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15599\Desktop\github\power_bi\coffee - excel\"/>
    </mc:Choice>
  </mc:AlternateContent>
  <xr:revisionPtr revIDLastSave="0" documentId="13_ncr:1_{E16E61DE-C675-450D-A68E-B3B903419F37}" xr6:coauthVersionLast="47" xr6:coauthVersionMax="47" xr10:uidLastSave="{00000000-0000-0000-0000-000000000000}"/>
  <bookViews>
    <workbookView xWindow="0" yWindow="615" windowWidth="31350" windowHeight="20985" xr2:uid="{00000000-000D-0000-FFFF-FFFF00000000}"/>
  </bookViews>
  <sheets>
    <sheet name="Dashboard" sheetId="25" r:id="rId1"/>
    <sheet name="Total Sales" sheetId="18" r:id="rId2"/>
    <sheet name="CountryBarCharts" sheetId="22" r:id="rId3"/>
    <sheet name="CustomerBarChart" sheetId="24" r:id="rId4"/>
    <sheet name="Totals" sheetId="26" r:id="rId5"/>
    <sheet name="orders" sheetId="17" r:id="rId6"/>
    <sheet name="customers" sheetId="13" r:id="rId7"/>
    <sheet name="products" sheetId="2" r:id="rId8"/>
  </sheets>
  <definedNames>
    <definedName name="_xlnm._FilterDatabase" localSheetId="6" hidden="1">customers!$A$1:$I$1</definedName>
    <definedName name="_xlnm._FilterDatabase" localSheetId="5" hidden="1">orders!$A$1:$M$1001</definedName>
    <definedName name="_xlnm._FilterDatabase" localSheetId="7"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18"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4" i="17"/>
  <c r="N24" i="17" s="1"/>
  <c r="I8" i="17"/>
  <c r="N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A7" i="26"/>
  <c r="C7" i="26"/>
  <c r="B7" i="26"/>
</calcChain>
</file>

<file path=xl/sharedStrings.xml><?xml version="1.0" encoding="utf-8"?>
<sst xmlns="http://schemas.openxmlformats.org/spreadsheetml/2006/main" count="11139" uniqueCount="6229">
  <si>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</si>
  <si>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</si>
  <si>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</si>
  <si>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</si>
  <si>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</si>
  <si>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</si>
  <si>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</si>
  <si>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</si>
  <si>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</si>
  <si>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</si>
  <si>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</si>
  <si>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</si>
  <si>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</si>
  <si>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</si>
  <si>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</si>
  <si>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</si>
  <si>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</si>
  <si>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</si>
  <si>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</si>
  <si>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</si>
  <si>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</si>
  <si>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</si>
  <si>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</si>
  <si>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</si>
  <si>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</si>
  <si>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</si>
  <si>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</si>
  <si>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</si>
  <si>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</si>
  <si>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</si>
  <si>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</si>
  <si>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</si>
  <si>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</si>
  <si>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</si>
  <si>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</si>
  <si>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</si>
  <si>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</si>
  <si>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</si>
  <si>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</si>
  <si>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</si>
  <si>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</si>
  <si>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</si>
  <si>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</si>
  <si>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</si>
  <si>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</si>
  <si>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</si>
  <si>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</si>
  <si>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</si>
  <si>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</si>
  <si>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</si>
  <si>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</si>
  <si>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</si>
  <si>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</si>
  <si>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</si>
  <si>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</si>
  <si>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</si>
  <si>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</si>
  <si>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</si>
  <si>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</si>
  <si>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</si>
  <si>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</si>
  <si>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</si>
  <si>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</si>
  <si>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</si>
  <si>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</si>
  <si>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</si>
  <si>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</si>
  <si>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</si>
  <si>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</si>
  <si>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</si>
  <si>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</si>
  <si>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</si>
  <si>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</si>
  <si>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</si>
  <si>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</si>
  <si>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</si>
  <si>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</si>
  <si>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</si>
  <si>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</si>
  <si>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</si>
  <si>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</si>
  <si>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</si>
  <si>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</si>
  <si>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</si>
  <si>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</si>
  <si>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</si>
  <si>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</si>
  <si>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</si>
  <si>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</si>
  <si>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</si>
  <si>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</si>
  <si>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</si>
  <si>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</si>
  <si>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</si>
  <si>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</si>
  <si>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</si>
  <si>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</si>
  <si>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</si>
  <si>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</si>
  <si>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</si>
  <si>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</si>
  <si>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</si>
  <si>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</si>
  <si>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</si>
  <si>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</si>
  <si>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</si>
  <si>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</si>
  <si>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</si>
  <si>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</si>
  <si>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</si>
  <si>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</si>
  <si>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</si>
  <si>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</si>
  <si>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</si>
  <si>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</si>
  <si>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</si>
  <si>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</si>
  <si>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</si>
  <si>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</si>
  <si>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</si>
  <si>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</si>
  <si>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</si>
  <si>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</si>
  <si>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</si>
  <si>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</si>
  <si>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</si>
  <si>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</si>
  <si>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</si>
  <si>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</si>
  <si>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</si>
  <si>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</si>
  <si>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</si>
  <si>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</si>
  <si>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</si>
  <si>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</si>
  <si>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</si>
  <si>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</si>
  <si>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</si>
  <si>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</si>
  <si>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</si>
  <si>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</si>
  <si>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</si>
  <si>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</si>
  <si>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</si>
  <si>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</si>
  <si>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</si>
  <si>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</si>
  <si>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</si>
  <si>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</si>
  <si>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</si>
  <si>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</si>
  <si>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</si>
  <si>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</si>
  <si>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</si>
  <si>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</si>
  <si>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</si>
  <si>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</si>
  <si>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</si>
  <si>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</si>
  <si>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</si>
  <si>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</si>
  <si>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</si>
  <si>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</si>
  <si>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</si>
  <si>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</si>
  <si>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</si>
  <si>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</si>
  <si>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</si>
  <si>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</si>
  <si>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</si>
  <si>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</si>
  <si>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</si>
  <si>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</si>
  <si>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</si>
  <si>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</si>
  <si>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</si>
  <si>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</si>
  <si>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</si>
  <si>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</si>
  <si>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</si>
  <si>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</si>
  <si>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</si>
  <si>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</si>
  <si>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</si>
  <si>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</si>
  <si>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</si>
  <si>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</si>
  <si>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</si>
  <si>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</si>
  <si>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</si>
  <si>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</si>
  <si>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</si>
  <si>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</si>
  <si>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</si>
  <si>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</si>
  <si>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</si>
  <si>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</si>
  <si>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</si>
  <si>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</si>
  <si>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</si>
  <si>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</si>
  <si>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</si>
  <si>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</si>
  <si>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</si>
  <si>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</si>
  <si>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</si>
  <si>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</si>
  <si>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</si>
  <si>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</si>
  <si>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</si>
  <si>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</si>
  <si>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</si>
  <si>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</si>
  <si>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</si>
  <si>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</si>
  <si>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</si>
  <si>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</si>
  <si>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</si>
  <si>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</si>
  <si>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</si>
  <si>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</si>
  <si>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</si>
  <si>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</si>
  <si>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</si>
  <si>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</si>
  <si>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</si>
  <si>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</si>
  <si>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</si>
  <si>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</si>
  <si>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</si>
  <si>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</si>
  <si>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</si>
  <si>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</si>
  <si>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</si>
  <si>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</si>
  <si>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</si>
  <si>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</si>
  <si>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</si>
  <si>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</si>
  <si>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</si>
  <si>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</si>
  <si>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</si>
  <si>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</si>
  <si>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</si>
  <si>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</si>
  <si>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</si>
  <si>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</si>
  <si>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</si>
  <si>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</si>
  <si>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</si>
  <si>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</si>
  <si>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</si>
  <si>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</si>
  <si>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</si>
  <si>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</si>
  <si>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</si>
  <si>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</si>
  <si>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</si>
  <si>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</si>
  <si>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</si>
  <si>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</si>
  <si>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</si>
  <si>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</si>
  <si>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</si>
  <si>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</si>
  <si>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</si>
  <si>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</si>
  <si>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</si>
  <si>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</si>
  <si>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</si>
  <si>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</si>
  <si>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</si>
  <si>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</si>
  <si>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</si>
  <si>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</si>
  <si>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</si>
  <si>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</si>
  <si>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</si>
  <si>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</si>
  <si>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</si>
  <si>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</si>
  <si>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</si>
  <si>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</si>
  <si>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</si>
  <si>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</si>
  <si>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</si>
  <si>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</si>
  <si>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</si>
  <si>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</si>
  <si>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</si>
  <si>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</si>
  <si>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</si>
  <si>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</si>
  <si>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</si>
  <si>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</si>
  <si>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</si>
  <si>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</si>
  <si>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</si>
  <si>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</si>
  <si>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</si>
  <si>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</si>
  <si>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</si>
  <si>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</si>
  <si>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</si>
  <si>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</si>
  <si>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</si>
  <si>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</si>
  <si>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</si>
  <si>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</si>
  <si>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</si>
  <si>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</si>
  <si>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</si>
  <si>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</si>
  <si>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</si>
  <si>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</si>
  <si>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</si>
  <si>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</si>
  <si>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</si>
  <si>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</si>
  <si>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</si>
  <si>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</si>
  <si>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</si>
  <si>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</si>
  <si>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</si>
  <si>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</si>
  <si>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</si>
  <si>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</si>
  <si>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</si>
  <si>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</si>
  <si>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</si>
  <si>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</si>
  <si>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</si>
  <si>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</si>
  <si>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</si>
  <si>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</si>
  <si>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</si>
  <si>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</si>
  <si>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</si>
  <si>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</si>
  <si>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</si>
  <si>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</si>
  <si>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</si>
  <si>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</si>
  <si>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</si>
  <si>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</si>
  <si>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</si>
  <si>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</si>
  <si>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</si>
  <si>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</si>
  <si>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</si>
  <si>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</si>
  <si>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</si>
  <si>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</si>
  <si>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</si>
  <si>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</si>
  <si>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</si>
  <si>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</si>
  <si>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</si>
  <si>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</si>
  <si>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</si>
  <si>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</si>
  <si>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</si>
  <si>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</si>
  <si>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</si>
  <si>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</si>
  <si>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</si>
  <si>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</si>
  <si>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</si>
  <si>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</si>
  <si>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</si>
  <si>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</si>
  <si>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</si>
  <si>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</si>
  <si>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</si>
  <si>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</si>
  <si>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</si>
  <si>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</si>
  <si>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</si>
  <si>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</si>
  <si>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</si>
  <si>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</si>
  <si>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</si>
  <si>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</si>
  <si>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</si>
  <si>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</si>
  <si>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</si>
  <si>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</si>
  <si>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</si>
  <si>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</si>
  <si>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</si>
  <si>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</si>
  <si>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</si>
  <si>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</si>
  <si>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</si>
  <si>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</si>
  <si>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</si>
  <si>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</si>
  <si>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</si>
  <si>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</si>
  <si>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</si>
  <si>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</si>
  <si>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</si>
  <si>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</si>
  <si>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</si>
  <si>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</si>
  <si>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</si>
  <si>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</si>
  <si>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</si>
  <si>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</si>
  <si>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</si>
  <si>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</si>
  <si>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</si>
  <si>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</si>
  <si>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</si>
  <si>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</si>
  <si>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</si>
  <si>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</si>
  <si>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</si>
  <si>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</si>
  <si>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</si>
  <si>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</si>
  <si>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</si>
  <si>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</si>
  <si>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</si>
  <si>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</si>
  <si>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</si>
  <si>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</si>
  <si>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</si>
  <si>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</si>
  <si>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</si>
  <si>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</si>
  <si>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</si>
  <si>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</si>
  <si>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</si>
  <si>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</si>
  <si>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</si>
  <si>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</si>
  <si>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</si>
  <si>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</si>
  <si>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</si>
  <si>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</si>
  <si>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</si>
  <si>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</si>
  <si>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</si>
  <si>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</si>
  <si>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</si>
  <si>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</si>
  <si>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</si>
  <si>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</si>
  <si>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</si>
  <si>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</si>
  <si>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</si>
  <si>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</si>
  <si>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</si>
  <si>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</si>
  <si>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</si>
  <si>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</si>
  <si>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</si>
  <si>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</si>
  <si>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</si>
  <si>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</si>
  <si>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</si>
  <si>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</si>
  <si>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</si>
  <si>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</si>
  <si>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</si>
  <si>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</si>
  <si>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</si>
  <si>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</si>
  <si>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</si>
  <si>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</si>
  <si>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</si>
  <si>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</si>
  <si>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</si>
  <si>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</si>
  <si>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</si>
  <si>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</si>
  <si>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</si>
  <si>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</si>
  <si>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</si>
  <si>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</si>
  <si>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</si>
  <si>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</si>
  <si>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</si>
  <si>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</si>
  <si>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</si>
  <si>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</si>
  <si>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</si>
  <si>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</si>
  <si>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</si>
  <si>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</si>
  <si>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</si>
  <si>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</si>
  <si>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</si>
  <si>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</si>
  <si>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</si>
  <si>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</si>
  <si>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</si>
  <si>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</si>
  <si>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</si>
  <si>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</si>
  <si>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</si>
  <si>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</si>
  <si>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</si>
  <si>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</si>
  <si>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</si>
  <si>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</si>
  <si>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</si>
  <si>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</si>
  <si>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</si>
  <si>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</si>
  <si>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</si>
  <si>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</si>
  <si>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</si>
  <si>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</si>
  <si>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</si>
  <si>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</si>
  <si>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</si>
  <si>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</si>
  <si>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</si>
  <si>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</si>
  <si>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</si>
  <si>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</si>
  <si>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</si>
  <si>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</si>
  <si>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</si>
  <si>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</si>
  <si>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</si>
  <si>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</si>
  <si>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</si>
  <si>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</si>
  <si>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</si>
  <si>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</si>
  <si>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</si>
  <si>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</si>
  <si>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</si>
  <si>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</si>
  <si>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</si>
  <si>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</si>
  <si>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</si>
  <si>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</si>
  <si>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</si>
  <si>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</si>
  <si>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</si>
  <si>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</si>
  <si>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</si>
  <si>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</si>
  <si>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</si>
  <si>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</si>
  <si>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</si>
  <si>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</si>
  <si>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</si>
  <si>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</si>
  <si>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</si>
  <si>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</si>
  <si>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</si>
  <si>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</si>
  <si>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</si>
  <si>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</si>
  <si>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</si>
  <si>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</si>
  <si>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</si>
  <si>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</si>
  <si>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</si>
  <si>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</si>
  <si>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</si>
  <si>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</si>
  <si>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</si>
  <si>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</si>
  <si>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</si>
  <si>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</si>
  <si>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</si>
  <si>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</si>
  <si>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</si>
  <si>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</si>
  <si>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</si>
  <si>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</si>
  <si>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</si>
  <si>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</si>
  <si>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</si>
  <si>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</si>
  <si>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</si>
  <si>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</si>
  <si>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</si>
  <si>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</si>
  <si>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</si>
  <si>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</si>
  <si>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</si>
  <si>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</si>
  <si>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</si>
  <si>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</si>
  <si>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</si>
  <si>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</si>
  <si>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</si>
  <si>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</si>
  <si>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</si>
  <si>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</si>
  <si>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</si>
  <si>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</si>
  <si>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</si>
  <si>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</si>
  <si>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</si>
  <si>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</si>
  <si>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</si>
  <si>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</si>
  <si>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</si>
  <si>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</si>
  <si>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</si>
  <si>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</si>
  <si>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</si>
  <si>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</si>
  <si>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</si>
  <si>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</si>
  <si>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</si>
  <si>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</si>
  <si>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</si>
  <si>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</si>
  <si>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</si>
  <si>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</si>
  <si>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</si>
  <si>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</si>
  <si>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</si>
  <si>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</si>
  <si>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</si>
  <si>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</si>
  <si>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</si>
  <si>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</si>
  <si>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</si>
  <si>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</si>
  <si>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</si>
  <si>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</si>
  <si>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</si>
  <si>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</si>
  <si>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</si>
  <si>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</si>
  <si>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</si>
  <si>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</si>
  <si>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</si>
  <si>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</si>
  <si>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</si>
  <si>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</si>
  <si>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</si>
  <si>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</si>
  <si>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</si>
  <si>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</si>
  <si>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</si>
  <si>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</si>
  <si>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</si>
  <si>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</si>
  <si>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</si>
  <si>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</si>
  <si>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</si>
  <si>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</si>
  <si>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</si>
  <si>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</si>
  <si>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</si>
  <si>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</si>
  <si>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</si>
  <si>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</si>
  <si>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</si>
  <si>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</si>
  <si>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</si>
  <si>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</si>
  <si>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</si>
  <si>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</si>
  <si>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</si>
  <si>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</si>
  <si>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</si>
  <si>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</si>
  <si>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</si>
  <si>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</si>
  <si>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</si>
  <si>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</si>
  <si>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</si>
  <si>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</si>
  <si>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</si>
  <si>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</si>
  <si>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</si>
  <si>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</si>
  <si>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</si>
  <si>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</si>
  <si>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</si>
  <si>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</si>
  <si>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</si>
  <si>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</si>
  <si>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</si>
  <si>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</si>
  <si>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</si>
  <si>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</si>
  <si>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</si>
  <si>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</si>
  <si>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</si>
  <si>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</si>
  <si>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</si>
  <si>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</si>
  <si>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</si>
  <si>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</si>
  <si>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</si>
  <si>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</si>
  <si>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</si>
  <si>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</si>
  <si>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</si>
  <si>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</si>
  <si>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</si>
  <si>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</si>
  <si>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</si>
  <si>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</si>
  <si>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</si>
  <si>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</si>
  <si>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</si>
  <si>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</si>
  <si>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</si>
  <si>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</si>
  <si>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</si>
  <si>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</si>
  <si>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</si>
  <si>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</si>
  <si>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</si>
  <si>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</si>
  <si>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</si>
  <si>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</si>
  <si>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</si>
  <si>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</si>
  <si>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</si>
  <si>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</si>
  <si>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</si>
  <si>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</si>
  <si>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</si>
  <si>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</si>
  <si>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</si>
  <si>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</si>
  <si>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</si>
  <si>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</si>
  <si>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</si>
  <si>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</si>
  <si>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</si>
  <si>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</si>
  <si>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</si>
  <si>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</si>
  <si>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</si>
  <si>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</si>
  <si>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</si>
  <si>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</si>
  <si>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</si>
  <si>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</si>
  <si>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</si>
  <si>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</si>
  <si>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</si>
  <si>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</si>
  <si>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</si>
  <si>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</si>
  <si>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</si>
  <si>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</si>
  <si>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</si>
  <si>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</si>
  <si>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</si>
  <si>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</si>
  <si>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</si>
  <si>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</si>
  <si>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</si>
  <si>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</si>
  <si>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</si>
  <si>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</si>
  <si>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</si>
  <si>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</si>
  <si>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</si>
  <si>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</si>
  <si>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</si>
  <si>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</si>
  <si>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</si>
  <si>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</si>
  <si>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</si>
  <si>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</si>
  <si>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</si>
  <si>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</si>
  <si>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</si>
  <si>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</si>
  <si>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</si>
  <si>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</si>
  <si>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</si>
  <si>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</si>
  <si>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</si>
  <si>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</si>
  <si>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</si>
  <si>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</si>
  <si>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</si>
  <si>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</si>
  <si>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</si>
  <si>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</si>
  <si>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</si>
  <si>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</si>
  <si>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</si>
  <si>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</si>
  <si>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</si>
  <si>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</si>
  <si>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</si>
  <si>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</si>
  <si>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</si>
  <si>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</si>
  <si>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</si>
  <si>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</si>
  <si>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</si>
  <si>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</si>
  <si>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</si>
  <si>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</si>
  <si>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</si>
  <si>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</si>
  <si>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</si>
  <si>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</si>
  <si>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</si>
  <si>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</si>
  <si>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</si>
  <si>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</si>
  <si>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</si>
  <si>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</si>
  <si>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</si>
  <si>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</si>
  <si>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</si>
  <si>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</si>
  <si>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</si>
  <si>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</si>
  <si>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</si>
  <si>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</si>
  <si>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</si>
  <si>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</si>
  <si>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</si>
  <si>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</si>
  <si>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</si>
  <si>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</si>
  <si>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</si>
  <si>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</si>
  <si>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</si>
  <si>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</si>
  <si>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</si>
  <si>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</si>
  <si>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</si>
  <si>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</si>
  <si>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</si>
  <si>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</si>
  <si>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</si>
  <si>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</si>
  <si>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</si>
  <si>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</si>
  <si>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</si>
  <si>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</si>
  <si>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</si>
  <si>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</si>
  <si>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</si>
  <si>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</si>
  <si>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</si>
  <si>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</si>
  <si>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</si>
  <si>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</si>
  <si>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</si>
  <si>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</si>
  <si>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</si>
  <si>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</si>
  <si>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</si>
  <si>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</si>
  <si>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</si>
  <si>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</si>
  <si>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</si>
  <si>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</si>
  <si>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</si>
  <si>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</si>
  <si>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</si>
  <si>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</si>
  <si>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</si>
  <si>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</si>
  <si>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</si>
  <si>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</si>
  <si>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</si>
  <si>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</si>
  <si>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</si>
  <si>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</si>
  <si>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</si>
  <si>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</si>
  <si>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</si>
  <si>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</si>
  <si>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</si>
  <si>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</si>
  <si>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</si>
  <si>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</si>
  <si>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</si>
  <si>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</si>
  <si>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</si>
  <si>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</si>
  <si>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</si>
  <si>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</si>
  <si>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</si>
  <si>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</si>
  <si>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</si>
  <si>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</si>
  <si>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</si>
  <si>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</si>
  <si>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</si>
  <si>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</si>
  <si>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</si>
  <si>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</si>
  <si>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</si>
  <si>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</si>
  <si>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</si>
  <si>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</si>
  <si>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</si>
  <si>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</si>
  <si>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</si>
  <si>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</si>
  <si>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</si>
  <si>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</si>
  <si>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</si>
  <si>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</si>
  <si>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</si>
  <si>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</si>
  <si>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</si>
  <si>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</si>
  <si>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</si>
  <si>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</si>
  <si>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</si>
  <si>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</si>
  <si>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</si>
  <si>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</si>
  <si>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</si>
  <si>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</si>
  <si>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</si>
  <si>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</si>
  <si>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</si>
  <si>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</si>
  <si>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</si>
  <si>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</si>
  <si>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</si>
  <si>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</si>
  <si>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</si>
  <si>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</si>
  <si>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</si>
  <si>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</si>
  <si>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</si>
  <si>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</si>
  <si>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</si>
  <si>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</si>
  <si>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</si>
  <si>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</si>
  <si>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</si>
  <si>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</si>
  <si>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</si>
  <si>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</si>
  <si>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</si>
  <si>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</si>
  <si>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</si>
  <si>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</si>
  <si>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</si>
  <si>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</si>
  <si>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</si>
  <si>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</si>
  <si>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</si>
  <si>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</si>
  <si>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</si>
  <si>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</si>
  <si>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</si>
  <si>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</si>
  <si>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</si>
  <si>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</si>
  <si>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</si>
  <si>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</si>
  <si>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</si>
  <si>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</si>
  <si>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</si>
  <si>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</si>
  <si>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</si>
  <si>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</si>
  <si>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</si>
  <si>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</si>
  <si>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</si>
  <si>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</si>
  <si>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</si>
  <si>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</si>
  <si>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</si>
  <si>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</si>
  <si>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</si>
  <si>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</si>
  <si>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</si>
  <si>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</si>
  <si>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</si>
  <si>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</si>
  <si>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</si>
  <si>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</si>
  <si>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</si>
  <si>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</si>
  <si>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</si>
  <si>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</si>
  <si>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</si>
  <si>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</si>
  <si>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</si>
  <si>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</si>
  <si>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</si>
  <si>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</si>
  <si>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</si>
  <si>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</si>
  <si>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</si>
  <si>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</si>
  <si>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</si>
  <si>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</si>
  <si>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</si>
  <si>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</si>
  <si>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</si>
  <si>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</si>
  <si>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</si>
  <si>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</si>
  <si>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</si>
  <si>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</si>
  <si>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</si>
  <si>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</si>
  <si>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</si>
  <si>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</si>
  <si>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</si>
  <si>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</si>
  <si>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</si>
  <si>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</si>
  <si>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</si>
  <si>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</si>
  <si>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</si>
  <si>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</si>
  <si>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</si>
  <si>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</si>
  <si>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</si>
  <si>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</si>
  <si>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</si>
  <si>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</si>
  <si>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</si>
  <si>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</si>
  <si>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</si>
  <si>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</si>
  <si>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</si>
  <si>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</si>
  <si>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</si>
  <si>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</si>
  <si>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</si>
  <si>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</si>
  <si>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</si>
  <si>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</si>
  <si>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</si>
  <si>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</si>
  <si>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</si>
  <si>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</si>
  <si>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</si>
  <si>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</si>
  <si>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</si>
  <si>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</si>
  <si>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</si>
  <si>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</si>
  <si>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</si>
  <si>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</si>
  <si>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</si>
  <si>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</si>
  <si>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</si>
  <si>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</si>
  <si>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</si>
  <si>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</si>
  <si>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</si>
  <si>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</si>
  <si>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</si>
  <si>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</si>
  <si>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</si>
  <si>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</si>
  <si>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</si>
  <si>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</si>
  <si>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</si>
  <si>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</si>
  <si>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</si>
  <si>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</si>
  <si>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</si>
  <si>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</si>
  <si>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</si>
  <si>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</si>
  <si>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</si>
  <si>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</si>
  <si>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</si>
  <si>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</si>
  <si>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</si>
  <si>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</si>
  <si>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</si>
  <si>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</si>
  <si>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</si>
  <si>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</si>
  <si>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</si>
  <si>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</si>
  <si>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</si>
  <si>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</si>
  <si>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</si>
  <si>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</si>
  <si>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</si>
  <si>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</si>
  <si>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</si>
  <si>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</si>
  <si>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</si>
  <si>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</si>
  <si>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</si>
  <si>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</si>
  <si>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</si>
  <si>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</si>
  <si>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</si>
  <si>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</si>
  <si>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</si>
  <si>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</si>
  <si>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</si>
  <si>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</si>
  <si>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</si>
  <si>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</si>
  <si>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</si>
  <si>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</si>
  <si>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</si>
  <si>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</si>
  <si>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</si>
  <si>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</si>
  <si>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</si>
  <si>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</si>
  <si>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</si>
  <si>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</si>
  <si>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</si>
  <si>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</si>
  <si>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</si>
  <si>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</si>
  <si>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</si>
  <si>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</si>
  <si>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</si>
  <si>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</si>
  <si>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</si>
  <si>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</si>
  <si>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</si>
  <si>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</si>
  <si>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</si>
  <si>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</si>
  <si>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</si>
  <si>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</si>
  <si>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</si>
  <si>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</si>
  <si>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</si>
  <si>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</si>
  <si>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</si>
  <si>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</si>
  <si>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</si>
  <si>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</si>
  <si>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</si>
  <si>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</si>
  <si>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</si>
  <si>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</si>
  <si>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</si>
  <si>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</si>
  <si>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</si>
  <si>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</si>
  <si>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</si>
  <si>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</si>
  <si>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</si>
  <si>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</si>
  <si>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</si>
  <si>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</si>
  <si>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</si>
  <si>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</si>
  <si>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</si>
  <si>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</si>
  <si>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</si>
  <si>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</si>
  <si>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</si>
  <si>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</si>
  <si>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</si>
  <si>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</si>
  <si>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</si>
  <si>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</si>
  <si>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</si>
  <si>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</si>
  <si>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</si>
  <si>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</si>
  <si>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</si>
  <si>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</si>
  <si>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</si>
  <si>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</si>
  <si>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</si>
  <si>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</si>
  <si>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</si>
  <si>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</si>
  <si>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</si>
  <si>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</si>
  <si>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</si>
  <si>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</si>
  <si>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</si>
  <si>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</si>
  <si>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</si>
  <si>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</si>
  <si>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</si>
  <si>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</si>
  <si>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</si>
  <si>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</si>
  <si>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</si>
  <si>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</si>
  <si>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</si>
  <si>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</si>
  <si>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</si>
  <si>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</si>
  <si>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</si>
  <si>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</si>
  <si>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</si>
  <si>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</si>
  <si>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</si>
  <si>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</si>
  <si>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</si>
  <si>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</si>
  <si>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</si>
  <si>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</si>
  <si>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</si>
  <si>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</si>
  <si>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</si>
  <si>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</si>
  <si>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</si>
  <si>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</si>
  <si>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</si>
  <si>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</si>
  <si>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</si>
  <si>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</si>
  <si>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</si>
  <si>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</si>
  <si>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</si>
  <si>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</si>
  <si>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</si>
  <si>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</si>
  <si>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</si>
  <si>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</si>
  <si>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</si>
  <si>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</si>
  <si>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</si>
  <si>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</si>
  <si>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</si>
  <si>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</si>
  <si>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</si>
  <si>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</si>
  <si>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</si>
  <si>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</si>
  <si>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</si>
  <si>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</si>
  <si>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</si>
  <si>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</si>
  <si>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</si>
  <si>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</si>
  <si>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</si>
  <si>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</si>
  <si>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</si>
  <si>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</si>
  <si>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</si>
  <si>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</si>
  <si>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</si>
  <si>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</si>
  <si>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</si>
  <si>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</si>
  <si>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</si>
  <si>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</si>
  <si>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</si>
  <si>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</si>
  <si>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</si>
  <si>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</si>
  <si>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</si>
  <si>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</si>
  <si>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</si>
  <si>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</si>
  <si>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</si>
  <si>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</si>
  <si>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</si>
  <si>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</si>
  <si>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</si>
  <si>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</si>
  <si>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</si>
  <si>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</si>
  <si>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</si>
  <si>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</si>
  <si>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</si>
  <si>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</si>
  <si>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</si>
  <si>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</si>
  <si>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</si>
  <si>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</si>
  <si>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</si>
  <si>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</si>
  <si>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</si>
  <si>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</si>
  <si>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</si>
  <si>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</si>
  <si>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</si>
  <si>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</si>
  <si>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</si>
  <si>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</si>
  <si>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</si>
  <si>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</si>
  <si>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</si>
  <si>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</si>
  <si>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</si>
  <si>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</si>
  <si>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</si>
  <si>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</si>
  <si>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</si>
  <si>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</si>
  <si>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</si>
  <si>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</si>
  <si>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</si>
  <si>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</si>
  <si>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</si>
  <si>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</si>
  <si>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</si>
  <si>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</si>
  <si>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</si>
  <si>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</si>
  <si>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</si>
  <si>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</si>
  <si>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</si>
  <si>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</si>
  <si>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</si>
  <si>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</si>
  <si>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</si>
  <si>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</si>
  <si>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</si>
  <si>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</si>
  <si>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</si>
  <si>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</si>
  <si>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</si>
  <si>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</si>
  <si>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</si>
  <si>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</si>
  <si>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</si>
  <si>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</si>
  <si>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</si>
  <si>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</si>
  <si>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</si>
  <si>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</si>
  <si>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</si>
  <si>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</si>
  <si>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</si>
  <si>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</si>
  <si>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</si>
  <si>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</si>
  <si>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</si>
  <si>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</si>
  <si>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</si>
  <si>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</si>
  <si>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</si>
  <si>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</si>
  <si>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</si>
  <si>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</si>
  <si>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</si>
  <si>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</si>
  <si>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</si>
  <si>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</si>
  <si>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</si>
  <si>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</si>
  <si>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</si>
  <si>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</si>
  <si>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</si>
  <si>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</si>
  <si>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</si>
  <si>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</si>
  <si>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</si>
  <si>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</si>
  <si>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</si>
  <si>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</si>
  <si>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</si>
  <si>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</si>
  <si>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</si>
  <si>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</si>
  <si>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</si>
  <si>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</si>
  <si>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</si>
  <si>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</si>
  <si>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</si>
  <si>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</si>
  <si>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</si>
  <si>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</si>
  <si>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</si>
  <si>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</si>
  <si>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</si>
  <si>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</si>
  <si>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</si>
  <si>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</si>
  <si>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</si>
  <si>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</si>
  <si>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</si>
  <si>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</si>
  <si>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</si>
  <si>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</si>
  <si>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</si>
  <si>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</si>
  <si>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</si>
  <si>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</si>
  <si>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</si>
  <si>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</si>
  <si>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</si>
  <si>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</si>
  <si>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</si>
  <si>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</si>
  <si>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</si>
  <si>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</si>
  <si>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</si>
  <si>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</si>
  <si>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</si>
  <si>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</si>
  <si>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</si>
  <si>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</si>
  <si>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</si>
  <si>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</si>
  <si>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</si>
  <si>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</si>
  <si>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</si>
  <si>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</si>
  <si>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</si>
  <si>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</si>
  <si>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</si>
  <si>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</si>
  <si>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</si>
  <si>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</si>
  <si>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</si>
  <si>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</si>
  <si>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</si>
  <si>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</si>
  <si>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</si>
  <si>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</si>
  <si>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</si>
  <si>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</si>
  <si>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</si>
  <si>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</si>
  <si>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</si>
  <si>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</si>
  <si>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</si>
  <si>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</si>
  <si>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</si>
  <si>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</si>
  <si>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</si>
  <si>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</si>
  <si>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</si>
  <si>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</si>
  <si>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</si>
  <si>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</si>
  <si>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</si>
  <si>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</si>
  <si>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</si>
  <si>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</si>
  <si>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</si>
  <si>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</si>
  <si>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</si>
  <si>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</si>
  <si>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</si>
  <si>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</si>
  <si>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</si>
  <si>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</si>
  <si>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</si>
  <si>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</si>
  <si>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</si>
  <si>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</si>
  <si>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</si>
  <si>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</si>
  <si>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</si>
  <si>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</si>
  <si>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</si>
  <si>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</si>
  <si>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</si>
  <si>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</si>
  <si>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</si>
  <si>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</si>
  <si>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</si>
  <si>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</si>
  <si>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</si>
  <si>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</si>
  <si>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</si>
  <si>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</si>
  <si>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</si>
  <si>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</si>
  <si>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</si>
  <si>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</si>
  <si>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</si>
  <si>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</si>
  <si>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</si>
  <si>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</si>
  <si>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</si>
  <si>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</si>
  <si>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</si>
  <si>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</si>
  <si>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</si>
  <si>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</si>
  <si>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</si>
  <si>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</si>
  <si>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</si>
  <si>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</si>
  <si>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</si>
  <si>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</si>
  <si>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</si>
  <si>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</si>
  <si>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</si>
  <si>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</si>
  <si>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</si>
  <si>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</si>
  <si>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</si>
  <si>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</si>
  <si>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</si>
  <si>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</si>
  <si>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</si>
  <si>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</si>
  <si>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</si>
  <si>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</si>
  <si>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</si>
  <si>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</si>
  <si>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</si>
  <si>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</si>
  <si>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</si>
  <si>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</si>
  <si>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</si>
  <si>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</si>
  <si>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</si>
  <si>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</si>
  <si>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</si>
  <si>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</si>
  <si>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</si>
  <si>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</si>
  <si>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</si>
  <si>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</si>
  <si>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</si>
  <si>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</si>
  <si>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</si>
  <si>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</si>
  <si>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</si>
  <si>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</si>
  <si>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</si>
  <si>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</si>
  <si>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</si>
  <si>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</si>
  <si>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</si>
  <si>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</si>
  <si>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</si>
  <si>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</si>
  <si>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</si>
  <si>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</si>
  <si>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</si>
  <si>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</si>
  <si>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</si>
  <si>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</si>
  <si>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</si>
  <si>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</si>
  <si>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</si>
  <si>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</si>
  <si>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</si>
  <si>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</si>
  <si>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</si>
  <si>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</si>
  <si>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</si>
  <si>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</si>
  <si>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</si>
  <si>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</si>
  <si>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</si>
  <si>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</si>
  <si>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</si>
  <si>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</si>
  <si>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</si>
  <si>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</si>
  <si>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</si>
  <si>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</si>
  <si>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</si>
  <si>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</si>
  <si>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</si>
  <si>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</si>
  <si>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</si>
  <si>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</si>
  <si>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</si>
  <si>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</si>
  <si>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</si>
  <si>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</si>
  <si>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</si>
  <si>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</si>
  <si>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</si>
  <si>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</si>
  <si>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</si>
  <si>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</si>
  <si>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</si>
  <si>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</si>
  <si>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</si>
  <si>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</si>
  <si>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</si>
  <si>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</si>
  <si>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</si>
  <si>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</si>
  <si>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</si>
  <si>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</si>
  <si>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</si>
  <si>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</si>
  <si>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</si>
  <si>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</si>
  <si>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</si>
  <si>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</si>
  <si>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</si>
  <si>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</si>
  <si>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</si>
  <si>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</si>
  <si>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</si>
  <si>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</si>
  <si>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</si>
  <si>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</si>
  <si>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</si>
  <si>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</si>
  <si>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</si>
  <si>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</si>
  <si>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</si>
  <si>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</si>
  <si>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</si>
  <si>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</si>
  <si>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</si>
  <si>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</si>
  <si>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</si>
  <si>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</si>
  <si>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</si>
  <si>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</si>
  <si>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</si>
  <si>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</si>
  <si>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</si>
  <si>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</si>
  <si>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</si>
  <si>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</si>
  <si>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</si>
  <si>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</si>
  <si>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</si>
  <si>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</si>
  <si>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</si>
  <si>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</si>
  <si>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</si>
  <si>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</si>
  <si>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</si>
  <si>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</si>
  <si>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</si>
  <si>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</si>
  <si>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</si>
  <si>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</si>
  <si>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</si>
  <si>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</si>
  <si>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</si>
  <si>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</si>
  <si>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</si>
  <si>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</si>
  <si>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</si>
  <si>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</si>
  <si>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</si>
  <si>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</si>
  <si>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</si>
  <si>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</si>
  <si>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</si>
  <si>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</si>
  <si>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</si>
  <si>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</si>
  <si>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</si>
  <si>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</si>
  <si>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</si>
  <si>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</si>
  <si>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</si>
  <si>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</si>
  <si>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</si>
  <si>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</si>
  <si>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</si>
  <si>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</si>
  <si>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</si>
  <si>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</si>
  <si>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</si>
  <si>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</si>
  <si>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</si>
  <si>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</si>
  <si>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</si>
  <si>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</si>
  <si>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</si>
  <si>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</si>
  <si>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</si>
  <si>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</si>
  <si>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</si>
  <si>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</si>
  <si>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</si>
  <si>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</si>
  <si>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</si>
  <si>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</si>
  <si>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</si>
  <si>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</si>
  <si>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</si>
  <si>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</si>
  <si>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</si>
  <si>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</si>
  <si>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</si>
  <si>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</si>
  <si>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</si>
  <si>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</si>
  <si>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</si>
  <si>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</si>
  <si>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</si>
  <si>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</si>
  <si>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</si>
  <si>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</si>
  <si>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</si>
  <si>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</si>
  <si>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</si>
  <si>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</si>
  <si>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</si>
  <si>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</si>
  <si>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</si>
  <si>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</si>
  <si>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</si>
  <si>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</si>
  <si>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</si>
  <si>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</si>
  <si>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</si>
  <si>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</si>
  <si>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</si>
  <si>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</si>
  <si>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</si>
  <si>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</si>
  <si>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</si>
  <si>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</si>
  <si>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</si>
  <si>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</si>
  <si>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</si>
  <si>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</si>
  <si>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</si>
  <si>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</si>
  <si>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</si>
  <si>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</si>
  <si>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</si>
  <si>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</si>
  <si>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</si>
  <si>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</si>
  <si>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</si>
  <si>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</si>
  <si>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</si>
  <si>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</si>
  <si>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</si>
  <si>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</si>
  <si>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</si>
  <si>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</si>
  <si>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</si>
  <si>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</si>
  <si>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</si>
  <si>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</si>
  <si>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</si>
  <si>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</si>
  <si>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</si>
  <si>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</si>
  <si>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</si>
  <si>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</si>
  <si>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</si>
  <si>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</si>
  <si>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</si>
  <si>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</si>
  <si>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</si>
  <si>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</si>
  <si>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</si>
  <si>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</si>
  <si>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</si>
  <si>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</si>
  <si>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</si>
  <si>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</si>
  <si>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</si>
  <si>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</si>
  <si>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</si>
  <si>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</si>
  <si>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</si>
  <si>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</si>
  <si>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</si>
  <si>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</si>
  <si>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</si>
  <si>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</si>
  <si>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</si>
  <si>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</si>
  <si>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</si>
  <si>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</si>
  <si>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</si>
  <si>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</si>
  <si>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</si>
  <si>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</si>
  <si>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</si>
  <si>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</si>
  <si>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</si>
  <si>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</si>
  <si>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</si>
  <si>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</si>
  <si>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</si>
  <si>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</si>
  <si>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</si>
  <si>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</si>
  <si>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</si>
  <si>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</si>
  <si>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</si>
  <si>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</si>
  <si>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</si>
  <si>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</si>
  <si>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</si>
  <si>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</si>
  <si>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</si>
  <si>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</si>
  <si>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</si>
  <si>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</si>
  <si>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</si>
  <si>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</si>
  <si>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</si>
  <si>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</si>
  <si>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</si>
  <si>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</si>
  <si>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</si>
  <si>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</si>
  <si>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</si>
  <si>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</si>
  <si>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</si>
  <si>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</si>
  <si>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</si>
  <si>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</si>
  <si>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</si>
  <si>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</si>
  <si>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</si>
  <si>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</si>
  <si>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</si>
  <si>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</si>
  <si>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</si>
  <si>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</si>
  <si>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</si>
  <si>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</si>
  <si>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</si>
  <si>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</si>
  <si>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</si>
  <si>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</si>
  <si>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</si>
  <si>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</si>
  <si>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</si>
  <si>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</si>
  <si>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</si>
  <si>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</si>
  <si>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</si>
  <si>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</si>
  <si>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</si>
  <si>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</si>
  <si>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</si>
  <si>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</si>
  <si>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</si>
  <si>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</si>
  <si>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</si>
  <si>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</si>
  <si>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</si>
  <si>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</si>
  <si>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</si>
  <si>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</si>
  <si>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</si>
  <si>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</si>
  <si>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</si>
  <si>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</si>
  <si>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</si>
  <si>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</si>
  <si>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</si>
  <si>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</si>
  <si>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</si>
  <si>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</si>
  <si>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</si>
  <si>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</si>
  <si>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</si>
  <si>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</si>
  <si>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</si>
  <si>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</si>
  <si>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</si>
  <si>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</si>
  <si>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</si>
  <si>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</si>
  <si>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</si>
  <si>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</si>
  <si>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</si>
  <si>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</si>
  <si>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</si>
  <si>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</si>
  <si>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</si>
  <si>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</si>
  <si>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</si>
  <si>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</si>
  <si>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</si>
  <si>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</si>
  <si>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</si>
  <si>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</si>
  <si>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</si>
  <si>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</si>
  <si>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</si>
  <si>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</si>
  <si>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</si>
  <si>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</si>
  <si>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</si>
  <si>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</si>
  <si>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</si>
  <si>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</si>
  <si>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</si>
  <si>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</si>
  <si>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</si>
  <si>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</si>
  <si>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</si>
  <si>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</si>
  <si>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</si>
  <si>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</si>
  <si>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</si>
  <si>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</si>
  <si>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</si>
  <si>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</si>
  <si>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</si>
  <si>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</si>
  <si>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</si>
  <si>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</si>
  <si>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</si>
  <si>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</si>
  <si>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</si>
  <si>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</si>
  <si>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</si>
  <si>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</si>
  <si>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</si>
  <si>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</si>
  <si>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</si>
  <si>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</si>
  <si>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</si>
  <si>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</si>
  <si>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</si>
  <si>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</si>
  <si>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</si>
  <si>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</si>
  <si>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</si>
  <si>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</si>
  <si>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</si>
  <si>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</si>
  <si>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</si>
  <si>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</si>
  <si>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</si>
  <si>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</si>
  <si>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</si>
  <si>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</si>
  <si>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</si>
  <si>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</si>
  <si>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</si>
  <si>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</si>
  <si>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</si>
  <si>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</si>
  <si>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</si>
  <si>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</si>
  <si>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</si>
  <si>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</si>
  <si>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</si>
  <si>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</si>
  <si>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</si>
  <si>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</si>
  <si>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</si>
  <si>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</si>
  <si>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</si>
  <si>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</si>
  <si>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</si>
  <si>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</si>
  <si>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</si>
  <si>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</si>
  <si>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</si>
  <si>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</si>
  <si>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</si>
  <si>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</si>
  <si>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</si>
  <si>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</si>
  <si>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</si>
  <si>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</si>
  <si>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</si>
  <si>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</si>
  <si>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</si>
  <si>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</si>
  <si>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</si>
  <si>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</si>
  <si>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</si>
  <si>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</si>
  <si>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</si>
  <si>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</si>
  <si>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</si>
  <si>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</si>
  <si>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</si>
  <si>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</si>
  <si>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</si>
  <si>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</si>
  <si>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</si>
  <si>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</si>
  <si>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</si>
  <si>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</si>
  <si>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</si>
  <si>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</si>
  <si>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</si>
  <si>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</si>
  <si>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</si>
  <si>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</si>
  <si>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</si>
  <si>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</si>
  <si>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</si>
  <si>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</si>
  <si>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</si>
  <si>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</si>
  <si>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</si>
  <si>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</si>
  <si>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</si>
  <si>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</si>
  <si>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</si>
  <si>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</si>
  <si>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</si>
  <si>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</si>
  <si>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</si>
  <si>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</si>
  <si>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</si>
  <si>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</si>
  <si>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</si>
  <si>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</si>
  <si>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</si>
  <si>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</si>
  <si>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</si>
  <si>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</si>
  <si>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</si>
  <si>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</si>
  <si>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</si>
  <si>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</si>
  <si>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</si>
  <si>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</si>
  <si>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</si>
  <si>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</si>
  <si>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</si>
  <si>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</si>
  <si>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</si>
  <si>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</si>
  <si>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</si>
  <si>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</si>
  <si>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</si>
  <si>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</si>
  <si>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</si>
  <si>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</si>
  <si>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</si>
  <si>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</si>
  <si>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</si>
  <si>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</si>
  <si>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</si>
  <si>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</si>
  <si>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</si>
  <si>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</si>
  <si>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</si>
  <si>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</si>
  <si>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</si>
  <si>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</si>
  <si>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</si>
  <si>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</si>
  <si>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</si>
  <si>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</si>
  <si>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</si>
  <si>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</si>
  <si>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</si>
  <si>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</si>
  <si>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</si>
  <si>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</si>
  <si>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</si>
  <si>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</si>
  <si>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</si>
  <si>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</si>
  <si>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</si>
  <si>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</si>
  <si>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</si>
  <si>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</si>
  <si>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</si>
  <si>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</si>
  <si>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</si>
  <si>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</si>
  <si>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</si>
  <si>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</si>
  <si>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</si>
  <si>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</si>
  <si>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</si>
  <si>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</si>
  <si>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</si>
  <si>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</si>
  <si>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</si>
  <si>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</si>
  <si>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</si>
  <si>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</si>
  <si>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</si>
  <si>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</si>
  <si>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</si>
  <si>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</si>
  <si>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</si>
  <si>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</si>
  <si>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</si>
  <si>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</si>
  <si>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</si>
  <si>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</si>
  <si>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</si>
  <si>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</si>
  <si>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</si>
  <si>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</si>
  <si>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</si>
  <si>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</si>
  <si>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</si>
  <si>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</si>
  <si>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</si>
  <si>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</si>
  <si>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</si>
  <si>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</si>
  <si>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</si>
  <si>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</si>
  <si>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</si>
  <si>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</si>
  <si>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</si>
  <si>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</si>
  <si>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</si>
  <si>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</si>
  <si>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</si>
  <si>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</si>
  <si>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</si>
  <si>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</si>
  <si>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</si>
  <si>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</si>
  <si>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</si>
  <si>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</si>
  <si>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</si>
  <si>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</si>
  <si>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</si>
  <si>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</si>
  <si>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</si>
  <si>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</si>
  <si>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</si>
  <si>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</si>
  <si>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</si>
  <si>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</si>
  <si>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</si>
  <si>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</si>
  <si>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</si>
  <si>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</si>
  <si>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</si>
  <si>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</si>
  <si>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</si>
  <si>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</si>
  <si>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</si>
  <si>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</si>
  <si>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</si>
  <si>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</si>
  <si>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</si>
  <si>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</si>
  <si>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</si>
  <si>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</si>
  <si>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</si>
  <si>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</si>
  <si>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</si>
  <si>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</si>
  <si>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</si>
  <si>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</si>
  <si>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</si>
  <si>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</si>
  <si>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</si>
  <si>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</si>
  <si>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</si>
  <si>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</si>
  <si>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</si>
  <si>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</si>
  <si>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</si>
  <si>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</si>
  <si>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</si>
  <si>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</si>
  <si>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</si>
  <si>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</si>
  <si>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</si>
  <si>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</si>
  <si>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</si>
  <si>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</si>
  <si>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</si>
  <si>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</si>
  <si>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</si>
  <si>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</si>
  <si>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</si>
  <si>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</si>
  <si>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</si>
  <si>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</si>
  <si>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</si>
  <si>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</si>
  <si>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</si>
  <si>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</si>
  <si>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</si>
  <si>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</si>
  <si>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</si>
  <si>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</si>
  <si>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</si>
  <si>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</si>
  <si>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</si>
  <si>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</si>
  <si>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</si>
  <si>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</si>
  <si>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</si>
  <si>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</si>
  <si>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</si>
  <si>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</si>
  <si>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</si>
  <si>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</si>
  <si>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</si>
  <si>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</si>
  <si>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</si>
  <si>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</si>
  <si>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</si>
  <si>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</si>
  <si>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</si>
  <si>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</si>
  <si>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</si>
  <si>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</si>
  <si>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</si>
  <si>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</si>
  <si>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</si>
  <si>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</si>
  <si>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</si>
  <si>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</si>
  <si>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</si>
  <si>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</si>
  <si>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</si>
  <si>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</si>
  <si>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</si>
  <si>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</si>
  <si>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</si>
  <si>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</si>
  <si>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</si>
  <si>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</si>
  <si>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</si>
  <si>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</si>
  <si>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</si>
  <si>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</si>
  <si>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</si>
  <si>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</si>
  <si>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</si>
  <si>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</si>
  <si>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</si>
  <si>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</si>
  <si>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</si>
  <si>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</si>
  <si>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</si>
  <si>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</si>
  <si>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</si>
  <si>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</si>
  <si>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</si>
  <si>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</si>
  <si>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</si>
  <si>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</si>
  <si>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</si>
  <si>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</si>
  <si>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</si>
  <si>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</si>
  <si>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</si>
  <si>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</si>
  <si>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</si>
  <si>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</si>
  <si>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</si>
  <si>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</si>
  <si>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</si>
  <si>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</si>
  <si>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</si>
  <si>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</si>
  <si>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</si>
  <si>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</si>
  <si>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</si>
  <si>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</si>
  <si>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</si>
  <si>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</si>
  <si>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</si>
  <si>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</si>
  <si>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</si>
  <si>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</si>
  <si>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</si>
  <si>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</si>
  <si>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</si>
  <si>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</si>
  <si>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</si>
  <si>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</si>
  <si>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</si>
  <si>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</si>
  <si>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</si>
  <si>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</si>
  <si>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</si>
  <si>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</si>
  <si>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</si>
  <si>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</si>
  <si>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</si>
  <si>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</si>
  <si>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</si>
  <si>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</si>
  <si>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</si>
  <si>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</si>
  <si>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</si>
  <si>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</si>
  <si>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</si>
  <si>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</si>
  <si>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</si>
  <si>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</si>
  <si>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</si>
  <si>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</si>
  <si>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</si>
  <si>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</si>
  <si>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</si>
  <si>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</si>
  <si>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</si>
  <si>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</si>
  <si>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</si>
  <si>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</si>
  <si>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</si>
  <si>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</si>
  <si>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</si>
  <si>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</si>
  <si>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</si>
  <si>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</si>
  <si>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</si>
  <si>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</si>
  <si>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</si>
  <si>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</si>
  <si>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</si>
  <si>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</si>
  <si>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</si>
  <si>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</si>
  <si>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</si>
  <si>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</si>
  <si>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</si>
  <si>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</si>
  <si>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</si>
  <si>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</si>
  <si>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</si>
  <si>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</si>
  <si>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</si>
  <si>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</si>
  <si>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</si>
  <si>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</si>
  <si>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</si>
  <si>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</si>
  <si>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</si>
  <si>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</si>
  <si>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</si>
  <si>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</si>
  <si>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</si>
  <si>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</si>
  <si>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</si>
  <si>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</si>
  <si>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</si>
  <si>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</si>
  <si>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</si>
  <si>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</si>
  <si>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</si>
  <si>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</si>
  <si>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</si>
  <si>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</si>
  <si>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</si>
  <si>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</si>
  <si>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</si>
  <si>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</si>
  <si>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</si>
  <si>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</si>
  <si>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</si>
  <si>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</si>
  <si>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</si>
  <si>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</si>
  <si>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</si>
  <si>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</si>
  <si>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</si>
  <si>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</si>
  <si>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</si>
  <si>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</si>
  <si>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</si>
  <si>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</si>
  <si>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</si>
  <si>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</si>
  <si>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</si>
  <si>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</si>
  <si>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</si>
  <si>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</si>
  <si>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</si>
  <si>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</si>
  <si>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</si>
  <si>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</si>
  <si>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</si>
  <si>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</si>
  <si>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</si>
  <si>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</si>
  <si>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</si>
  <si>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</si>
  <si>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</si>
  <si>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</si>
  <si>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</si>
  <si>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</si>
  <si>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</si>
  <si>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</si>
  <si>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</si>
  <si>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</si>
  <si>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</si>
  <si>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</si>
  <si>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</si>
  <si>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</si>
  <si>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</si>
  <si>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</si>
  <si>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</si>
  <si>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</si>
  <si>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</si>
  <si>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</si>
  <si>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</si>
  <si>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</si>
  <si>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</si>
  <si>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</si>
  <si>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</si>
  <si>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</si>
  <si>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</si>
  <si>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</si>
  <si>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</si>
  <si>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</si>
  <si>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</si>
  <si>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</si>
  <si>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</si>
  <si>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</si>
  <si>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</si>
  <si>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</si>
  <si>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</si>
  <si>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</si>
  <si>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</si>
  <si>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</si>
  <si>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</si>
  <si>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</si>
  <si>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</si>
  <si>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</si>
  <si>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</si>
  <si>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</si>
  <si>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</si>
  <si>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</si>
  <si>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</si>
  <si>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</si>
  <si>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</si>
  <si>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</si>
  <si>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</si>
  <si>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</si>
  <si>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</si>
  <si>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</si>
  <si>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</si>
  <si>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</si>
  <si>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</si>
  <si>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</si>
  <si>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</si>
  <si>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</si>
  <si>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</si>
  <si>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</si>
  <si>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</si>
  <si>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</si>
  <si>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</si>
  <si>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</si>
  <si>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</si>
  <si>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</si>
  <si>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</si>
  <si>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</si>
  <si>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</si>
  <si>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</si>
  <si>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</si>
  <si>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</si>
  <si>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</si>
  <si>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</si>
  <si>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</si>
  <si>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</si>
  <si>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</si>
  <si>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</si>
  <si>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</si>
  <si>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</si>
  <si>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</si>
  <si>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</si>
  <si>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</si>
  <si>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</si>
  <si>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</si>
  <si>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</si>
  <si>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</si>
  <si>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</si>
  <si>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</si>
  <si>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</si>
  <si>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</si>
  <si>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</si>
  <si>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</si>
  <si>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</si>
  <si>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</si>
  <si>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</si>
  <si>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</si>
  <si>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</si>
  <si>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</si>
  <si>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</si>
  <si>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</si>
  <si>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</si>
  <si>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</si>
  <si>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</si>
  <si>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</si>
  <si>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</si>
  <si>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</si>
  <si>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</si>
  <si>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</si>
  <si>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</si>
  <si>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</si>
  <si>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</si>
  <si>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</si>
  <si>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</si>
  <si>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</si>
  <si>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</si>
  <si>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</si>
  <si>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</si>
  <si>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</si>
  <si>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</si>
  <si>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</si>
  <si>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</si>
  <si>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</si>
  <si>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</si>
  <si>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</si>
  <si>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</si>
  <si>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</si>
  <si>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</si>
  <si>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</si>
  <si>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</si>
  <si>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</si>
  <si>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</si>
  <si>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</si>
  <si>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</si>
  <si>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</si>
  <si>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</si>
  <si>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</si>
  <si>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</si>
  <si>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</si>
  <si>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</si>
  <si>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</si>
  <si>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</si>
  <si>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</si>
  <si>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</si>
  <si>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</si>
  <si>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</si>
  <si>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</si>
  <si>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</si>
  <si>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</si>
  <si>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</si>
  <si>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</si>
  <si>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</si>
  <si>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</si>
  <si>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</si>
  <si>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</si>
  <si>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</si>
  <si>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</si>
  <si>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</si>
  <si>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</si>
  <si>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</si>
  <si>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</si>
  <si>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</si>
  <si>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</si>
  <si>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</si>
  <si>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</si>
  <si>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</si>
  <si>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</si>
  <si>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</si>
  <si>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</si>
  <si>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</si>
  <si>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</si>
  <si>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</si>
  <si>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</si>
  <si>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</si>
  <si>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</si>
  <si>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</si>
  <si>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</si>
  <si>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</si>
  <si>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</si>
  <si>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</si>
  <si>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</si>
  <si>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</si>
  <si>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</si>
  <si>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</si>
  <si>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</si>
  <si>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</si>
  <si>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</si>
  <si>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</si>
  <si>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</si>
  <si>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</si>
  <si>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</si>
  <si>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</si>
  <si>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</si>
  <si>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</si>
  <si>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</si>
  <si>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</si>
  <si>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</si>
  <si>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</si>
  <si>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</si>
  <si>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</si>
  <si>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</si>
  <si>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</si>
  <si>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</si>
  <si>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</si>
  <si>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</si>
  <si>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</si>
  <si>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</si>
  <si>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</si>
  <si>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</si>
  <si>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</si>
  <si>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</si>
  <si>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</si>
  <si>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</si>
  <si>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</si>
  <si>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</si>
  <si>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</si>
  <si>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</si>
  <si>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</si>
  <si>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</si>
  <si>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</si>
  <si>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</si>
  <si>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</si>
  <si>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</si>
  <si>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</si>
  <si>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</si>
  <si>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</si>
  <si>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</si>
  <si>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</si>
  <si>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</si>
  <si>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</si>
  <si>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</si>
  <si>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</si>
  <si>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</si>
  <si>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</si>
  <si>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</si>
  <si>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</si>
  <si>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</si>
  <si>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</si>
  <si>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</si>
  <si>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</si>
  <si>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</si>
  <si>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</si>
  <si>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</si>
  <si>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</si>
  <si>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</si>
  <si>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</si>
  <si>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</si>
  <si>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</si>
  <si>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</si>
  <si>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</si>
  <si>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</si>
  <si>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</si>
  <si>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</si>
  <si>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</si>
  <si>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</si>
  <si>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</si>
  <si>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</si>
  <si>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</si>
  <si>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</si>
  <si>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</si>
  <si>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</si>
  <si>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</si>
  <si>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</si>
  <si>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</si>
  <si>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</si>
  <si>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</si>
  <si>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</si>
  <si>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</si>
  <si>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</si>
  <si>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</si>
  <si>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</si>
  <si>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</si>
  <si>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</si>
  <si>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</si>
  <si>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</si>
  <si>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</si>
  <si>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</si>
  <si>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</si>
  <si>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</si>
  <si>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</si>
  <si>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</si>
  <si>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</si>
  <si>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</si>
  <si>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</si>
  <si>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</si>
  <si>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</si>
  <si>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</si>
  <si>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</si>
  <si>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</si>
  <si>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</si>
  <si>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</si>
  <si>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</si>
  <si>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</si>
  <si>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</si>
  <si>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</si>
  <si>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</si>
  <si>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</si>
  <si>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</si>
  <si>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</si>
  <si>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</si>
  <si>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</si>
  <si>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</si>
  <si>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</si>
  <si>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</si>
  <si>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</si>
  <si>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</si>
  <si>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</si>
  <si>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</si>
  <si>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</si>
  <si>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</si>
  <si>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</si>
  <si>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</si>
  <si>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</si>
  <si>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</si>
  <si>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</si>
  <si>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</si>
  <si>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</si>
  <si>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</si>
  <si>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</si>
  <si>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</si>
  <si>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</si>
  <si>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</si>
  <si>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</si>
  <si>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</si>
  <si>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</si>
  <si>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</si>
  <si>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</si>
  <si>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</si>
  <si>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</si>
  <si>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</si>
  <si>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</si>
  <si>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</si>
  <si>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</si>
  <si>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</si>
  <si>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</si>
  <si>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</si>
  <si>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</si>
  <si>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</si>
  <si>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</si>
  <si>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</si>
  <si>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</si>
  <si>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</si>
  <si>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</si>
  <si>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</si>
  <si>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</si>
  <si>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</si>
  <si>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</si>
  <si>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</si>
  <si>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</si>
  <si>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</si>
  <si>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</si>
  <si>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</si>
  <si>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</si>
  <si>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</si>
  <si>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</si>
  <si>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</si>
  <si>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</si>
  <si>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</si>
  <si>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</si>
  <si>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</si>
  <si>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</si>
  <si>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</si>
  <si>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</si>
  <si>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</si>
  <si>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</si>
  <si>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</si>
  <si>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</si>
  <si>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</si>
  <si>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</si>
  <si>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</si>
  <si>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</si>
  <si>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</si>
  <si>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</si>
  <si>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</si>
  <si>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</si>
  <si>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</si>
  <si>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</si>
  <si>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</si>
  <si>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</si>
  <si>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</si>
  <si>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</si>
  <si>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</si>
  <si>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</si>
  <si>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</si>
  <si>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</si>
  <si>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</si>
  <si>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</si>
  <si>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</si>
  <si>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</si>
  <si>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</si>
  <si>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</si>
  <si>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</si>
  <si>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</si>
  <si>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</si>
  <si>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</si>
  <si>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</si>
  <si>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</si>
  <si>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</si>
  <si>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</si>
  <si>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</si>
  <si>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</si>
  <si>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</si>
  <si>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</si>
  <si>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</si>
  <si>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</si>
  <si>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</si>
  <si>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</si>
  <si>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</si>
  <si>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</si>
  <si>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</si>
  <si>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</si>
  <si>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</si>
  <si>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</si>
  <si>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</si>
  <si>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</si>
  <si>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</si>
  <si>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</si>
  <si>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</si>
  <si>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</si>
  <si>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</si>
  <si>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</si>
  <si>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</si>
  <si>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</si>
  <si>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</si>
  <si>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</si>
  <si>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</si>
  <si>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</si>
  <si>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</si>
  <si>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</si>
  <si>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</si>
  <si>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</si>
  <si>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</si>
  <si>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</si>
  <si>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</si>
  <si>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</si>
  <si>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</si>
  <si>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</si>
  <si>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</si>
  <si>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</si>
  <si>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</si>
  <si>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</si>
  <si>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</si>
  <si>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</si>
  <si>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</si>
  <si>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</si>
  <si>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</si>
  <si>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</si>
  <si>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</si>
  <si>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</si>
  <si>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</si>
  <si>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</si>
  <si>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</si>
  <si>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</si>
  <si>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</si>
  <si>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</si>
  <si>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</si>
  <si>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</si>
  <si>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</si>
  <si>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</si>
  <si>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</si>
  <si>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</si>
  <si>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</si>
  <si>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</si>
  <si>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</si>
  <si>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</si>
  <si>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</si>
  <si>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</si>
  <si>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</si>
  <si>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</si>
  <si>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</si>
  <si>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</si>
  <si>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</si>
  <si>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</si>
  <si>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</si>
  <si>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</si>
  <si>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</si>
  <si>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</si>
  <si>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</si>
  <si>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</si>
  <si>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</si>
  <si>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</si>
  <si>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</si>
  <si>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</si>
  <si>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</si>
  <si>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</si>
  <si>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</si>
  <si>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</si>
  <si>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</si>
  <si>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</si>
  <si>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</si>
  <si>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</si>
  <si>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</si>
  <si>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</si>
  <si>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</si>
  <si>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</si>
  <si>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</si>
  <si>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</si>
  <si>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</si>
  <si>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</si>
  <si>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</si>
  <si>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</si>
  <si>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</si>
  <si>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</si>
  <si>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</si>
  <si>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</si>
  <si>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</si>
  <si>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</si>
  <si>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</si>
  <si>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</si>
  <si>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</si>
  <si>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</si>
  <si>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</si>
  <si>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</si>
  <si>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</si>
  <si>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</si>
  <si>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</si>
  <si>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</si>
  <si>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</si>
  <si>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</si>
  <si>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</si>
  <si>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</si>
  <si>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</si>
  <si>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</si>
  <si>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</si>
  <si>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</si>
  <si>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</si>
  <si>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</si>
  <si>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</si>
  <si>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</si>
  <si>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</si>
  <si>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</si>
  <si>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</si>
  <si>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</si>
  <si>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</si>
  <si>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</si>
  <si>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</si>
  <si>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</si>
  <si>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</si>
  <si>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</si>
  <si>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</si>
  <si>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</si>
  <si>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</si>
  <si>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</si>
  <si>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</si>
  <si>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</si>
  <si>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</si>
  <si>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</si>
  <si>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</si>
  <si>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</si>
  <si>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</si>
  <si>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</si>
  <si>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</si>
  <si>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</si>
  <si>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</si>
  <si>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</si>
  <si>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</si>
  <si>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</si>
  <si>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</si>
  <si>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</si>
  <si>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</si>
  <si>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</si>
  <si>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</si>
  <si>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</si>
  <si>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</si>
  <si>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</si>
  <si>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</si>
  <si>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</si>
  <si>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</si>
  <si>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</si>
  <si>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</si>
  <si>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</si>
  <si>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</si>
  <si>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</si>
  <si>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</si>
  <si>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</si>
  <si>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</si>
  <si>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</si>
  <si>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</si>
  <si>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</si>
  <si>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</si>
  <si>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</si>
  <si>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</si>
  <si>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</si>
  <si>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</si>
  <si>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</si>
  <si>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</si>
  <si>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</si>
  <si>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</si>
  <si>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</si>
  <si>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</si>
  <si>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</si>
  <si>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</si>
  <si>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</si>
  <si>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</si>
  <si>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</si>
  <si>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</si>
  <si>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</si>
  <si>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</si>
  <si>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</si>
  <si>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</si>
  <si>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</si>
  <si>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</si>
  <si>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</si>
  <si>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</si>
  <si>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</si>
  <si>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</si>
  <si>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</si>
  <si>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</si>
  <si>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</si>
  <si>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</si>
  <si>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</si>
  <si>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</si>
  <si>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</si>
  <si>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</si>
  <si>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</si>
  <si>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</si>
  <si>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</si>
  <si>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</si>
  <si>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</si>
  <si>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</si>
  <si>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</si>
  <si>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</si>
  <si>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</si>
  <si>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</si>
  <si>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</si>
  <si>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</si>
  <si>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</si>
  <si>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</si>
  <si>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</si>
  <si>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</si>
  <si>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</si>
  <si>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</si>
  <si>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</si>
  <si>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</si>
  <si>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</si>
  <si>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</si>
  <si>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</si>
  <si>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</si>
  <si>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</si>
  <si>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</si>
  <si>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</si>
  <si>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</si>
  <si>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</si>
  <si>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</si>
  <si>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</si>
  <si>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</si>
  <si>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</si>
  <si>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</si>
  <si>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</si>
  <si>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</si>
  <si>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</si>
  <si>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</si>
  <si>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</si>
  <si>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</si>
  <si>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</si>
  <si>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</si>
  <si>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</si>
  <si>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</si>
  <si>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</si>
  <si>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</si>
  <si>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</si>
  <si>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</si>
  <si>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</si>
  <si>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</si>
  <si>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</si>
  <si>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</si>
  <si>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</si>
  <si>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</si>
  <si>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</si>
  <si>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</si>
  <si>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</si>
  <si>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</si>
  <si>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</si>
  <si>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</si>
  <si>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</si>
  <si>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</si>
  <si>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</si>
  <si>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</si>
  <si>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</si>
  <si>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</si>
  <si>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</si>
  <si>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</si>
  <si>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</si>
  <si>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</si>
  <si>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</si>
  <si>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</si>
  <si>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</si>
  <si>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</si>
  <si>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</si>
  <si>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</si>
  <si>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</si>
  <si>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</si>
  <si>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</si>
  <si>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</si>
  <si>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</si>
  <si>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</si>
  <si>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</si>
  <si>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</si>
  <si>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</si>
  <si>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</si>
  <si>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</si>
  <si>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</si>
  <si>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</si>
  <si>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</si>
  <si>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</si>
  <si>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</si>
  <si>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</si>
  <si>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</si>
  <si>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</si>
  <si>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</si>
  <si>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</si>
  <si>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</si>
  <si>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</si>
  <si>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</si>
  <si>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</si>
  <si>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</si>
  <si>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</si>
  <si>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</si>
  <si>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</si>
  <si>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</si>
  <si>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</si>
  <si>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</si>
  <si>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</si>
  <si>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</si>
  <si>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</si>
  <si>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</si>
  <si>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</si>
  <si>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</si>
  <si>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</si>
  <si>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</si>
  <si>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</si>
  <si>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</si>
  <si>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</si>
  <si>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</si>
  <si>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</si>
  <si>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</si>
  <si>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</si>
  <si>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</si>
  <si>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</si>
  <si>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</si>
  <si>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</si>
  <si>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</si>
  <si>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</si>
  <si>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</si>
  <si>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</si>
  <si>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</si>
  <si>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</si>
  <si>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</si>
  <si>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</si>
  <si>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</si>
  <si>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</si>
  <si>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</si>
  <si>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</si>
  <si>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</si>
  <si>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</si>
  <si>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</si>
  <si>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</si>
  <si>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</si>
  <si>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</si>
  <si>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</si>
  <si>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</si>
  <si>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</si>
  <si>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</si>
  <si>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</si>
  <si>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</si>
  <si>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</si>
  <si>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</si>
  <si>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</si>
  <si>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</si>
  <si>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</si>
  <si>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</si>
  <si>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</si>
  <si>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</si>
  <si>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</si>
  <si>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</si>
  <si>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</si>
  <si>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</si>
  <si>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</si>
  <si>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</si>
  <si>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</si>
  <si>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</si>
  <si>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</si>
  <si>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</si>
  <si>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</si>
  <si>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</si>
  <si>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</si>
  <si>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</si>
  <si>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</si>
  <si>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</si>
  <si>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</si>
  <si>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</si>
  <si>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</si>
  <si>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</si>
  <si>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</si>
  <si>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</si>
  <si>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</si>
  <si>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</si>
  <si>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</si>
  <si>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</si>
  <si>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</si>
  <si>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</si>
  <si>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</si>
  <si>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</si>
  <si>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</si>
  <si>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</si>
  <si>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</si>
  <si>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</si>
  <si>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</si>
  <si>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</si>
  <si>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</si>
  <si>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</si>
  <si>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</si>
  <si>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</si>
  <si>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</si>
  <si>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</si>
  <si>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</si>
  <si>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</si>
  <si>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</si>
  <si>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</si>
  <si>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</si>
  <si>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</si>
  <si>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</si>
  <si>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</si>
  <si>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</si>
  <si>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</si>
  <si>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</si>
  <si>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</si>
  <si>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</si>
  <si>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</si>
  <si>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</si>
  <si>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</si>
  <si>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</si>
  <si>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</si>
  <si>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</si>
  <si>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</si>
  <si>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</si>
  <si>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</si>
  <si>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</si>
  <si>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</si>
  <si>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</si>
  <si>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</si>
  <si>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</si>
  <si>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</si>
  <si>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</si>
  <si>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</si>
  <si>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</si>
  <si>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</si>
  <si>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</si>
  <si>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</si>
  <si>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</si>
  <si>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</si>
  <si>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</si>
  <si>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</si>
  <si>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</si>
  <si>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</si>
  <si>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</si>
  <si>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</si>
  <si>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</si>
  <si>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</si>
  <si>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</si>
  <si>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</si>
  <si>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</si>
  <si>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</si>
  <si>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</si>
  <si>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</si>
  <si>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</si>
  <si>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</si>
  <si>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</si>
  <si>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</si>
  <si>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</si>
  <si>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</si>
  <si>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</si>
  <si>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</si>
  <si>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</si>
  <si>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</si>
  <si>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</si>
  <si>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</si>
  <si>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</si>
  <si>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</si>
  <si>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</si>
  <si>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</si>
  <si>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</si>
  <si>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</si>
  <si>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</si>
  <si>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</si>
  <si>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</si>
  <si>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</si>
  <si>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</si>
  <si>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</si>
  <si>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</si>
  <si>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</si>
  <si>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</si>
  <si>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</si>
  <si>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</si>
  <si>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</si>
  <si>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</si>
  <si>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</si>
  <si>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</si>
  <si>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</si>
  <si>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</si>
  <si>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</si>
  <si>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</si>
  <si>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</si>
  <si>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</si>
  <si>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</si>
  <si>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</si>
  <si>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</si>
  <si>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</si>
  <si>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</si>
  <si>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</si>
  <si>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</si>
  <si>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</si>
  <si>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</si>
  <si>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</si>
  <si>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</si>
  <si>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</si>
  <si>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</si>
  <si>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</si>
  <si>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</si>
  <si>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</si>
  <si>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</si>
  <si>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</si>
  <si>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</si>
  <si>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</si>
  <si>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</si>
  <si>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</si>
  <si>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</si>
  <si>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</si>
  <si>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</si>
  <si>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</si>
  <si>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</si>
  <si>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</si>
  <si>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</si>
  <si>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</si>
  <si>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</si>
  <si>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</si>
  <si>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</si>
  <si>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</si>
  <si>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</si>
  <si>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</si>
  <si>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</si>
  <si>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</si>
  <si>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</si>
  <si>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</si>
  <si>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</si>
  <si>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</si>
  <si>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</si>
  <si>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</si>
  <si>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</si>
  <si>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</si>
  <si>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</si>
  <si>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</si>
  <si>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</si>
  <si>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</si>
  <si>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</si>
  <si>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</si>
  <si>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</si>
  <si>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</si>
  <si>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</si>
  <si>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</si>
  <si>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</si>
  <si>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</si>
  <si>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</si>
  <si>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</si>
  <si>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</si>
  <si>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</si>
  <si>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</si>
  <si>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</si>
  <si>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</si>
  <si>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</si>
  <si>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</si>
  <si>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</si>
  <si>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</si>
  <si>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</si>
  <si>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</si>
  <si>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</si>
  <si>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</si>
  <si>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</si>
  <si>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</si>
  <si>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</si>
  <si>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</si>
  <si>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</si>
  <si>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</si>
  <si>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</si>
  <si>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</si>
  <si>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</si>
  <si>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</si>
  <si>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</si>
  <si>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</si>
  <si>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</si>
  <si>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</si>
  <si>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</si>
  <si>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</si>
  <si>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</si>
  <si>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</si>
  <si>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</si>
  <si>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</si>
  <si>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</si>
  <si>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</si>
  <si>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</si>
  <si>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</si>
  <si>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</si>
  <si>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</si>
  <si>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</si>
  <si>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</si>
  <si>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</si>
  <si>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</si>
  <si>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</si>
  <si>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</si>
  <si>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</si>
  <si>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</si>
  <si>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</si>
  <si>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</si>
  <si>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</si>
  <si>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</si>
  <si>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</si>
  <si>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</si>
  <si>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</si>
  <si>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</si>
  <si>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</si>
  <si>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</si>
  <si>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</si>
  <si>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</si>
  <si>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</si>
  <si>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</si>
  <si>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</si>
  <si>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</si>
  <si>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</si>
  <si>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</si>
  <si>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</si>
  <si>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</si>
  <si>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</si>
  <si>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</si>
  <si>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</si>
  <si>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</si>
  <si>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</si>
  <si>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</si>
  <si>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</si>
  <si>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</si>
  <si>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</si>
  <si>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</si>
  <si>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</si>
  <si>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</si>
  <si>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</si>
  <si>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</si>
  <si>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</si>
  <si>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</si>
  <si>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</si>
  <si>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</si>
  <si>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</si>
  <si>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</si>
  <si>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</si>
  <si>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</si>
  <si>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</si>
  <si>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</si>
  <si>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</si>
  <si>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</si>
  <si>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</si>
  <si>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</si>
  <si>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</si>
  <si>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</si>
  <si>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</si>
  <si>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</si>
  <si>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</si>
  <si>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</si>
  <si>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</si>
  <si>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</si>
  <si>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</si>
  <si>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</si>
  <si>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</si>
  <si>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</si>
  <si>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</si>
  <si>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</si>
  <si>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</si>
  <si>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</si>
  <si>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</si>
  <si>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</si>
  <si>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</si>
  <si>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</si>
  <si>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</si>
  <si>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</si>
  <si>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</si>
  <si>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</si>
  <si>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</si>
  <si>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</si>
  <si>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</si>
  <si>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</si>
  <si>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</si>
  <si>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</si>
  <si>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</si>
  <si>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</si>
  <si>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</si>
  <si>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</si>
  <si>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</si>
  <si>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</si>
  <si>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</si>
  <si>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</si>
  <si>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</si>
  <si>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</si>
  <si>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</si>
  <si>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</si>
  <si>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</si>
  <si>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</si>
  <si>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</si>
  <si>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</si>
  <si>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</si>
  <si>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</si>
  <si>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</si>
  <si>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</si>
  <si>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</si>
  <si>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</si>
  <si>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</si>
  <si>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</si>
  <si>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</si>
  <si>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</si>
  <si>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</si>
  <si>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</si>
  <si>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</si>
  <si>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</si>
  <si>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</si>
  <si>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</si>
  <si>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</si>
  <si>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</si>
  <si>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</si>
  <si>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</si>
  <si>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</si>
  <si>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</si>
  <si>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</si>
  <si>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</si>
  <si>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</si>
  <si>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</si>
  <si>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</si>
  <si>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</si>
  <si>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</si>
  <si>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</si>
  <si>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</si>
  <si>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</si>
  <si>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</si>
  <si>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</si>
  <si>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</si>
  <si>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</si>
  <si>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</si>
  <si>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</si>
  <si>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</si>
  <si>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</si>
  <si>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</si>
  <si>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</si>
  <si>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</si>
  <si>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</si>
  <si>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</si>
  <si>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</si>
  <si>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</si>
  <si>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</si>
  <si>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</si>
  <si>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</si>
  <si>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</si>
  <si>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</si>
  <si>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</si>
  <si>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</si>
  <si>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</si>
  <si>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</si>
  <si>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</si>
  <si>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</si>
  <si>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</si>
  <si>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</si>
  <si>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</si>
  <si>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</si>
  <si>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</si>
  <si>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</si>
  <si>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</si>
  <si>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</si>
  <si>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</si>
  <si>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</si>
  <si>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</si>
  <si>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</si>
  <si>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</si>
  <si>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</si>
  <si>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</si>
  <si>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</si>
  <si>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</si>
  <si>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</si>
  <si>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</si>
  <si>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</si>
  <si>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</si>
  <si>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</si>
  <si>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</si>
  <si>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</si>
  <si>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</si>
  <si>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</si>
  <si>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</si>
  <si>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</si>
  <si>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</si>
  <si>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</si>
  <si>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</si>
  <si>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</si>
  <si>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</si>
  <si>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</si>
  <si>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</si>
  <si>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</si>
  <si>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</si>
  <si>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</si>
  <si>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</si>
  <si>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</si>
  <si>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</si>
  <si>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</si>
  <si>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</si>
  <si>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</si>
  <si>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</si>
  <si>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</si>
  <si>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</si>
  <si>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</si>
  <si>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</si>
  <si>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</si>
  <si>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</si>
  <si>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</si>
  <si>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</si>
  <si>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</si>
  <si>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</si>
  <si>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</si>
  <si>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</si>
  <si>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</si>
  <si>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</si>
  <si>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</si>
  <si>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</si>
  <si>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</si>
  <si>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</si>
  <si>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</si>
  <si>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</si>
  <si>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</si>
  <si>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</si>
  <si>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</si>
  <si>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</si>
  <si>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</si>
  <si>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</si>
  <si>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</si>
  <si>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</si>
  <si>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</si>
  <si>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</si>
  <si>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</si>
  <si>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</si>
  <si>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</si>
  <si>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</si>
  <si>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</si>
  <si>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</si>
  <si>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</si>
  <si>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</si>
  <si>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</si>
  <si>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</si>
  <si>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</si>
  <si>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</si>
  <si>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</si>
  <si>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</si>
  <si>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</si>
  <si>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</si>
  <si>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</si>
  <si>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</si>
  <si>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</si>
  <si>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</si>
  <si>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</si>
  <si>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</si>
  <si>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</si>
  <si>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</si>
  <si>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</si>
  <si>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</si>
  <si>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</si>
  <si>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</si>
  <si>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</si>
  <si>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</si>
  <si>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</si>
  <si>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</si>
  <si>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</si>
  <si>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</si>
  <si>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</si>
  <si>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</si>
  <si>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</si>
  <si>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</si>
  <si>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</si>
  <si>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</si>
  <si>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</si>
  <si>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</si>
  <si>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</si>
  <si>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</si>
  <si>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</si>
  <si>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</si>
  <si>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</si>
  <si>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</si>
  <si>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</si>
  <si>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</si>
  <si>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</si>
  <si>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</si>
  <si>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</si>
  <si>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</si>
  <si>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</si>
  <si>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</si>
  <si>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</si>
  <si>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</si>
  <si>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</si>
  <si>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</si>
  <si>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</si>
  <si>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</si>
  <si>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</si>
  <si>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</si>
  <si>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</si>
  <si>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</si>
  <si>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</si>
  <si>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</si>
  <si>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</si>
  <si>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</si>
  <si>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</si>
  <si>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</si>
  <si>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</si>
  <si>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</si>
  <si>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</si>
  <si>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</si>
  <si>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</si>
  <si>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</si>
  <si>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</si>
  <si>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</si>
  <si>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</si>
  <si>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</si>
  <si>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</si>
  <si>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</si>
  <si>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</si>
  <si>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</si>
  <si>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</si>
  <si>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</si>
  <si>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</si>
  <si>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</si>
  <si>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</si>
  <si>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</si>
  <si>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</si>
  <si>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</si>
  <si>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</si>
  <si>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</si>
  <si>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</si>
  <si>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</si>
  <si>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</si>
  <si>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</si>
  <si>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</si>
  <si>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</si>
  <si>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</si>
  <si>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</si>
  <si>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</si>
  <si>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</si>
  <si>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</si>
  <si>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</si>
  <si>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</si>
  <si>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</si>
  <si>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</si>
  <si>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</si>
  <si>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</si>
  <si>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</si>
  <si>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</si>
  <si>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</si>
  <si>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</si>
  <si>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</si>
  <si>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</si>
  <si>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</si>
  <si>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</si>
  <si>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</si>
  <si>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</si>
  <si>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</si>
  <si>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</si>
  <si>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</si>
  <si>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</si>
  <si>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</si>
  <si>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</si>
  <si>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</si>
  <si>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</si>
  <si>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</si>
  <si>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</si>
  <si>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</si>
  <si>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</si>
  <si>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</si>
  <si>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</si>
  <si>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</si>
  <si>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</si>
  <si>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</si>
  <si>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</si>
  <si>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</si>
  <si>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</si>
  <si>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</si>
  <si>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</si>
  <si>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</si>
  <si>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</si>
  <si>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</si>
  <si>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</si>
  <si>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</si>
  <si>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</si>
  <si>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</si>
  <si>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</si>
  <si>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</si>
  <si>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</si>
  <si>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</si>
  <si>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</si>
  <si>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</si>
  <si>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</si>
  <si>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</si>
  <si>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</si>
  <si>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</si>
  <si>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</si>
  <si>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</si>
  <si>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</si>
  <si>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</si>
  <si>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</si>
  <si>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</si>
  <si>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</si>
  <si>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</si>
  <si>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</si>
  <si>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</si>
  <si>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</si>
  <si>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</si>
  <si>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</si>
  <si>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</si>
  <si>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</si>
  <si>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</si>
  <si>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</si>
  <si>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</si>
  <si>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</si>
  <si>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</si>
  <si>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</si>
  <si>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</si>
  <si>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</si>
  <si>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</si>
  <si>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</si>
  <si>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</si>
  <si>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</si>
  <si>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</si>
  <si>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</si>
  <si>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</si>
  <si>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</si>
  <si>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</si>
  <si>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</si>
  <si>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</si>
  <si>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</si>
  <si>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</si>
  <si>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</si>
  <si>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</si>
  <si>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</si>
  <si>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</si>
  <si>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</si>
  <si>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</si>
  <si>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</si>
  <si>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</si>
  <si>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</si>
  <si>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</si>
  <si>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</si>
  <si>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</si>
  <si>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</si>
  <si>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</si>
  <si>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</si>
  <si>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</si>
  <si>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</si>
  <si>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</si>
  <si>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</si>
  <si>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</si>
  <si>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</si>
  <si>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</si>
  <si>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</si>
  <si>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</si>
  <si>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</si>
  <si>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</si>
  <si>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</si>
  <si>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</si>
  <si>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</si>
  <si>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</si>
  <si>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</si>
  <si>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</si>
  <si>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</si>
  <si>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</si>
  <si>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</si>
  <si>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</si>
  <si>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</si>
  <si>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</si>
  <si>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</si>
  <si>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</si>
  <si>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</si>
  <si>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</si>
  <si>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</si>
  <si>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</si>
  <si>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</si>
  <si>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</si>
  <si>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</si>
  <si>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</si>
  <si>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</si>
  <si>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</si>
  <si>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</si>
  <si>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</si>
  <si>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</si>
  <si>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</si>
  <si>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</si>
  <si>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</si>
  <si>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</si>
  <si>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</si>
  <si>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</si>
  <si>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</si>
  <si>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</si>
  <si>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</si>
  <si>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</si>
  <si>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</si>
  <si>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</si>
  <si>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</si>
  <si>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</si>
  <si>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</si>
  <si>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</si>
  <si>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</si>
  <si>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</si>
  <si>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</si>
  <si>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</si>
  <si>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</si>
  <si>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</si>
  <si>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</si>
  <si>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</si>
  <si>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</si>
  <si>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</si>
  <si>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</si>
  <si>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</si>
  <si>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</si>
  <si>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</si>
  <si>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</si>
  <si>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</si>
  <si>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</si>
  <si>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</si>
  <si>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</si>
  <si>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</si>
  <si>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</si>
  <si>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</si>
  <si>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</si>
  <si>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</si>
  <si>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</si>
  <si>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</si>
  <si>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</si>
  <si>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</si>
  <si>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</si>
  <si>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</si>
  <si>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</si>
  <si>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</si>
  <si>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</si>
  <si>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</si>
  <si>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</si>
  <si>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</si>
  <si>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</si>
  <si>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</si>
  <si>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</si>
  <si>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</si>
  <si>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</si>
  <si>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</si>
  <si>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</si>
  <si>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</si>
  <si>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</si>
  <si>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</si>
  <si>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</si>
  <si>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</si>
  <si>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</si>
  <si>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</si>
  <si>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</si>
  <si>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</si>
  <si>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</si>
  <si>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</si>
  <si>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</si>
  <si>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</si>
  <si>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</si>
  <si>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</si>
  <si>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</si>
  <si>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</si>
  <si>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</si>
  <si>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</si>
  <si>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</si>
  <si>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</si>
  <si>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</si>
  <si>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</si>
  <si>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</si>
  <si>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</si>
  <si>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</si>
  <si>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</si>
  <si>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</si>
  <si>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</si>
  <si>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</si>
  <si>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</si>
  <si>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</si>
  <si>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</si>
  <si>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</si>
  <si>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</si>
  <si>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</si>
  <si>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</si>
  <si>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</si>
  <si>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</si>
  <si>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</si>
  <si>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</si>
  <si>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</si>
  <si>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</si>
  <si>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</si>
  <si>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</si>
  <si>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</si>
  <si>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</si>
  <si>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</si>
  <si>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</si>
  <si>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</si>
  <si>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</si>
  <si>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</si>
  <si>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</si>
  <si>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</si>
  <si>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</si>
  <si>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</si>
  <si>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</si>
  <si>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</si>
  <si>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</si>
  <si>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</si>
  <si>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</si>
  <si>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</si>
  <si>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</si>
  <si>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</si>
  <si>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</si>
  <si>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</si>
  <si>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</si>
  <si>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</si>
  <si>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</si>
  <si>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</si>
  <si>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</si>
  <si>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</si>
  <si>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</si>
  <si>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</si>
  <si>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</si>
  <si>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</si>
  <si>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</si>
  <si>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</si>
  <si>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</si>
  <si>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</si>
  <si>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</si>
  <si>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</si>
  <si>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</si>
  <si>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</si>
  <si>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</si>
  <si>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</si>
  <si>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</si>
  <si>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</si>
  <si>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</si>
  <si>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</si>
  <si>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</si>
  <si>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</si>
  <si>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</si>
  <si>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</si>
  <si>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</si>
  <si>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</si>
  <si>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</si>
  <si>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</si>
  <si>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</si>
  <si>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</si>
  <si>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</si>
  <si>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</si>
  <si>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</si>
  <si>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</si>
  <si>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</si>
  <si>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</si>
  <si>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</si>
  <si>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</si>
  <si>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</si>
  <si>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</si>
  <si>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</si>
  <si>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</si>
  <si>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</si>
  <si>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</si>
  <si>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</si>
  <si>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</si>
  <si>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</si>
  <si>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</si>
  <si>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</si>
  <si>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</si>
  <si>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</si>
  <si>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</si>
  <si>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</si>
  <si>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</si>
  <si>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</si>
  <si>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</si>
  <si>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</si>
  <si>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</si>
  <si>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</si>
  <si>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</si>
  <si>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</si>
  <si>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</si>
  <si>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</si>
  <si>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</si>
  <si>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</si>
  <si>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</si>
  <si>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</si>
  <si>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</si>
  <si>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</si>
  <si>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</si>
  <si>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</si>
  <si>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</si>
  <si>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</si>
  <si>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</si>
  <si>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</si>
  <si>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</si>
  <si>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</si>
  <si>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</si>
  <si>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</si>
  <si>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</si>
  <si>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</si>
  <si>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</si>
  <si>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</si>
  <si>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</si>
  <si>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</si>
  <si>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</si>
  <si>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</si>
  <si>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</si>
  <si>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</si>
  <si>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</si>
  <si>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</si>
  <si>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</si>
  <si>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</si>
  <si>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</si>
  <si>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</si>
  <si>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</si>
  <si>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</si>
  <si>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</si>
  <si>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</si>
  <si>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</si>
  <si>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</si>
  <si>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</si>
  <si>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</si>
  <si>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</si>
  <si>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</si>
  <si>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</si>
  <si>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</si>
  <si>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</si>
  <si>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</si>
  <si>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</si>
  <si>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</si>
  <si>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</si>
  <si>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</si>
  <si>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</si>
  <si>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</si>
  <si>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</si>
  <si>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</si>
  <si>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</si>
  <si>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</si>
  <si>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</si>
  <si>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</si>
  <si>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</si>
  <si>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</si>
  <si>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</si>
  <si>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</si>
  <si>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</si>
  <si>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</si>
  <si>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</si>
  <si>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</si>
  <si>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</si>
  <si>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</si>
  <si>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</si>
  <si>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</si>
  <si>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</si>
  <si>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</si>
  <si>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</si>
  <si>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</si>
  <si>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</si>
  <si>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</si>
  <si>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</si>
  <si>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</si>
  <si>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</si>
  <si>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</si>
  <si>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</si>
  <si>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</si>
  <si>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</si>
  <si>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</si>
  <si>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</si>
  <si>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</si>
  <si>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</si>
  <si>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</si>
  <si>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</si>
  <si>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</si>
  <si>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</si>
  <si>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</si>
  <si>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</si>
  <si>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</si>
  <si>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</si>
  <si>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</si>
  <si>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</si>
  <si>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</si>
  <si>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</si>
  <si>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</si>
  <si>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</si>
  <si>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</si>
  <si>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</si>
  <si>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</si>
  <si>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</si>
  <si>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</si>
  <si>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</si>
  <si>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</si>
  <si>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</si>
  <si>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</si>
  <si>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</si>
  <si>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</si>
  <si>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</si>
  <si>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</si>
  <si>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</si>
  <si>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</si>
  <si>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</si>
  <si>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</si>
  <si>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</si>
  <si>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</si>
  <si>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</si>
  <si>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</si>
  <si>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</si>
  <si>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</si>
  <si>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</si>
  <si>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</si>
  <si>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</si>
  <si>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</si>
  <si>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</si>
  <si>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</si>
  <si>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</si>
  <si>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</si>
  <si>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</si>
  <si>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</si>
  <si>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</si>
  <si>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</si>
  <si>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</si>
  <si>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</si>
  <si>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</si>
  <si>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</si>
  <si>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</si>
  <si>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</si>
  <si>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</si>
  <si>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</si>
  <si>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</si>
  <si>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</si>
  <si>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</si>
  <si>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</si>
  <si>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</si>
  <si>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</si>
  <si>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</si>
  <si>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</si>
  <si>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</si>
  <si>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</si>
  <si>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</si>
  <si>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</si>
  <si>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</si>
  <si>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</si>
  <si>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</si>
  <si>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</si>
  <si>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</si>
  <si>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</si>
  <si>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</si>
  <si>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</si>
  <si>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</si>
  <si>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</si>
  <si>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</si>
  <si>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</si>
  <si>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</si>
  <si>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</si>
  <si>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</si>
  <si>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</si>
  <si>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</si>
  <si>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</si>
  <si>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</si>
  <si>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</si>
  <si>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</si>
  <si>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</si>
  <si>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</si>
  <si>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</si>
  <si>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</si>
  <si>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</si>
  <si>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</si>
  <si>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</si>
  <si>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</si>
  <si>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</si>
  <si>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</si>
  <si>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</si>
  <si>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</si>
  <si>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</si>
  <si>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</si>
  <si>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</si>
  <si>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</si>
  <si>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</si>
  <si>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</si>
  <si>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</si>
  <si>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</si>
  <si>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</si>
  <si>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</si>
  <si>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</si>
  <si>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</si>
  <si>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</si>
  <si>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</si>
  <si>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</si>
  <si>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</si>
  <si>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</si>
  <si>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</si>
  <si>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</si>
  <si>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</si>
  <si>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</si>
  <si>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</si>
  <si>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</si>
  <si>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</si>
  <si>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</si>
  <si>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</si>
  <si>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</si>
  <si>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</si>
  <si>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</si>
  <si>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</si>
  <si>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</si>
  <si>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</si>
  <si>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</si>
  <si>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</si>
  <si>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</si>
  <si>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</si>
  <si>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</si>
  <si>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</si>
  <si>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</si>
  <si>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</si>
  <si>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</si>
  <si>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</si>
  <si>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</si>
  <si>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</si>
  <si>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</si>
  <si>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</si>
  <si>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</si>
  <si>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</si>
  <si>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</si>
  <si>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</si>
  <si>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</si>
  <si>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</si>
  <si>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</si>
  <si>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</si>
  <si>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</si>
  <si>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</si>
  <si>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</si>
  <si>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</si>
  <si>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</si>
  <si>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</si>
  <si>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</si>
  <si>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</si>
  <si>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</si>
  <si>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</si>
  <si>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</si>
  <si>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</si>
  <si>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</si>
  <si>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</si>
  <si>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</si>
  <si>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</si>
  <si>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</si>
  <si>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</si>
  <si>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</si>
  <si>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</si>
  <si>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</si>
  <si>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</si>
  <si>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</si>
  <si>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</si>
  <si>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</si>
  <si>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</si>
  <si>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</si>
  <si>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</si>
  <si>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</si>
  <si>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</si>
  <si>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</si>
  <si>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</si>
  <si>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</si>
  <si>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</si>
  <si>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</si>
  <si>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</si>
  <si>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</si>
  <si>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</si>
  <si>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</si>
  <si>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</si>
  <si>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</si>
  <si>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</si>
  <si>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</si>
  <si>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</si>
  <si>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</si>
  <si>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</si>
  <si>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</si>
  <si>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</si>
  <si>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</si>
  <si>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</si>
  <si>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</si>
  <si>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</si>
  <si>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</si>
  <si>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</si>
  <si>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</si>
  <si>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</si>
  <si>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</si>
  <si>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</si>
  <si>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</si>
  <si>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</si>
  <si>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</si>
  <si>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</si>
  <si>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</si>
  <si>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</si>
  <si>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</si>
  <si>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</si>
  <si>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</si>
  <si>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</si>
  <si>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</si>
  <si>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</si>
  <si>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</si>
  <si>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</si>
  <si>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</si>
  <si>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</si>
  <si>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</si>
  <si>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</si>
  <si>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</si>
  <si>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</si>
  <si>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</si>
  <si>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</si>
  <si>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</si>
  <si>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</si>
  <si>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</si>
  <si>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</si>
  <si>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</si>
  <si>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</si>
  <si>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</si>
  <si>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</si>
  <si>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</si>
  <si>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</si>
  <si>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</si>
  <si>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</si>
  <si>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</si>
  <si>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</si>
  <si>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</si>
  <si>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</si>
  <si>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</si>
  <si>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</si>
  <si>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</si>
  <si>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</si>
  <si>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</si>
  <si>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</si>
  <si>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</si>
  <si>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</si>
  <si>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</si>
  <si>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</si>
  <si>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</si>
  <si>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</si>
  <si>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</si>
  <si>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</si>
  <si>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</si>
  <si>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</si>
  <si>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</si>
  <si>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</si>
  <si>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</si>
  <si>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</si>
  <si>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</si>
  <si>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</si>
  <si>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</si>
  <si>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</si>
  <si>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</si>
  <si>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</si>
  <si>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</si>
  <si>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</si>
  <si>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</si>
  <si>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</si>
  <si>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</si>
  <si>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</si>
  <si>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</si>
  <si>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</si>
  <si>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</si>
  <si>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</si>
  <si>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</si>
  <si>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</si>
  <si>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</si>
  <si>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</si>
  <si>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</si>
  <si>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</si>
  <si>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</si>
  <si>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</si>
  <si>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</si>
  <si>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</si>
  <si>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</si>
  <si>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</si>
  <si>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</si>
  <si>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</si>
  <si>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</si>
  <si>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</si>
  <si>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</si>
  <si>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</si>
  <si>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</si>
  <si>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</si>
  <si>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</si>
  <si>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</si>
  <si>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</si>
  <si>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</si>
  <si>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</si>
  <si>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</si>
  <si>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</si>
  <si>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</si>
  <si>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</si>
  <si>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</si>
  <si>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</si>
  <si>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</si>
  <si>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</si>
  <si>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</si>
  <si>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</si>
  <si>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</si>
  <si>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</si>
  <si>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</si>
  <si>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</si>
  <si>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</si>
  <si>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</si>
  <si>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</si>
  <si>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</si>
  <si>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</si>
  <si>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</si>
  <si>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</si>
  <si>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</si>
  <si>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</si>
  <si>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</si>
  <si>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</si>
  <si>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</si>
  <si>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</si>
  <si>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</si>
  <si>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</si>
  <si>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</si>
  <si>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</si>
  <si>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</si>
  <si>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</si>
  <si>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</si>
  <si>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</si>
  <si>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</si>
  <si>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</si>
  <si>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</si>
  <si>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</si>
  <si>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</si>
  <si>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</si>
  <si>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</si>
  <si>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</si>
  <si>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</si>
  <si>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</si>
  <si>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</si>
  <si>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</si>
  <si>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</si>
  <si>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</si>
  <si>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</si>
  <si>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</si>
  <si>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</si>
  <si>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</si>
  <si>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</si>
  <si>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</si>
  <si>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</si>
  <si>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</si>
  <si>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</si>
  <si>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</si>
  <si>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</si>
  <si>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</si>
  <si>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</si>
  <si>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</si>
  <si>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</si>
  <si>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</si>
  <si>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</si>
  <si>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</si>
  <si>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</si>
  <si>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</si>
  <si>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</si>
  <si>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</si>
  <si>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</si>
  <si>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</si>
  <si>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</si>
  <si>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</si>
  <si>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</si>
  <si>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</si>
  <si>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</si>
  <si>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</si>
  <si>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</si>
  <si>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</si>
  <si>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</si>
  <si>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</si>
  <si>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</si>
  <si>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</si>
  <si>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</si>
  <si>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</si>
  <si>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</si>
  <si>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</si>
  <si>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</si>
  <si>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</si>
  <si>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</si>
  <si>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</si>
  <si>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</si>
  <si>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</si>
  <si>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</si>
  <si>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</si>
  <si>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</si>
  <si>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</si>
  <si>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</si>
  <si>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</si>
  <si>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</si>
  <si>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</si>
  <si>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</si>
  <si>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</si>
  <si>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</si>
  <si>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</si>
  <si>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</si>
  <si>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</si>
  <si>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</si>
  <si>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</si>
  <si>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</si>
  <si>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</si>
  <si>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</si>
  <si>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</si>
  <si>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</si>
  <si>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</si>
  <si>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</si>
  <si>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</si>
  <si>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</si>
  <si>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</si>
  <si>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</si>
  <si>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</si>
  <si>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</si>
  <si>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</si>
  <si>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</si>
  <si>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</si>
  <si>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</si>
  <si>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</si>
  <si>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</si>
  <si>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</si>
  <si>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</si>
  <si>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</si>
  <si>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</si>
  <si>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</si>
  <si>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</si>
  <si>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</si>
  <si>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</si>
  <si>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</si>
  <si>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</si>
  <si>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</si>
  <si>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</si>
  <si>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</si>
  <si>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</si>
  <si>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</si>
  <si>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</si>
  <si>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</si>
  <si>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</si>
  <si>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</si>
  <si>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</si>
  <si>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</si>
  <si>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</si>
  <si>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</si>
  <si>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</si>
  <si>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</si>
  <si>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</si>
  <si>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</si>
  <si>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</si>
  <si>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</si>
  <si>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</si>
  <si>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</si>
  <si>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</si>
  <si>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</si>
  <si>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</si>
  <si>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</si>
  <si>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</si>
  <si>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</si>
  <si>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</si>
  <si>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</si>
  <si>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</si>
  <si>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</si>
  <si>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</si>
  <si>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</si>
  <si>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</si>
  <si>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</si>
  <si>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</si>
  <si>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</si>
  <si>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</si>
  <si>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</si>
  <si>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</si>
  <si>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</si>
  <si>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</si>
  <si>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</si>
  <si>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</si>
  <si>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</si>
  <si>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</si>
  <si>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</si>
  <si>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</si>
  <si>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</si>
  <si>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</si>
  <si>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</si>
  <si>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</si>
  <si>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</si>
  <si>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</si>
  <si>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</si>
  <si>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</si>
  <si>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</si>
  <si>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</si>
  <si>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</si>
  <si>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</si>
  <si>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</si>
  <si>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</si>
  <si>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</si>
  <si>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</si>
  <si>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</si>
  <si>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</si>
  <si>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</si>
  <si>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</si>
  <si>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</si>
  <si>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</si>
  <si>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</si>
  <si>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</si>
  <si>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</si>
  <si>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</si>
  <si>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</si>
  <si>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</si>
  <si>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</si>
  <si>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</si>
  <si>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</si>
  <si>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</si>
  <si>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</si>
  <si>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</si>
  <si>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</si>
  <si>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</si>
  <si>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</si>
  <si>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</si>
  <si>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</si>
  <si>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</si>
  <si>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</si>
  <si>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</si>
  <si>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</si>
  <si>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</si>
  <si>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</si>
  <si>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</si>
  <si>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</si>
  <si>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</si>
  <si>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</si>
  <si>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</si>
  <si>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</si>
  <si>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</si>
  <si>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</si>
  <si>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</si>
  <si>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</si>
  <si>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</si>
  <si>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</si>
  <si>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</si>
  <si>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</si>
  <si>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</si>
  <si>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</si>
  <si>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</si>
  <si>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</si>
  <si>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</si>
  <si>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</si>
  <si>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</si>
  <si>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</si>
  <si>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</si>
  <si>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</si>
  <si>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</si>
  <si>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</si>
  <si>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</si>
  <si>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</si>
  <si>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</si>
  <si>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</si>
  <si>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</si>
  <si>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</si>
  <si>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</si>
  <si>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</si>
  <si>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</si>
  <si>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</si>
  <si>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</si>
  <si>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</si>
  <si>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</si>
  <si>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</si>
  <si>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</si>
  <si>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</si>
  <si>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</si>
  <si>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</si>
  <si>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</si>
  <si>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</si>
  <si>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</si>
  <si>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</si>
  <si>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</si>
  <si>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</si>
  <si>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</si>
  <si>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</si>
  <si>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</si>
  <si>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</si>
  <si>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</si>
  <si>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</si>
  <si>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</si>
  <si>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</si>
  <si>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</si>
  <si>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</si>
  <si>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</si>
  <si>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</si>
  <si>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</si>
  <si>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</si>
  <si>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</si>
  <si>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</si>
  <si>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</si>
  <si>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</si>
  <si>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</si>
  <si>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</si>
  <si>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</si>
  <si>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</si>
  <si>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</si>
  <si>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</si>
  <si>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</si>
  <si>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</si>
  <si>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</si>
  <si>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</si>
  <si>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</si>
  <si>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</si>
  <si>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</si>
  <si>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</si>
  <si>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</si>
  <si>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</si>
  <si>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</si>
  <si>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</si>
  <si>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</si>
  <si>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</si>
  <si>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</si>
  <si>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</si>
  <si>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</si>
  <si>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</si>
  <si>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</si>
  <si>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</si>
  <si>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</si>
  <si>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</si>
  <si>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</si>
  <si>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</si>
  <si>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</si>
  <si>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</si>
  <si>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</si>
  <si>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</si>
  <si>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</si>
  <si>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</si>
  <si>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</si>
  <si>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</si>
  <si>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</si>
  <si>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</si>
  <si>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</si>
  <si>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</si>
  <si>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</si>
  <si>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</si>
  <si>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</si>
  <si>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</si>
  <si>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</si>
  <si>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</si>
  <si>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</si>
  <si>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</si>
  <si>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</si>
  <si>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</si>
  <si>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</si>
  <si>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</si>
  <si>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</si>
  <si>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</si>
  <si>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</si>
  <si>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</si>
  <si>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</si>
  <si>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</si>
  <si>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</si>
  <si>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</si>
  <si>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</si>
  <si>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</si>
  <si>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</si>
  <si>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</si>
  <si>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</si>
  <si>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</si>
  <si>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</si>
  <si>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</si>
  <si>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</si>
  <si>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</si>
  <si>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</si>
  <si>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</si>
  <si>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</si>
  <si>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</si>
  <si>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</si>
  <si>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</si>
  <si>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</si>
  <si>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</si>
  <si>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</si>
  <si>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</si>
  <si>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</si>
  <si>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</si>
  <si>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</si>
  <si>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</si>
  <si>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</si>
  <si>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</si>
  <si>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</si>
  <si>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</si>
  <si>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</si>
  <si>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</si>
  <si>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</si>
  <si>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</si>
  <si>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</si>
  <si>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</si>
  <si>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</si>
  <si>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</si>
  <si>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</si>
  <si>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</si>
  <si>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</si>
  <si>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</si>
  <si>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</si>
  <si>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</si>
  <si>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</si>
  <si>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</si>
  <si>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</si>
  <si>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</si>
  <si>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</si>
  <si>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</si>
  <si>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</si>
  <si>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</si>
  <si>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</si>
  <si>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</si>
  <si>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</si>
  <si>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</si>
  <si>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</si>
  <si>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</si>
  <si>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</si>
  <si>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</si>
  <si>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</si>
  <si>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</si>
  <si>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</si>
  <si>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</si>
  <si>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</si>
  <si>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</si>
  <si>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</si>
  <si>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</si>
  <si>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</si>
  <si>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</si>
  <si>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</si>
  <si>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</si>
  <si>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</si>
  <si>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</si>
  <si>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</si>
  <si>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</si>
  <si>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</si>
  <si>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</si>
  <si>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</si>
  <si>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</si>
  <si>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</si>
  <si>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</si>
  <si>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</si>
  <si>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</si>
  <si>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</si>
  <si>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</si>
  <si>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</si>
  <si>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</si>
  <si>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</si>
  <si>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</si>
  <si>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</si>
  <si>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</si>
  <si>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</si>
  <si>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</si>
  <si>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</si>
  <si>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</si>
  <si>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</si>
  <si>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</si>
  <si>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</si>
  <si>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</si>
  <si>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</si>
  <si>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</si>
  <si>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</si>
  <si>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</si>
  <si>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</si>
  <si>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</si>
  <si>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</si>
  <si>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</si>
  <si>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</si>
  <si>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</si>
  <si>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</si>
  <si>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</si>
  <si>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</si>
  <si>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</si>
  <si>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</si>
  <si>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</si>
  <si>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</si>
  <si>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</si>
  <si>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</si>
  <si>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</si>
  <si>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</si>
  <si>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</si>
  <si>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</si>
  <si>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</si>
  <si>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</si>
  <si>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</si>
  <si>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</si>
  <si>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</si>
  <si>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</si>
  <si>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</si>
  <si>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</si>
  <si>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</si>
  <si>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</si>
  <si>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</si>
  <si>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</si>
  <si>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</si>
  <si>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</si>
  <si>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</si>
  <si>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</si>
  <si>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</si>
  <si>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</si>
  <si>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</si>
  <si>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</si>
  <si>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</si>
  <si>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</si>
  <si>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</si>
  <si>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</si>
  <si>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</si>
  <si>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</si>
  <si>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</si>
  <si>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</si>
  <si>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</si>
  <si>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</si>
  <si>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</si>
  <si>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</si>
  <si>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</si>
  <si>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</si>
  <si>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</si>
  <si>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</si>
  <si>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</si>
  <si>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</si>
  <si>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</si>
  <si>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</si>
  <si>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</si>
  <si>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</si>
  <si>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</si>
  <si>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</si>
  <si>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</si>
  <si>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</si>
  <si>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</si>
  <si>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</si>
  <si>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</si>
  <si>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</si>
  <si>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</si>
  <si>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</si>
  <si>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</si>
  <si>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</si>
  <si>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</si>
  <si>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</si>
  <si>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</si>
  <si>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</si>
  <si>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</si>
  <si>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</si>
  <si>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</si>
  <si>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</si>
  <si>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</si>
  <si>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</si>
  <si>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</si>
  <si>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</si>
  <si>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</si>
  <si>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</si>
  <si>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</si>
  <si>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</si>
  <si>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</si>
  <si>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</si>
  <si>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</si>
  <si>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</si>
  <si>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</si>
  <si>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</si>
  <si>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</si>
  <si>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</si>
  <si>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</si>
  <si>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</si>
  <si>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</si>
  <si>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</si>
  <si>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</si>
  <si>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</si>
  <si>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</si>
  <si>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</si>
  <si>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</si>
  <si>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</si>
  <si>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</si>
  <si>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</si>
  <si>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</si>
  <si>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</si>
  <si>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</si>
  <si>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</si>
  <si>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</si>
  <si>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</si>
  <si>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</si>
  <si>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</si>
  <si>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</si>
  <si>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</si>
  <si>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</si>
  <si>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</si>
  <si>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</si>
  <si>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</si>
  <si>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</si>
  <si>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</si>
  <si>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</si>
  <si>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</si>
  <si>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</si>
  <si>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</si>
  <si>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</si>
  <si>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</si>
  <si>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</si>
  <si>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</si>
  <si>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</si>
  <si>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</si>
  <si>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</si>
  <si>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</si>
  <si>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</si>
  <si>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</si>
  <si>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</si>
  <si>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</si>
  <si>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</si>
  <si>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</si>
  <si>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</si>
  <si>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</si>
  <si>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</si>
  <si>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</si>
  <si>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</si>
  <si>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</si>
  <si>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</si>
  <si>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</si>
  <si>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</si>
  <si>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</si>
  <si>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</si>
  <si>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</si>
  <si>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</si>
  <si>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</si>
  <si>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</si>
  <si>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</si>
  <si>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</si>
  <si>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</si>
  <si>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</si>
  <si>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</si>
  <si>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</si>
  <si>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</si>
  <si>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</si>
  <si>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</si>
  <si>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</si>
  <si>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</si>
  <si>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</si>
  <si>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</si>
  <si>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</si>
  <si>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</si>
  <si>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</si>
  <si>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</si>
  <si>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</si>
  <si>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</si>
  <si>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</si>
  <si>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</si>
  <si>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</si>
  <si>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</si>
  <si>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</si>
  <si>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</si>
  <si>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</si>
  <si>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</si>
  <si>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</si>
  <si>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</si>
  <si>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</si>
  <si>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</si>
  <si>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</si>
  <si>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</si>
  <si>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</si>
  <si>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</si>
  <si>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</si>
  <si>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</si>
  <si>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</si>
  <si>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</si>
  <si>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</si>
  <si>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</si>
  <si>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</si>
  <si>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</si>
  <si>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</si>
  <si>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</si>
  <si>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</si>
  <si>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</si>
  <si>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</si>
  <si>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</si>
  <si>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</si>
  <si>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</si>
  <si>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</si>
  <si>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</si>
  <si>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</si>
  <si>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</si>
  <si>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</si>
  <si>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</si>
  <si>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</si>
  <si>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</si>
  <si>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</si>
  <si>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</si>
  <si>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</si>
  <si>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</si>
  <si>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</si>
  <si>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</si>
  <si>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</si>
  <si>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</si>
  <si>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</si>
  <si>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</si>
  <si>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</si>
  <si>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</si>
  <si>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</si>
  <si>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</si>
  <si>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</si>
  <si>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</si>
  <si>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</si>
  <si>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</si>
  <si>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</si>
  <si>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</si>
  <si>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</si>
  <si>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</si>
  <si>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</si>
  <si>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</si>
  <si>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</si>
  <si>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</si>
  <si>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</si>
  <si>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</si>
  <si>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</si>
  <si>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</si>
  <si>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</si>
  <si>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</si>
  <si>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</si>
  <si>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</si>
  <si>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</si>
  <si>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</si>
  <si>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</si>
  <si>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</si>
  <si>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</si>
  <si>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</si>
  <si>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</si>
  <si>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</si>
  <si>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</si>
  <si>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</si>
  <si>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</si>
  <si>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</si>
  <si>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</si>
  <si>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</si>
  <si>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</si>
  <si>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</si>
  <si>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</si>
  <si>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</si>
  <si>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</si>
  <si>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</si>
  <si>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</si>
  <si>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</si>
  <si>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</si>
  <si>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</si>
  <si>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</si>
  <si>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</si>
  <si>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</si>
  <si>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</si>
  <si>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</si>
  <si>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</si>
  <si>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</si>
  <si>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</si>
  <si>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</si>
  <si>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</si>
  <si>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</si>
  <si>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</si>
  <si>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</si>
  <si>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</si>
  <si>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</si>
  <si>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</si>
  <si>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</si>
  <si>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</si>
  <si>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</si>
  <si>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</si>
  <si>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</si>
  <si>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</si>
  <si>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</si>
  <si>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</si>
  <si>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</si>
  <si>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</si>
  <si>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</si>
  <si>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</si>
  <si>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</si>
  <si>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</si>
  <si>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</si>
  <si>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</si>
  <si>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</si>
  <si>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</si>
  <si>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</si>
  <si>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</si>
  <si>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</si>
  <si>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</si>
  <si>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</si>
  <si>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</si>
  <si>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</si>
  <si>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</si>
  <si>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</si>
  <si>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</si>
  <si>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</si>
  <si>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</si>
  <si>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</si>
  <si>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</si>
  <si>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</si>
  <si>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</si>
  <si>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</si>
  <si>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</si>
  <si>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</si>
  <si>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</si>
  <si>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</si>
  <si>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</si>
  <si>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</si>
  <si>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</si>
  <si>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</si>
  <si>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</si>
  <si>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</si>
  <si>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</si>
  <si>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</si>
  <si>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</si>
  <si>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</si>
  <si>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</si>
  <si>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</si>
  <si>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</si>
  <si>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</si>
  <si>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</si>
  <si>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</si>
  <si>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</si>
  <si>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</si>
  <si>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</si>
  <si>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</si>
  <si>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</si>
  <si>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</si>
  <si>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</si>
  <si>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</si>
  <si>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</si>
  <si>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</si>
  <si>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</si>
  <si>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</si>
  <si>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</si>
  <si>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</si>
  <si>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</si>
  <si>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</si>
  <si>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</si>
  <si>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</si>
  <si>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</si>
  <si>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</si>
  <si>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</si>
  <si>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</si>
  <si>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</si>
  <si>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</si>
  <si>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</si>
  <si>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</si>
  <si>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</si>
  <si>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</si>
  <si>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</si>
  <si>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</si>
  <si>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</si>
  <si>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</si>
  <si>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</si>
  <si>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</si>
  <si>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</si>
  <si>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</si>
  <si>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</si>
  <si>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</si>
  <si>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</si>
  <si>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</si>
  <si>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</si>
  <si>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</si>
  <si>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</si>
  <si>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</si>
  <si>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</si>
  <si>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</si>
  <si>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</si>
  <si>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</si>
  <si>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</si>
  <si>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</si>
  <si>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</si>
  <si>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</si>
  <si>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</si>
  <si>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</si>
  <si>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</si>
  <si>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</si>
  <si>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</si>
  <si>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</si>
  <si>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</si>
  <si>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</si>
  <si>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</si>
  <si>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</si>
  <si>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</si>
  <si>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</si>
  <si>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</si>
  <si>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</si>
  <si>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</si>
  <si>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</si>
  <si>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</si>
  <si>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</si>
  <si>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</si>
  <si>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</si>
  <si>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</si>
  <si>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</si>
  <si>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</si>
  <si>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</si>
  <si>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</si>
  <si>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</si>
  <si>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</si>
  <si>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</si>
  <si>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</si>
  <si>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</si>
  <si>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</si>
  <si>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</si>
  <si>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</si>
  <si>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</si>
  <si>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</si>
  <si>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</si>
  <si>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</si>
  <si>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</si>
  <si>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</si>
  <si>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</si>
  <si>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</si>
  <si>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</si>
  <si>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</si>
  <si>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</si>
  <si>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</si>
  <si>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</si>
  <si>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</si>
  <si>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</si>
  <si>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</si>
  <si>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</si>
  <si>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</si>
  <si>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</si>
  <si>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</si>
  <si>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</si>
  <si>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</si>
  <si>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</si>
  <si>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</si>
  <si>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</si>
  <si>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</si>
  <si>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</si>
  <si>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</si>
  <si>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</si>
  <si>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</si>
  <si>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</si>
  <si>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</si>
  <si>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</si>
  <si>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</si>
  <si>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</si>
  <si>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</si>
  <si>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</si>
  <si>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</si>
  <si>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</si>
  <si>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</si>
  <si>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</si>
  <si>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</si>
  <si>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</si>
  <si>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</si>
  <si>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</si>
  <si>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</si>
  <si>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</si>
  <si>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</si>
  <si>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</si>
  <si>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</si>
  <si>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</si>
  <si>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</si>
  <si>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</si>
  <si>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</si>
  <si>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</si>
  <si>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</si>
  <si>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</si>
  <si>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</si>
  <si>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</si>
  <si>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</si>
  <si>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</si>
  <si>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</si>
  <si>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</si>
  <si>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</si>
  <si>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</si>
  <si>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</si>
  <si>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</si>
  <si>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</si>
  <si>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</si>
  <si>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</si>
  <si>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</si>
  <si>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</si>
  <si>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</si>
  <si>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</si>
  <si>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</si>
  <si>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</si>
  <si>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</si>
  <si>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</si>
  <si>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</si>
  <si>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</si>
  <si>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</si>
  <si>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</si>
  <si>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</si>
  <si>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</si>
  <si>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</si>
  <si>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</si>
  <si>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</si>
  <si>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</si>
  <si>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</si>
  <si>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</si>
  <si>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</si>
  <si>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</si>
  <si>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</si>
  <si>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</si>
  <si>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</si>
  <si>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</si>
  <si>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</si>
  <si>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</si>
  <si>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</si>
  <si>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</si>
  <si>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</si>
  <si>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</si>
  <si>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</si>
  <si>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</si>
  <si>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</si>
  <si>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</si>
  <si>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</si>
  <si>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</si>
  <si>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</si>
  <si>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</si>
  <si>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</si>
  <si>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</si>
  <si>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</si>
  <si>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</si>
  <si>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</si>
  <si>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</si>
  <si>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</si>
  <si>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</si>
  <si>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</si>
  <si>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</si>
  <si>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</si>
  <si>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</si>
  <si>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</si>
  <si>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</si>
  <si>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</si>
  <si>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</si>
  <si>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</si>
  <si>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</si>
  <si>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</si>
  <si>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</si>
  <si>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</si>
  <si>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</si>
  <si>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</si>
  <si>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</si>
  <si>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</si>
  <si>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</si>
  <si>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</si>
  <si>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</si>
  <si>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</si>
  <si>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</si>
  <si>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</si>
  <si>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</si>
  <si>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</si>
  <si>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</si>
  <si>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</si>
  <si>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</si>
  <si>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</si>
  <si>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</si>
  <si>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</si>
  <si>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</si>
  <si>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</si>
  <si>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</si>
  <si>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</si>
  <si>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</si>
  <si>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</si>
  <si>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</si>
  <si>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</si>
  <si>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</si>
  <si>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</si>
  <si>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</si>
  <si>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</si>
  <si>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</si>
  <si>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</si>
  <si>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</si>
  <si>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</si>
  <si>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</si>
  <si>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</si>
  <si>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</si>
  <si>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</si>
  <si>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</si>
  <si>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</si>
  <si>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</si>
  <si>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</si>
  <si>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</si>
  <si>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</si>
  <si>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</si>
  <si>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</si>
  <si>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</si>
  <si>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</si>
  <si>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</si>
  <si>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</si>
  <si>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</si>
  <si>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</si>
  <si>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</si>
  <si>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</si>
  <si>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</si>
  <si>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</si>
  <si>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</si>
  <si>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</si>
  <si>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</si>
  <si>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</si>
  <si>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</si>
  <si>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</si>
  <si>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</si>
  <si>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</si>
  <si>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</si>
  <si>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</si>
  <si>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</si>
  <si>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</si>
  <si>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</si>
  <si>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</si>
  <si>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</si>
  <si>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</si>
  <si>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</si>
  <si>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</si>
  <si>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</si>
  <si>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</si>
  <si>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</si>
  <si>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</si>
  <si>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</si>
  <si>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</si>
  <si>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</si>
  <si>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</si>
  <si>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</si>
  <si>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</si>
  <si>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</si>
  <si>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</si>
  <si>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</si>
  <si>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</si>
  <si>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</si>
  <si>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</si>
  <si>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</si>
  <si>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</si>
  <si>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</si>
  <si>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</si>
  <si>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</si>
  <si>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</si>
  <si>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</si>
  <si>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</si>
  <si>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</si>
  <si>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</si>
  <si>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</si>
  <si>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</si>
  <si>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</si>
  <si>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</si>
  <si>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</si>
  <si>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</si>
  <si>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</si>
  <si>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</si>
  <si>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</si>
  <si>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</si>
  <si>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</si>
  <si>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</si>
  <si>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</si>
  <si>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</si>
  <si>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</si>
  <si>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</si>
  <si>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</si>
  <si>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</si>
  <si>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</si>
  <si>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</si>
  <si>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</si>
  <si>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</si>
  <si>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</si>
  <si>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</si>
  <si>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</si>
  <si>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</si>
  <si>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</si>
  <si>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</si>
  <si>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</si>
  <si>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</si>
  <si>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</si>
  <si>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</si>
  <si>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</si>
  <si>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</si>
  <si>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</si>
  <si>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</si>
  <si>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</si>
  <si>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</si>
  <si>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</si>
  <si>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</si>
  <si>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</si>
  <si>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</si>
  <si>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</si>
  <si>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</si>
  <si>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</si>
  <si>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</si>
  <si>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</si>
  <si>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</si>
  <si>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</si>
  <si>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</si>
  <si>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</si>
  <si>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</si>
  <si>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</si>
  <si>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</si>
  <si>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</si>
  <si>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</si>
  <si>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</si>
  <si>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</si>
  <si>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</si>
  <si>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</si>
  <si>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</si>
  <si>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</si>
  <si>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</si>
  <si>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</si>
  <si>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</si>
  <si>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</si>
  <si>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</si>
  <si>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</si>
  <si>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</si>
  <si>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</si>
  <si>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</si>
  <si>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</si>
  <si>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</si>
  <si>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</si>
  <si>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</si>
  <si>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</si>
  <si>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</si>
  <si>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</si>
  <si>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</si>
  <si>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</si>
  <si>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</si>
  <si>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</si>
  <si>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</si>
  <si>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</si>
  <si>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</si>
  <si>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</si>
  <si>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</si>
  <si>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</si>
  <si>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</si>
  <si>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</si>
  <si>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</si>
  <si>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</si>
  <si>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</si>
  <si>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</si>
  <si>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</si>
  <si>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</si>
  <si>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</si>
  <si>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</si>
  <si>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</si>
  <si>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</si>
  <si>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</si>
  <si>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</si>
  <si>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</si>
  <si>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</si>
  <si>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</si>
  <si>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</si>
  <si>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</si>
  <si>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</si>
  <si>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</si>
  <si>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</si>
  <si>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</si>
  <si>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</si>
  <si>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</si>
  <si>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</si>
  <si>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</si>
  <si>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</si>
  <si>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</si>
  <si>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</si>
  <si>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</si>
  <si>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</si>
  <si>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</si>
  <si>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</si>
  <si>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</si>
  <si>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</si>
  <si>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</si>
  <si>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</si>
  <si>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</si>
  <si>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</si>
  <si>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</si>
  <si>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</si>
  <si>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</si>
  <si>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</si>
  <si>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</si>
  <si>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</si>
  <si>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</si>
  <si>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</si>
  <si>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</si>
  <si>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</si>
  <si>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</si>
  <si>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</si>
  <si>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</si>
  <si>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</si>
  <si>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</si>
  <si>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</si>
  <si>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</si>
  <si>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</si>
  <si>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</si>
  <si>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</si>
  <si>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</si>
  <si>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</si>
  <si>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</si>
  <si>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</si>
  <si>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</si>
  <si>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</si>
  <si>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</si>
  <si>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</si>
  <si>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</si>
  <si>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</si>
  <si>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</si>
  <si>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</si>
  <si>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</si>
  <si>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</si>
  <si>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</si>
  <si>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</si>
  <si>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</si>
  <si>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</si>
  <si>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</si>
  <si>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</si>
  <si>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</si>
  <si>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</si>
  <si>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</si>
  <si>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</si>
  <si>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</si>
  <si>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</si>
  <si>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</si>
  <si>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</si>
  <si>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</si>
  <si>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</si>
  <si>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</si>
  <si>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</si>
  <si>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</si>
  <si>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</si>
  <si>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</si>
  <si>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</si>
  <si>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</si>
  <si>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</si>
  <si>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</si>
  <si>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</si>
  <si>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</si>
  <si>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</si>
  <si>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</si>
  <si>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</si>
  <si>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</si>
  <si>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</si>
  <si>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</si>
  <si>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</si>
  <si>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</si>
  <si>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</si>
  <si>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</si>
  <si>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</si>
  <si>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</si>
  <si>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</si>
  <si>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</si>
  <si>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</si>
  <si>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</si>
  <si>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</si>
  <si>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</si>
  <si>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</si>
  <si>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</si>
  <si>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</si>
  <si>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</si>
  <si>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</si>
  <si>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</si>
  <si>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</si>
  <si>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</si>
  <si>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</si>
  <si>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</si>
  <si>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</si>
  <si>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</si>
  <si>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</si>
  <si>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</si>
  <si>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</si>
  <si>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</si>
  <si>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</si>
  <si>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</si>
  <si>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</si>
  <si>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</si>
  <si>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</si>
  <si>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</si>
  <si>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</si>
  <si>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</si>
  <si>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</si>
  <si>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</si>
  <si>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</si>
  <si>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</si>
  <si>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</si>
  <si>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</si>
  <si>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</si>
  <si>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</si>
  <si>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</si>
  <si>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</si>
  <si>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</si>
  <si>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</si>
  <si>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</si>
  <si>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</si>
  <si>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</si>
  <si>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</si>
  <si>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</si>
  <si>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</si>
  <si>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</si>
  <si>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</si>
  <si>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</si>
  <si>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</si>
  <si>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</si>
  <si>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</si>
  <si>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</si>
  <si>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</si>
  <si>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</si>
  <si>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</si>
  <si>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</si>
  <si>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</si>
  <si>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</si>
  <si>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</si>
  <si>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</si>
  <si>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</si>
  <si>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</si>
  <si>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</si>
  <si>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</si>
  <si>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</si>
  <si>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</si>
  <si>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</si>
  <si>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</si>
  <si>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</si>
  <si>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</si>
  <si>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</si>
  <si>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</si>
  <si>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</si>
  <si>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</si>
  <si>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</si>
  <si>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</si>
  <si>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</si>
  <si>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</si>
  <si>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</si>
  <si>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</si>
  <si>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</si>
  <si>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</si>
  <si>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</si>
  <si>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</si>
  <si>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</si>
  <si>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</si>
  <si>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</si>
  <si>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</si>
  <si>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</si>
  <si>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</si>
  <si>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</si>
  <si>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</si>
  <si>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</si>
  <si>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</si>
  <si>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</si>
  <si>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</si>
  <si>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</si>
  <si>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</si>
  <si>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</si>
  <si>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</si>
  <si>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</si>
  <si>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</si>
  <si>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</si>
  <si>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</si>
  <si>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</si>
  <si>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</si>
  <si>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</si>
  <si>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</si>
  <si>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</si>
  <si>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</si>
  <si>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</si>
  <si>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</si>
  <si>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</si>
  <si>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</si>
  <si>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</si>
  <si>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</si>
  <si>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</si>
  <si>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</si>
  <si>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</si>
  <si>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</si>
  <si>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</si>
  <si>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</si>
  <si>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</si>
  <si>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</si>
  <si>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</si>
  <si>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</si>
  <si>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</si>
  <si>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</si>
  <si>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</si>
  <si>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</si>
  <si>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</si>
  <si>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</si>
  <si>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</si>
  <si>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</si>
  <si>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</si>
  <si>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</si>
  <si>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</si>
  <si>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</si>
  <si>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</si>
  <si>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</si>
  <si>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</si>
  <si>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</si>
  <si>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</si>
  <si>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</si>
  <si>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</si>
  <si>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</si>
  <si>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</si>
  <si>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</si>
  <si>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</si>
  <si>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</si>
  <si>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</si>
  <si>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</si>
  <si>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</si>
  <si>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</si>
  <si>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</si>
  <si>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</si>
  <si>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</si>
  <si>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</si>
  <si>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</si>
  <si>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</si>
  <si>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</si>
  <si>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</si>
  <si>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</si>
  <si>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</si>
  <si>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</si>
  <si>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</si>
  <si>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</si>
  <si>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</si>
  <si>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</si>
  <si>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</si>
  <si>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</si>
  <si>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</si>
  <si>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</si>
  <si>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</si>
  <si>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</si>
  <si>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</si>
  <si>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</si>
  <si>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</si>
  <si>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</si>
  <si>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</si>
  <si>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</si>
  <si>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</si>
  <si>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</si>
  <si>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</si>
  <si>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</si>
  <si>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</si>
  <si>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</si>
  <si>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</si>
  <si>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</si>
  <si>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</si>
  <si>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</si>
  <si>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</si>
  <si>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</si>
  <si>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</si>
  <si>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</si>
  <si>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</si>
  <si>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</si>
  <si>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</si>
  <si>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</si>
  <si>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</si>
  <si>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</si>
  <si>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</si>
  <si>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</si>
  <si>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</si>
  <si>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</si>
  <si>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</si>
  <si>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</si>
  <si>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</si>
  <si>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</si>
  <si>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</si>
  <si>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</si>
  <si>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</si>
  <si>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</si>
  <si>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</si>
  <si>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</si>
  <si>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</si>
  <si>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</si>
  <si>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</si>
  <si>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</si>
  <si>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</si>
  <si>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</si>
  <si>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</si>
  <si>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</si>
  <si>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</si>
  <si>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</si>
  <si>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</si>
  <si>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</si>
  <si>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</si>
  <si>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</si>
  <si>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</si>
  <si>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</si>
  <si>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</si>
  <si>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</si>
  <si>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</si>
  <si>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</si>
  <si>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</si>
  <si>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</si>
  <si>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</si>
  <si>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</si>
  <si>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</si>
  <si>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</si>
  <si>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</si>
  <si>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</si>
  <si>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</si>
  <si>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</si>
  <si>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</si>
  <si>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</si>
  <si>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</si>
  <si>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</si>
  <si>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</si>
  <si>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</si>
  <si>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</si>
  <si>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</si>
  <si>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</si>
  <si>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</si>
  <si>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</si>
  <si>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</si>
  <si>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</si>
  <si>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</si>
  <si>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</si>
  <si>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</si>
  <si>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</si>
  <si>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</si>
  <si>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</si>
  <si>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</si>
  <si>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</si>
  <si>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</si>
  <si>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</si>
  <si>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</si>
  <si>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</si>
  <si>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</si>
  <si>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</si>
  <si>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</si>
  <si>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</si>
  <si>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</si>
  <si>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</si>
  <si>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</si>
  <si>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</si>
  <si>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</si>
  <si>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</si>
  <si>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</si>
  <si>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</si>
  <si>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</si>
  <si>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</si>
  <si>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</si>
  <si>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</si>
  <si>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</si>
  <si>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</si>
  <si>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</si>
  <si>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</si>
  <si>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</si>
  <si>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</si>
  <si>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</si>
  <si>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</si>
  <si>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</si>
  <si>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</si>
  <si>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</si>
  <si>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</si>
  <si>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</si>
  <si>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</si>
  <si>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</si>
  <si>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</si>
  <si>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</si>
  <si>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</si>
  <si>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</si>
  <si>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</si>
  <si>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</si>
  <si>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</si>
  <si>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</si>
  <si>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</si>
  <si>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</si>
  <si>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</si>
  <si>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</si>
  <si>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</si>
  <si>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</si>
  <si>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</si>
  <si>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</si>
  <si>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</si>
  <si>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</si>
  <si>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</si>
  <si>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</si>
  <si>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</si>
  <si>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</si>
  <si>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</si>
  <si>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</si>
  <si>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</si>
  <si>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</si>
  <si>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</si>
  <si>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</si>
  <si>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</si>
  <si>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</si>
  <si>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</si>
  <si>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</si>
  <si>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</si>
  <si>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</si>
  <si>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</si>
  <si>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</si>
  <si>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</si>
  <si>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</si>
  <si>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</si>
  <si>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</si>
  <si>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</si>
  <si>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</si>
  <si>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</si>
  <si>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</si>
  <si>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</si>
  <si>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</si>
  <si>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</si>
  <si>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</si>
  <si>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</si>
  <si>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</si>
  <si>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</si>
  <si>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</si>
  <si>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</si>
  <si>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</si>
  <si>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</si>
  <si>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</si>
  <si>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</si>
  <si>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</si>
  <si>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</si>
  <si>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</si>
  <si>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</si>
  <si>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</si>
  <si>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</si>
  <si>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</si>
  <si>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</si>
  <si>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</si>
  <si>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</si>
  <si>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</si>
  <si>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</si>
  <si>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</si>
  <si>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</si>
  <si>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</si>
  <si>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</si>
  <si>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</si>
  <si>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</si>
  <si>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</si>
  <si>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</si>
  <si>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</si>
  <si>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</si>
  <si>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</si>
  <si>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</si>
  <si>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</si>
  <si>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</si>
  <si>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</si>
  <si>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</si>
  <si>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</si>
  <si>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</si>
  <si>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</si>
  <si>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</si>
  <si>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</si>
  <si>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</si>
  <si>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</si>
  <si>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</si>
  <si>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</si>
  <si>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</si>
  <si>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</si>
  <si>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</si>
  <si>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</si>
  <si>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</si>
  <si>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</si>
  <si>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</si>
  <si>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</si>
  <si>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</si>
  <si>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</si>
  <si>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</si>
  <si>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</si>
  <si>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</si>
  <si>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</si>
  <si>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</si>
  <si>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</si>
  <si>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</si>
  <si>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</si>
  <si>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</si>
  <si>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</si>
  <si>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</si>
  <si>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</si>
  <si>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</si>
  <si>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</si>
  <si>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</si>
  <si>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</si>
  <si>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</si>
  <si>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</si>
  <si>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</si>
  <si>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</si>
  <si>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</si>
  <si>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</si>
  <si>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</si>
  <si>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</si>
  <si>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</si>
  <si>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</si>
  <si>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</si>
  <si>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</si>
  <si>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</si>
  <si>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</si>
  <si>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</si>
  <si>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</si>
  <si>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Sum of Sales</t>
  </si>
  <si>
    <t>Liberica</t>
  </si>
  <si>
    <t>Robusta</t>
  </si>
  <si>
    <t>Arabica</t>
  </si>
  <si>
    <t>Excelsa</t>
  </si>
  <si>
    <t>Count of Customer ID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</si>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</sst>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71" formatCode="&quot;$&quot;#,##0"/>
  </numFmts>
  <fonts count="3" x14ac:knownFonts="1">
    <font>
      <sz val="11"/>
      <color theme="1"/>
      <name val="Calibri"/>
      <family val="2"/>
      <scheme val="minor"/>
    </font>
    <font>
      <sz val="11"/>
      <color indexed="8"/>
      <name val="Calibri"/>
      <family val="2"/>
    </font>
    <font>
      <sz val="11"/>
      <name val="Calibri"/>
      <family val="2"/>
      <scheme val="minor"/>
    </font>
  </fonts>
  <fills count="3">
    <fill>
      <patternFill patternType="none"/>
    </fill>
    <fill>
      <patternFill patternType="gray125"/>
    </fill>
    <fill>
      <patternFill patternType="solid">
        <fgColor rgb="FFECE0D1"/>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0" borderId="0" xfId="0" applyFont="1"/>
    <xf numFmtId="0" fontId="0" fillId="0" borderId="0" xfId="0" applyNumberFormat="1"/>
    <xf numFmtId="171" fontId="0" fillId="0" borderId="0" xfId="0" applyNumberFormat="1"/>
    <xf numFmtId="0" fontId="0" fillId="2" borderId="0" xfId="0" applyFill="1"/>
  </cellXfs>
  <cellStyles count="1">
    <cellStyle name="Normal" xfId="0" builtinId="0"/>
  </cellStyles>
  <dxfs count="1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z val="12"/>
        <color auto="1"/>
        <name val="Calibri"/>
        <family val="2"/>
        <scheme val="minor"/>
      </font>
      <fill>
        <patternFill>
          <bgColor rgb="FFDBC1AC"/>
        </patternFill>
      </fill>
      <border>
        <left style="thin">
          <color auto="1"/>
        </left>
        <right style="thin">
          <color auto="1"/>
        </right>
        <top style="thin">
          <color auto="1"/>
        </top>
        <bottom style="thin">
          <color auto="1"/>
        </bottom>
      </border>
    </dxf>
    <dxf>
      <font>
        <sz val="11"/>
        <color auto="1"/>
        <name val="Calibri"/>
        <family val="2"/>
        <scheme val="minor"/>
      </font>
    </dxf>
    <dxf>
      <font>
        <color rgb="FF38220F"/>
      </font>
      <fill>
        <patternFill patternType="solid">
          <fgColor theme="0"/>
          <bgColor rgb="FFDBC1AC"/>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color theme="0"/>
        <name val="Calibri"/>
        <family val="2"/>
        <scheme val="minor"/>
      </font>
      <fill>
        <patternFill patternType="solid">
          <fgColor theme="0"/>
          <bgColor rgb="FFC9A4E4"/>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Coffee" pivot="0" table="0" count="8" xr9:uid="{3AAA1964-3815-4669-B3B0-41057CAB5318}">
      <tableStyleElement type="wholeTable" dxfId="152"/>
    </tableStyle>
    <tableStyle name="coffee2" pivot="0" table="0" count="8" xr9:uid="{01B57352-48E3-4043-B073-F5F693E7A15D}">
      <tableStyleElement type="wholeTable" dxfId="154"/>
      <tableStyleElement type="headerRow" dxfId="153"/>
    </tableStyle>
    <tableStyle name="New Style" pivot="0" table="0" count="8" xr9:uid="{42463660-727B-4F51-BAEF-E4CE1E97B533}">
      <tableStyleElement type="wholeTable" dxfId="169"/>
      <tableStyleElement type="headerRow" dxfId="168"/>
    </tableStyle>
    <tableStyle name="Purple Timline Styles" pivot="0" table="0" count="8" xr9:uid="{A54CA36B-38D6-4726-81E8-73E39CABF84F}">
      <tableStyleElement type="wholeTable" dxfId="167"/>
      <tableStyleElement type="headerRow" dxfId="166"/>
    </tableStyle>
  </tableStyles>
  <colors>
    <mruColors>
      <color rgb="FFDE871D"/>
      <color rgb="FFC4830E"/>
      <color rgb="FFF2B443"/>
      <color rgb="FF0C6279"/>
      <color rgb="FF543034"/>
      <color rgb="FF8B8C64"/>
      <color rgb="FFECC936"/>
      <color rgb="FFE7B43A"/>
      <color rgb="FF967259"/>
      <color rgb="FF865350"/>
    </mruColors>
  </colors>
  <extLst>
    <ext xmlns:x14="http://schemas.microsoft.com/office/spreadsheetml/2009/9/main" uri="{46F421CA-312F-682f-3DD2-61675219B42D}">
      <x14:dxfs count="7">
        <dxf>
          <fill>
            <patternFill>
              <bgColor rgb="FFC59B79"/>
            </patternFill>
          </fill>
        </dxf>
        <dxf>
          <fill>
            <patternFill>
              <bgColor rgb="FFC59B79"/>
            </patternFill>
          </fill>
        </dxf>
        <dxf>
          <fill>
            <patternFill>
              <bgColor rgb="FFC59B79"/>
            </patternFill>
          </fill>
        </dxf>
        <dxf>
          <fill>
            <patternFill>
              <bgColor rgb="FFDBC1AC"/>
            </patternFill>
          </fill>
        </dxf>
        <dxf>
          <fill>
            <patternFill>
              <bgColor rgb="FF967259"/>
            </patternFill>
          </fill>
        </dxf>
        <dxf>
          <font>
            <strike/>
          </font>
          <fill>
            <patternFill>
              <bgColor rgb="FFFFCC66"/>
            </patternFill>
          </fill>
        </dxf>
        <dxf>
          <font>
            <strike/>
          </font>
          <fill>
            <patternFill>
              <bgColor rgb="FFFFCC66"/>
            </patternFill>
          </fill>
        </dxf>
      </x14:dxfs>
    </ext>
    <ext xmlns:x14="http://schemas.microsoft.com/office/spreadsheetml/2009/9/main" uri="{EB79DEF2-80B8-43e5-95BD-54CBDDF9020C}">
      <x14:slicerStyles defaultSlicerStyle="SlicerStyleLight1">
        <x14:slicerStyle name="Coffe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rgb="FFD9D9D9"/>
            </patternFill>
          </fill>
        </dxf>
        <dxf>
          <fill>
            <patternFill patternType="solid">
              <fgColor theme="0"/>
              <bgColor rgb="FF967259"/>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val="0"/>
            <i val="0"/>
            <sz val="9"/>
            <color theme="0"/>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coffee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New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line Styles">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0C627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8B8C6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54303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DE871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C6279"/>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743-4F76-A9C7-ADA42C226DB5}"/>
            </c:ext>
          </c:extLst>
        </c:ser>
        <c:ser>
          <c:idx val="1"/>
          <c:order val="1"/>
          <c:tx>
            <c:strRef>
              <c:f>'Total Sales'!$D$3:$D$4</c:f>
              <c:strCache>
                <c:ptCount val="1"/>
                <c:pt idx="0">
                  <c:v>Excelsa</c:v>
                </c:pt>
              </c:strCache>
            </c:strRef>
          </c:tx>
          <c:spPr>
            <a:ln w="28575" cap="rnd">
              <a:solidFill>
                <a:srgbClr val="8B8C6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9-EEC6-4A4C-B025-2CE0E9BA4E56}"/>
            </c:ext>
          </c:extLst>
        </c:ser>
        <c:ser>
          <c:idx val="2"/>
          <c:order val="2"/>
          <c:tx>
            <c:strRef>
              <c:f>'Total Sales'!$E$3:$E$4</c:f>
              <c:strCache>
                <c:ptCount val="1"/>
                <c:pt idx="0">
                  <c:v>Liberica</c:v>
                </c:pt>
              </c:strCache>
            </c:strRef>
          </c:tx>
          <c:spPr>
            <a:ln w="28575" cap="rnd">
              <a:solidFill>
                <a:srgbClr val="54303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A-EEC6-4A4C-B025-2CE0E9BA4E56}"/>
            </c:ext>
          </c:extLst>
        </c:ser>
        <c:ser>
          <c:idx val="3"/>
          <c:order val="3"/>
          <c:tx>
            <c:strRef>
              <c:f>'Total Sales'!$F$3:$F$4</c:f>
              <c:strCache>
                <c:ptCount val="1"/>
                <c:pt idx="0">
                  <c:v>Robusta</c:v>
                </c:pt>
              </c:strCache>
            </c:strRef>
          </c:tx>
          <c:spPr>
            <a:ln w="28575" cap="rnd">
              <a:solidFill>
                <a:srgbClr val="DE871D"/>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B-EEC6-4A4C-B025-2CE0E9BA4E56}"/>
            </c:ext>
          </c:extLst>
        </c:ser>
        <c:dLbls>
          <c:showLegendKey val="0"/>
          <c:showVal val="0"/>
          <c:showCatName val="0"/>
          <c:showSerName val="0"/>
          <c:showPercent val="0"/>
          <c:showBubbleSize val="0"/>
        </c:dLbls>
        <c:smooth val="0"/>
        <c:axId val="1322719296"/>
        <c:axId val="1320641232"/>
      </c:lineChart>
      <c:catAx>
        <c:axId val="1322719296"/>
        <c:scaling>
          <c:orientation val="minMax"/>
        </c:scaling>
        <c:delete val="0"/>
        <c:axPos val="b"/>
        <c:numFmt formatCode="General" sourceLinked="1"/>
        <c:majorTickMark val="none"/>
        <c:minorTickMark val="none"/>
        <c:tickLblPos val="nextTo"/>
        <c:spPr>
          <a:noFill/>
          <a:ln w="9525" cap="flat" cmpd="sng" algn="ctr">
            <a:solidFill>
              <a:srgbClr val="38220F"/>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20641232"/>
        <c:crosses val="autoZero"/>
        <c:auto val="1"/>
        <c:lblAlgn val="ctr"/>
        <c:lblOffset val="100"/>
        <c:noMultiLvlLbl val="0"/>
      </c:catAx>
      <c:valAx>
        <c:axId val="1320641232"/>
        <c:scaling>
          <c:orientation val="minMax"/>
        </c:scaling>
        <c:delete val="0"/>
        <c:axPos val="l"/>
        <c:majorGridlines>
          <c:spPr>
            <a:ln w="9525" cap="flat" cmpd="sng" algn="ctr">
              <a:solidFill>
                <a:srgbClr val="38220F"/>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22719296"/>
        <c:crosses val="autoZero"/>
        <c:crossBetween val="between"/>
      </c:valAx>
      <c:spPr>
        <a:noFill/>
        <a:ln>
          <a:solidFill>
            <a:srgbClr val="38220F"/>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E7B43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CustomerBarChart!$B$1</c:f>
              <c:strCache>
                <c:ptCount val="1"/>
                <c:pt idx="0">
                  <c:v>Total</c:v>
                </c:pt>
              </c:strCache>
            </c:strRef>
          </c:tx>
          <c:spPr>
            <a:solidFill>
              <a:srgbClr val="E7B43A"/>
            </a:solidFill>
            <a:ln>
              <a:noFill/>
            </a:ln>
            <a:effectLst/>
          </c:spPr>
          <c:invertIfNegative val="0"/>
          <c:cat>
            <c:strRef>
              <c:f>CustomerBarChart!$A$2:$A$7</c:f>
              <c:strCache>
                <c:ptCount val="5"/>
                <c:pt idx="0">
                  <c:v>Don Flintiff</c:v>
                </c:pt>
                <c:pt idx="1">
                  <c:v>Nealson Cuttler</c:v>
                </c:pt>
                <c:pt idx="2">
                  <c:v>Terri Farra</c:v>
                </c:pt>
                <c:pt idx="3">
                  <c:v>Brenn Dundredge</c:v>
                </c:pt>
                <c:pt idx="4">
                  <c:v>Allis Wilmore</c:v>
                </c:pt>
              </c:strCache>
            </c:strRef>
          </c:cat>
          <c:val>
            <c:numRef>
              <c:f>CustomerBarChart!$B$2:$B$7</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D79-4DE8-B79A-58B8B9A14971}"/>
            </c:ext>
          </c:extLst>
        </c:ser>
        <c:dLbls>
          <c:showLegendKey val="0"/>
          <c:showVal val="0"/>
          <c:showCatName val="0"/>
          <c:showSerName val="0"/>
          <c:showPercent val="0"/>
          <c:showBubbleSize val="0"/>
        </c:dLbls>
        <c:gapWidth val="182"/>
        <c:axId val="1359306144"/>
        <c:axId val="1359356016"/>
      </c:barChart>
      <c:catAx>
        <c:axId val="1359306144"/>
        <c:scaling>
          <c:orientation val="minMax"/>
        </c:scaling>
        <c:delete val="0"/>
        <c:axPos val="l"/>
        <c:numFmt formatCode="General" sourceLinked="1"/>
        <c:majorTickMark val="none"/>
        <c:minorTickMark val="none"/>
        <c:tickLblPos val="nextTo"/>
        <c:spPr>
          <a:noFill/>
          <a:ln w="9525" cap="flat" cmpd="sng" algn="ctr">
            <a:solidFill>
              <a:srgbClr val="38220F"/>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9356016"/>
        <c:crosses val="autoZero"/>
        <c:auto val="1"/>
        <c:lblAlgn val="ctr"/>
        <c:lblOffset val="100"/>
        <c:noMultiLvlLbl val="0"/>
      </c:catAx>
      <c:valAx>
        <c:axId val="1359356016"/>
        <c:scaling>
          <c:orientation val="minMax"/>
        </c:scaling>
        <c:delete val="0"/>
        <c:axPos val="b"/>
        <c:majorGridlines>
          <c:spPr>
            <a:ln w="9525" cap="flat" cmpd="sng" algn="ctr">
              <a:solidFill>
                <a:srgbClr val="96725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930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[coffeeOrdersData.xlsx]CountryBarCharts!PivotTable2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7B43A"/>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CountryBarCharts!$B$1</c:f>
              <c:strCache>
                <c:ptCount val="1"/>
                <c:pt idx="0">
                  <c:v>Total</c:v>
                </c:pt>
              </c:strCache>
            </c:strRef>
          </c:tx>
          <c:spPr>
            <a:solidFill>
              <a:srgbClr val="E7B43A"/>
            </a:solidFill>
            <a:ln>
              <a:noFill/>
            </a:ln>
            <a:effectLst/>
          </c:spPr>
          <c:invertIfNegative val="0"/>
          <c:cat>
            <c:strRef>
              <c:f>CountryBarCharts!$A$2:$A$5</c:f>
              <c:strCache>
                <c:ptCount val="3"/>
                <c:pt idx="0">
                  <c:v>United Kingdom</c:v>
                </c:pt>
                <c:pt idx="1">
                  <c:v>Ireland</c:v>
                </c:pt>
                <c:pt idx="2">
                  <c:v>United States</c:v>
                </c:pt>
              </c:strCache>
            </c:strRef>
          </c:cat>
          <c:val>
            <c:numRef>
              <c:f>CountryBarCharts!$B$2:$B$5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2FB-4ACC-834F-ACB806E05EDB}"/>
            </c:ext>
          </c:extLst>
        </c:ser>
        <c:dLbls>
          <c:showLegendKey val="0"/>
          <c:showVal val="0"/>
          <c:showCatName val="0"/>
          <c:showSerName val="0"/>
          <c:showPercent val="0"/>
          <c:showBubbleSize val="0"/>
        </c:dLbls>
        <c:gapWidth val="182"/>
        <c:axId val="1362534272"/>
        <c:axId val="1359365936"/>
      </c:barChart>
      <c:catAx>
        <c:axId val="1362534272"/>
        <c:scaling>
          <c:orientation val="minMax"/>
        </c:scaling>
        <c:delete val="0"/>
        <c:axPos val="l"/>
        <c:numFmt formatCode="General" sourceLinked="1"/>
        <c:majorTickMark val="none"/>
        <c:minorTickMark val="none"/>
        <c:tickLblPos val="nextTo"/>
        <c:spPr>
          <a:noFill/>
          <a:ln w="9525" cap="flat" cmpd="sng" algn="ctr">
            <a:solidFill>
              <a:srgbClr val="38220F"/>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9365936"/>
        <c:crosses val="autoZero"/>
        <c:auto val="1"/>
        <c:lblAlgn val="ctr"/>
        <c:lblOffset val="100"/>
        <c:noMultiLvlLbl val="0"/>
      </c:catAx>
      <c:valAx>
        <c:axId val="1359365936"/>
        <c:scaling>
          <c:orientation val="minMax"/>
        </c:scaling>
        <c:delete val="0"/>
        <c:axPos val="b"/>
        <c:majorGridlines>
          <c:spPr>
            <a:ln w="9525" cap="flat" cmpd="sng" algn="ctr">
              <a:solidFill>
                <a:srgbClr val="38220F"/>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253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CF5-40FF-8013-F9E6AA575CA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8-9E02-4E96-B7EB-8A79845A23C4}"/>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9-9E02-4E96-B7EB-8A79845A23C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A-9E02-4E96-B7EB-8A79845A23C4}"/>
            </c:ext>
          </c:extLst>
        </c:ser>
        <c:dLbls>
          <c:showLegendKey val="0"/>
          <c:showVal val="0"/>
          <c:showCatName val="0"/>
          <c:showSerName val="0"/>
          <c:showPercent val="0"/>
          <c:showBubbleSize val="0"/>
        </c:dLbls>
        <c:smooth val="0"/>
        <c:axId val="1322719296"/>
        <c:axId val="1320641232"/>
      </c:lineChart>
      <c:catAx>
        <c:axId val="132271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20641232"/>
        <c:crosses val="autoZero"/>
        <c:auto val="1"/>
        <c:lblAlgn val="ctr"/>
        <c:lblOffset val="100"/>
        <c:noMultiLvlLbl val="0"/>
      </c:catAx>
      <c:valAx>
        <c:axId val="13206412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2271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D5E0"/>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[coffeeOrdersData.xlsx]CountryBarCharts!PivotTable2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CountryBarCharts!$B$1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CountryBarCharts!$A$2:$A$5</c:f>
              <c:strCache>
                <c:ptCount val="3"/>
                <c:pt idx="0">
                  <c:v>United Kingdom</c:v>
                </c:pt>
                <c:pt idx="1">
                  <c:v>Ireland</c:v>
                </c:pt>
                <c:pt idx="2">
                  <c:v>United States</c:v>
                </c:pt>
              </c:strCache>
            </c:strRef>
          </c:cat>
          <c:val>
            <c:numRef>
              <c:f>CountryBarCharts!$B$2:$B$5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6F9-479D-9811-C90AE561152D}"/>
            </c:ext>
          </c:extLst>
        </c:ser>
        <c:dLbls>
          <c:showLegendKey val="0"/>
          <c:showVal val="0"/>
          <c:showCatName val="0"/>
          <c:showSerName val="0"/>
          <c:showPercent val="0"/>
          <c:showBubbleSize val="0"/>
        </c:dLbls>
        <c:gapWidth val="100"/>
        <c:axId val="1362534272"/>
        <c:axId val="1359365936"/>
      </c:barChart>
      <c:catAx>
        <c:axId val="136253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59365936"/>
        <c:crosses val="autoZero"/>
        <c:auto val="1"/>
        <c:lblAlgn val="ctr"/>
        <c:lblOffset val="100"/>
        <c:noMultiLvlLbl val="0"/>
      </c:catAx>
      <c:valAx>
        <c:axId val="13593659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6253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CustomerBarChart!$B$1</c:f>
              <c:strCache>
                <c:ptCount val="1"/>
                <c:pt idx="0">
                  <c:v>Total</c:v>
                </c:pt>
              </c:strCache>
            </c:strRef>
          </c:tx>
          <c:spPr>
            <a:solidFill>
              <a:schemeClr val="accent1"/>
            </a:solidFill>
            <a:ln>
              <a:noFill/>
            </a:ln>
            <a:effectLst/>
          </c:spPr>
          <c:invertIfNegative val="0"/>
          <c:cat>
            <c:strRef>
              <c:f>CustomerBarChart!$A$2:$A$7</c:f>
              <c:strCache>
                <c:ptCount val="5"/>
                <c:pt idx="0">
                  <c:v>Don Flintiff</c:v>
                </c:pt>
                <c:pt idx="1">
                  <c:v>Nealson Cuttler</c:v>
                </c:pt>
                <c:pt idx="2">
                  <c:v>Terri Farra</c:v>
                </c:pt>
                <c:pt idx="3">
                  <c:v>Brenn Dundredge</c:v>
                </c:pt>
                <c:pt idx="4">
                  <c:v>Allis Wilmore</c:v>
                </c:pt>
              </c:strCache>
            </c:strRef>
          </c:cat>
          <c:val>
            <c:numRef>
              <c:f>CustomerBarChart!$B$2:$B$7</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37F-46A8-BBAD-E7B2A1E10552}"/>
            </c:ext>
          </c:extLst>
        </c:ser>
        <c:dLbls>
          <c:showLegendKey val="0"/>
          <c:showVal val="0"/>
          <c:showCatName val="0"/>
          <c:showSerName val="0"/>
          <c:showPercent val="0"/>
          <c:showBubbleSize val="0"/>
        </c:dLbls>
        <c:gapWidth val="182"/>
        <c:axId val="1359306144"/>
        <c:axId val="1359356016"/>
      </c:barChart>
      <c:catAx>
        <c:axId val="135930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356016"/>
        <c:crosses val="autoZero"/>
        <c:auto val="1"/>
        <c:lblAlgn val="ctr"/>
        <c:lblOffset val="100"/>
        <c:noMultiLvlLbl val="0"/>
      </c:catAx>
      <c:valAx>
        <c:axId val="135935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30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jpeg"/><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3</xdr:row>
      <xdr:rowOff>0</xdr:rowOff>
    </xdr:to>
    <xdr:sp macro="" textlink="">
      <xdr:nvSpPr>
        <xdr:cNvPr id="2" name="Rectangle 1">
          <a:extLst>
            <a:ext uri="{FF2B5EF4-FFF2-40B4-BE49-F238E27FC236}">
              <a16:creationId xmlns:a16="http://schemas.microsoft.com/office/drawing/2014/main" id="{6B39E580-D6C8-9614-3283-6744DFAEC105}"/>
            </a:ext>
          </a:extLst>
        </xdr:cNvPr>
        <xdr:cNvSpPr/>
      </xdr:nvSpPr>
      <xdr:spPr>
        <a:xfrm>
          <a:off x="0" y="0"/>
          <a:ext cx="15849600" cy="571500"/>
        </a:xfrm>
        <a:prstGeom prst="rect">
          <a:avLst/>
        </a:prstGeom>
        <a:solidFill>
          <a:srgbClr val="6348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rgbClr val="ECE0D1"/>
              </a:solidFill>
            </a:rPr>
            <a:t>COFFEE</a:t>
          </a:r>
          <a:r>
            <a:rPr lang="en-US" sz="3200" baseline="0">
              <a:solidFill>
                <a:srgbClr val="ECE0D1"/>
              </a:solidFill>
            </a:rPr>
            <a:t> SALES DASHBOARD</a:t>
          </a:r>
          <a:endParaRPr lang="en-US" sz="3200">
            <a:solidFill>
              <a:srgbClr val="ECE0D1"/>
            </a:solidFill>
          </a:endParaRPr>
        </a:p>
      </xdr:txBody>
    </xdr:sp>
    <xdr:clientData/>
  </xdr:twoCellAnchor>
  <xdr:twoCellAnchor>
    <xdr:from>
      <xdr:col>0</xdr:col>
      <xdr:colOff>123825</xdr:colOff>
      <xdr:row>3</xdr:row>
      <xdr:rowOff>104776</xdr:rowOff>
    </xdr:from>
    <xdr:to>
      <xdr:col>3</xdr:col>
      <xdr:colOff>190500</xdr:colOff>
      <xdr:row>11</xdr:row>
      <xdr:rowOff>66676</xdr:rowOff>
    </xdr:to>
    <xdr:grpSp>
      <xdr:nvGrpSpPr>
        <xdr:cNvPr id="30" name="Group 29">
          <a:extLst>
            <a:ext uri="{FF2B5EF4-FFF2-40B4-BE49-F238E27FC236}">
              <a16:creationId xmlns:a16="http://schemas.microsoft.com/office/drawing/2014/main" id="{CB99DC2F-E413-5589-D167-D773241DAF8A}"/>
            </a:ext>
          </a:extLst>
        </xdr:cNvPr>
        <xdr:cNvGrpSpPr/>
      </xdr:nvGrpSpPr>
      <xdr:grpSpPr>
        <a:xfrm>
          <a:off x="123825" y="676276"/>
          <a:ext cx="1895475" cy="1485900"/>
          <a:chOff x="542925" y="771525"/>
          <a:chExt cx="1847850" cy="1381125"/>
        </a:xfrm>
      </xdr:grpSpPr>
      <xdr:sp macro="" textlink="">
        <xdr:nvSpPr>
          <xdr:cNvPr id="14" name="TextBox 13">
            <a:extLst>
              <a:ext uri="{FF2B5EF4-FFF2-40B4-BE49-F238E27FC236}">
                <a16:creationId xmlns:a16="http://schemas.microsoft.com/office/drawing/2014/main" id="{EBB3CE36-1661-7994-CE16-E242FEAFBE55}"/>
              </a:ext>
            </a:extLst>
          </xdr:cNvPr>
          <xdr:cNvSpPr txBox="1"/>
        </xdr:nvSpPr>
        <xdr:spPr>
          <a:xfrm>
            <a:off x="542925" y="771525"/>
            <a:ext cx="1847850" cy="1381125"/>
          </a:xfrm>
          <a:prstGeom prst="rect">
            <a:avLst/>
          </a:prstGeom>
          <a:solidFill>
            <a:srgbClr val="967259"/>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endParaRPr lang="en-US" sz="1200"/>
          </a:p>
          <a:p>
            <a:pPr algn="ctr"/>
            <a:endParaRPr lang="en-US" sz="1200"/>
          </a:p>
          <a:p>
            <a:pPr algn="ctr"/>
            <a:endParaRPr lang="en-US" sz="1200"/>
          </a:p>
          <a:p>
            <a:pPr algn="ctr"/>
            <a:endParaRPr lang="en-US" sz="1200"/>
          </a:p>
          <a:p>
            <a:pPr algn="ctr"/>
            <a:endParaRPr lang="en-US" sz="1200"/>
          </a:p>
          <a:p>
            <a:pPr algn="ctr"/>
            <a:r>
              <a:rPr lang="en-US" sz="2200"/>
              <a:t>Customers</a:t>
            </a:r>
          </a:p>
          <a:p>
            <a:pPr algn="ctr"/>
            <a:endParaRPr lang="en-US" sz="1200"/>
          </a:p>
        </xdr:txBody>
      </xdr:sp>
      <xdr:sp macro="" textlink="Totals!A7">
        <xdr:nvSpPr>
          <xdr:cNvPr id="6" name="TextBox 5">
            <a:extLst>
              <a:ext uri="{FF2B5EF4-FFF2-40B4-BE49-F238E27FC236}">
                <a16:creationId xmlns:a16="http://schemas.microsoft.com/office/drawing/2014/main" id="{D94B9BEE-2D11-A319-B160-CD39AB23D20F}"/>
              </a:ext>
            </a:extLst>
          </xdr:cNvPr>
          <xdr:cNvSpPr txBox="1"/>
        </xdr:nvSpPr>
        <xdr:spPr>
          <a:xfrm>
            <a:off x="876299" y="976312"/>
            <a:ext cx="1228725" cy="723900"/>
          </a:xfrm>
          <a:prstGeom prst="rect">
            <a:avLst/>
          </a:prstGeom>
          <a:solidFill>
            <a:srgbClr val="DBC1AC"/>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fld id="{183E3340-F8DB-4ECE-9DD0-54C1CA236833}" type="TxLink">
              <a:rPr lang="en-US" sz="3600" b="0" i="0" u="none" strike="noStrike">
                <a:solidFill>
                  <a:srgbClr val="000000"/>
                </a:solidFill>
                <a:latin typeface="Calibri"/>
                <a:cs typeface="Calibri"/>
              </a:rPr>
              <a:t>1000</a:t>
            </a:fld>
            <a:endParaRPr lang="en-US" sz="8000"/>
          </a:p>
        </xdr:txBody>
      </xdr:sp>
    </xdr:grpSp>
    <xdr:clientData/>
  </xdr:twoCellAnchor>
  <xdr:twoCellAnchor>
    <xdr:from>
      <xdr:col>0</xdr:col>
      <xdr:colOff>122094</xdr:colOff>
      <xdr:row>20</xdr:row>
      <xdr:rowOff>51955</xdr:rowOff>
    </xdr:from>
    <xdr:to>
      <xdr:col>16</xdr:col>
      <xdr:colOff>322120</xdr:colOff>
      <xdr:row>48</xdr:row>
      <xdr:rowOff>179244</xdr:rowOff>
    </xdr:to>
    <xdr:graphicFrame macro="">
      <xdr:nvGraphicFramePr>
        <xdr:cNvPr id="7" name="Chart 6">
          <a:extLst>
            <a:ext uri="{FF2B5EF4-FFF2-40B4-BE49-F238E27FC236}">
              <a16:creationId xmlns:a16="http://schemas.microsoft.com/office/drawing/2014/main" id="{52D955B1-D49B-46EC-844F-5054CA213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122095</xdr:colOff>
      <xdr:row>12</xdr:row>
      <xdr:rowOff>1</xdr:rowOff>
    </xdr:from>
    <xdr:to>
      <xdr:col>10</xdr:col>
      <xdr:colOff>171451</xdr:colOff>
      <xdr:row>19</xdr:row>
      <xdr:rowOff>142875</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7FC2B332-D01F-4BF4-B9B8-6D770C8E356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2095" y="2286001"/>
              <a:ext cx="6145356" cy="14763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352425</xdr:colOff>
      <xdr:row>3</xdr:row>
      <xdr:rowOff>95309</xdr:rowOff>
    </xdr:from>
    <xdr:to>
      <xdr:col>16</xdr:col>
      <xdr:colOff>352425</xdr:colOff>
      <xdr:row>11</xdr:row>
      <xdr:rowOff>85724</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67B6AD09-FDEA-4CFE-BD9F-36C3A42CA81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277225" y="666809"/>
              <a:ext cx="1828800" cy="1514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285750</xdr:colOff>
      <xdr:row>3</xdr:row>
      <xdr:rowOff>95250</xdr:rowOff>
    </xdr:from>
    <xdr:to>
      <xdr:col>13</xdr:col>
      <xdr:colOff>285750</xdr:colOff>
      <xdr:row>11</xdr:row>
      <xdr:rowOff>76201</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0D46367A-B5E9-4C51-9A73-A4663FBA8E2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381750" y="666750"/>
              <a:ext cx="1828800" cy="1504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437031</xdr:colOff>
      <xdr:row>10</xdr:row>
      <xdr:rowOff>123825</xdr:rowOff>
    </xdr:from>
    <xdr:to>
      <xdr:col>25</xdr:col>
      <xdr:colOff>437030</xdr:colOff>
      <xdr:row>26</xdr:row>
      <xdr:rowOff>141602</xdr:rowOff>
    </xdr:to>
    <xdr:graphicFrame macro="">
      <xdr:nvGraphicFramePr>
        <xdr:cNvPr id="12" name="Chart 11">
          <a:extLst>
            <a:ext uri="{FF2B5EF4-FFF2-40B4-BE49-F238E27FC236}">
              <a16:creationId xmlns:a16="http://schemas.microsoft.com/office/drawing/2014/main" id="{E531F77D-6E0B-4C35-864D-C72DD825B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432954</xdr:colOff>
      <xdr:row>27</xdr:row>
      <xdr:rowOff>33618</xdr:rowOff>
    </xdr:from>
    <xdr:to>
      <xdr:col>25</xdr:col>
      <xdr:colOff>437030</xdr:colOff>
      <xdr:row>48</xdr:row>
      <xdr:rowOff>190498</xdr:rowOff>
    </xdr:to>
    <xdr:graphicFrame macro="">
      <xdr:nvGraphicFramePr>
        <xdr:cNvPr id="13" name="Chart 12">
          <a:extLst>
            <a:ext uri="{FF2B5EF4-FFF2-40B4-BE49-F238E27FC236}">
              <a16:creationId xmlns:a16="http://schemas.microsoft.com/office/drawing/2014/main" id="{3EBAD11A-E6FD-4AC7-A338-C8D0F14BC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361950</xdr:colOff>
      <xdr:row>11</xdr:row>
      <xdr:rowOff>180975</xdr:rowOff>
    </xdr:from>
    <xdr:to>
      <xdr:col>16</xdr:col>
      <xdr:colOff>352425</xdr:colOff>
      <xdr:row>19</xdr:row>
      <xdr:rowOff>161925</xdr:rowOff>
    </xdr:to>
    <mc:AlternateContent xmlns:mc="http://schemas.openxmlformats.org/markup-compatibility/2006">
      <mc:Choice xmlns:a14="http://schemas.microsoft.com/office/drawing/2010/main" Requires="a14">
        <xdr:graphicFrame macro="">
          <xdr:nvGraphicFramePr>
            <xdr:cNvPr id="3" name="Loyalty Card 1">
              <a:extLst>
                <a:ext uri="{FF2B5EF4-FFF2-40B4-BE49-F238E27FC236}">
                  <a16:creationId xmlns:a16="http://schemas.microsoft.com/office/drawing/2014/main" id="{AE37C36E-1735-420E-8CCD-FC46EF5215D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286750" y="2276475"/>
              <a:ext cx="1819275"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428625</xdr:colOff>
      <xdr:row>3</xdr:row>
      <xdr:rowOff>104776</xdr:rowOff>
    </xdr:from>
    <xdr:to>
      <xdr:col>6</xdr:col>
      <xdr:colOff>495300</xdr:colOff>
      <xdr:row>11</xdr:row>
      <xdr:rowOff>66676</xdr:rowOff>
    </xdr:to>
    <xdr:grpSp>
      <xdr:nvGrpSpPr>
        <xdr:cNvPr id="29" name="Group 28">
          <a:extLst>
            <a:ext uri="{FF2B5EF4-FFF2-40B4-BE49-F238E27FC236}">
              <a16:creationId xmlns:a16="http://schemas.microsoft.com/office/drawing/2014/main" id="{3D313A2B-CFFE-994D-7101-B65F3DCD1D3C}"/>
            </a:ext>
          </a:extLst>
        </xdr:cNvPr>
        <xdr:cNvGrpSpPr/>
      </xdr:nvGrpSpPr>
      <xdr:grpSpPr>
        <a:xfrm>
          <a:off x="2257425" y="676276"/>
          <a:ext cx="1895475" cy="1485900"/>
          <a:chOff x="2647950" y="781050"/>
          <a:chExt cx="1847850" cy="1381125"/>
        </a:xfrm>
      </xdr:grpSpPr>
      <xdr:sp macro="" textlink="">
        <xdr:nvSpPr>
          <xdr:cNvPr id="22" name="TextBox 21">
            <a:extLst>
              <a:ext uri="{FF2B5EF4-FFF2-40B4-BE49-F238E27FC236}">
                <a16:creationId xmlns:a16="http://schemas.microsoft.com/office/drawing/2014/main" id="{69F4EBAA-5C89-4051-87C1-8DE7E34F6755}"/>
              </a:ext>
            </a:extLst>
          </xdr:cNvPr>
          <xdr:cNvSpPr txBox="1"/>
        </xdr:nvSpPr>
        <xdr:spPr>
          <a:xfrm>
            <a:off x="2647950" y="781050"/>
            <a:ext cx="1847850" cy="1381125"/>
          </a:xfrm>
          <a:prstGeom prst="rect">
            <a:avLst/>
          </a:prstGeom>
          <a:solidFill>
            <a:srgbClr val="967259"/>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endParaRPr lang="en-US" sz="1200"/>
          </a:p>
          <a:p>
            <a:pPr algn="ctr"/>
            <a:endParaRPr lang="en-US" sz="1200"/>
          </a:p>
          <a:p>
            <a:pPr algn="ctr"/>
            <a:endParaRPr lang="en-US" sz="1200"/>
          </a:p>
          <a:p>
            <a:pPr algn="ctr"/>
            <a:endParaRPr lang="en-US" sz="1200"/>
          </a:p>
          <a:p>
            <a:pPr algn="ctr"/>
            <a:endParaRPr lang="en-US" sz="1200"/>
          </a:p>
          <a:p>
            <a:pPr algn="ctr"/>
            <a:r>
              <a:rPr lang="en-US" sz="2200"/>
              <a:t>Coffee Sold</a:t>
            </a:r>
          </a:p>
          <a:p>
            <a:pPr algn="ctr"/>
            <a:endParaRPr lang="en-US" sz="1200"/>
          </a:p>
        </xdr:txBody>
      </xdr:sp>
      <xdr:sp macro="" textlink="Totals!C7">
        <xdr:nvSpPr>
          <xdr:cNvPr id="23" name="TextBox 22">
            <a:extLst>
              <a:ext uri="{FF2B5EF4-FFF2-40B4-BE49-F238E27FC236}">
                <a16:creationId xmlns:a16="http://schemas.microsoft.com/office/drawing/2014/main" id="{382425F9-0F3D-4CC2-8C81-1F610C4BB34F}"/>
              </a:ext>
            </a:extLst>
          </xdr:cNvPr>
          <xdr:cNvSpPr txBox="1"/>
        </xdr:nvSpPr>
        <xdr:spPr>
          <a:xfrm>
            <a:off x="2981324" y="985837"/>
            <a:ext cx="1228725" cy="723900"/>
          </a:xfrm>
          <a:prstGeom prst="rect">
            <a:avLst/>
          </a:prstGeom>
          <a:solidFill>
            <a:srgbClr val="DBC1AC"/>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fld id="{2A59A650-EA97-475E-8AC0-7CF29DA8018F}" type="TxLink">
              <a:rPr lang="en-US" sz="3600" b="0" i="0" u="none" strike="noStrike">
                <a:solidFill>
                  <a:srgbClr val="000000"/>
                </a:solidFill>
                <a:latin typeface="Calibri"/>
                <a:cs typeface="Calibri"/>
              </a:rPr>
              <a:t>3551</a:t>
            </a:fld>
            <a:endParaRPr lang="en-US" sz="41300"/>
          </a:p>
        </xdr:txBody>
      </xdr:sp>
    </xdr:grpSp>
    <xdr:clientData/>
  </xdr:twoCellAnchor>
  <xdr:twoCellAnchor>
    <xdr:from>
      <xdr:col>7</xdr:col>
      <xdr:colOff>123825</xdr:colOff>
      <xdr:row>3</xdr:row>
      <xdr:rowOff>104776</xdr:rowOff>
    </xdr:from>
    <xdr:to>
      <xdr:col>10</xdr:col>
      <xdr:colOff>190500</xdr:colOff>
      <xdr:row>11</xdr:row>
      <xdr:rowOff>66676</xdr:rowOff>
    </xdr:to>
    <xdr:grpSp>
      <xdr:nvGrpSpPr>
        <xdr:cNvPr id="28" name="Group 27">
          <a:extLst>
            <a:ext uri="{FF2B5EF4-FFF2-40B4-BE49-F238E27FC236}">
              <a16:creationId xmlns:a16="http://schemas.microsoft.com/office/drawing/2014/main" id="{D5FF8359-6B82-1DC8-2C3D-880ADE27AEB2}"/>
            </a:ext>
          </a:extLst>
        </xdr:cNvPr>
        <xdr:cNvGrpSpPr/>
      </xdr:nvGrpSpPr>
      <xdr:grpSpPr>
        <a:xfrm>
          <a:off x="4391025" y="676276"/>
          <a:ext cx="1895475" cy="1485900"/>
          <a:chOff x="4810125" y="809625"/>
          <a:chExt cx="1847850" cy="1381125"/>
        </a:xfrm>
      </xdr:grpSpPr>
      <xdr:sp macro="" textlink="">
        <xdr:nvSpPr>
          <xdr:cNvPr id="26" name="TextBox 25">
            <a:extLst>
              <a:ext uri="{FF2B5EF4-FFF2-40B4-BE49-F238E27FC236}">
                <a16:creationId xmlns:a16="http://schemas.microsoft.com/office/drawing/2014/main" id="{FA8D7504-C2F8-4FB7-94FA-AB462F6D3D44}"/>
              </a:ext>
            </a:extLst>
          </xdr:cNvPr>
          <xdr:cNvSpPr txBox="1"/>
        </xdr:nvSpPr>
        <xdr:spPr>
          <a:xfrm>
            <a:off x="4810125" y="809625"/>
            <a:ext cx="1847850" cy="1381125"/>
          </a:xfrm>
          <a:prstGeom prst="rect">
            <a:avLst/>
          </a:prstGeom>
          <a:solidFill>
            <a:srgbClr val="967259"/>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endParaRPr lang="en-US" sz="1200"/>
          </a:p>
          <a:p>
            <a:pPr algn="ctr"/>
            <a:endParaRPr lang="en-US" sz="1200"/>
          </a:p>
          <a:p>
            <a:pPr algn="ctr"/>
            <a:endParaRPr lang="en-US" sz="1200"/>
          </a:p>
          <a:p>
            <a:pPr algn="ctr"/>
            <a:endParaRPr lang="en-US" sz="1200"/>
          </a:p>
          <a:p>
            <a:pPr algn="ctr"/>
            <a:endParaRPr lang="en-US" sz="1200"/>
          </a:p>
          <a:p>
            <a:pPr algn="ctr"/>
            <a:r>
              <a:rPr lang="en-US" sz="2200"/>
              <a:t>Total</a:t>
            </a:r>
            <a:r>
              <a:rPr lang="en-US" sz="2200" baseline="0"/>
              <a:t> Revenue</a:t>
            </a:r>
            <a:endParaRPr lang="en-US" sz="2200"/>
          </a:p>
          <a:p>
            <a:pPr algn="ctr"/>
            <a:endParaRPr lang="en-US" sz="1200"/>
          </a:p>
        </xdr:txBody>
      </xdr:sp>
      <xdr:sp macro="" textlink="Totals!B7">
        <xdr:nvSpPr>
          <xdr:cNvPr id="27" name="TextBox 26">
            <a:extLst>
              <a:ext uri="{FF2B5EF4-FFF2-40B4-BE49-F238E27FC236}">
                <a16:creationId xmlns:a16="http://schemas.microsoft.com/office/drawing/2014/main" id="{041374E5-994A-4D6D-AE53-1FAD397896A3}"/>
              </a:ext>
            </a:extLst>
          </xdr:cNvPr>
          <xdr:cNvSpPr txBox="1"/>
        </xdr:nvSpPr>
        <xdr:spPr>
          <a:xfrm>
            <a:off x="5143499" y="1014412"/>
            <a:ext cx="1228725" cy="723900"/>
          </a:xfrm>
          <a:prstGeom prst="rect">
            <a:avLst/>
          </a:prstGeom>
          <a:solidFill>
            <a:srgbClr val="DBC1AC"/>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fld id="{2B97DB5A-3379-4A51-AC5E-644C1694AF12}" type="TxLink">
              <a:rPr lang="en-US" sz="2400" b="0" i="0" u="none" strike="noStrike">
                <a:solidFill>
                  <a:srgbClr val="000000"/>
                </a:solidFill>
                <a:latin typeface="Calibri"/>
                <a:cs typeface="Calibri"/>
              </a:rPr>
              <a:t>$45,134</a:t>
            </a:fld>
            <a:endParaRPr lang="en-US" sz="23900"/>
          </a:p>
        </xdr:txBody>
      </xdr:sp>
    </xdr:grpSp>
    <xdr:clientData/>
  </xdr:twoCellAnchor>
  <xdr:twoCellAnchor editAs="oneCell">
    <xdr:from>
      <xdr:col>18</xdr:col>
      <xdr:colOff>427939</xdr:colOff>
      <xdr:row>3</xdr:row>
      <xdr:rowOff>96268</xdr:rowOff>
    </xdr:from>
    <xdr:to>
      <xdr:col>23</xdr:col>
      <xdr:colOff>218389</xdr:colOff>
      <xdr:row>10</xdr:row>
      <xdr:rowOff>40239</xdr:rowOff>
    </xdr:to>
    <xdr:pic>
      <xdr:nvPicPr>
        <xdr:cNvPr id="36" name="Picture 35" descr="coffee logo design for coffee shop icon with creative concept premium  vector 12650835 Vector Art at Vecteezy">
          <a:extLst>
            <a:ext uri="{FF2B5EF4-FFF2-40B4-BE49-F238E27FC236}">
              <a16:creationId xmlns:a16="http://schemas.microsoft.com/office/drawing/2014/main" id="{DB21D054-8053-1E16-1470-A08AEB42A6C2}"/>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2825" t="13729" r="15525" b="21722"/>
        <a:stretch/>
      </xdr:blipFill>
      <xdr:spPr bwMode="auto">
        <a:xfrm>
          <a:off x="11400739" y="667768"/>
          <a:ext cx="2838450" cy="1277471"/>
        </a:xfrm>
        <a:prstGeom prst="rect">
          <a:avLst/>
        </a:prstGeom>
        <a:solidFill>
          <a:srgbClr val="DBC1AC"/>
        </a:solidFill>
      </xdr:spPr>
    </xdr:pic>
    <xdr:clientData/>
  </xdr:twoCellAnchor>
  <xdr:twoCellAnchor editAs="oneCell">
    <xdr:from>
      <xdr:col>23</xdr:col>
      <xdr:colOff>333121</xdr:colOff>
      <xdr:row>3</xdr:row>
      <xdr:rowOff>101514</xdr:rowOff>
    </xdr:from>
    <xdr:to>
      <xdr:col>25</xdr:col>
      <xdr:colOff>437030</xdr:colOff>
      <xdr:row>10</xdr:row>
      <xdr:rowOff>34992</xdr:rowOff>
    </xdr:to>
    <xdr:pic>
      <xdr:nvPicPr>
        <xdr:cNvPr id="37" name="Picture 36" descr="Coffee cup Logo coffee shop vector icon design V19">
          <a:extLst>
            <a:ext uri="{FF2B5EF4-FFF2-40B4-BE49-F238E27FC236}">
              <a16:creationId xmlns:a16="http://schemas.microsoft.com/office/drawing/2014/main" id="{8B18D5AA-7E0C-9289-0435-46D35EB5F654}"/>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52245" t="12574" r="21334" b="46955"/>
        <a:stretch/>
      </xdr:blipFill>
      <xdr:spPr bwMode="auto">
        <a:xfrm>
          <a:off x="14353921" y="673014"/>
          <a:ext cx="1323109" cy="1266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437031</xdr:colOff>
      <xdr:row>3</xdr:row>
      <xdr:rowOff>102889</xdr:rowOff>
    </xdr:from>
    <xdr:to>
      <xdr:col>18</xdr:col>
      <xdr:colOff>313206</xdr:colOff>
      <xdr:row>10</xdr:row>
      <xdr:rowOff>33617</xdr:rowOff>
    </xdr:to>
    <xdr:pic>
      <xdr:nvPicPr>
        <xdr:cNvPr id="38" name="Picture 37" descr="Coffee cup Logo coffee shop vector icon design V19">
          <a:extLst>
            <a:ext uri="{FF2B5EF4-FFF2-40B4-BE49-F238E27FC236}">
              <a16:creationId xmlns:a16="http://schemas.microsoft.com/office/drawing/2014/main" id="{35B57E4D-7B56-46D2-9361-CFD9FC95CC3B}"/>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21554" t="4401" r="53584" b="49627"/>
        <a:stretch/>
      </xdr:blipFill>
      <xdr:spPr bwMode="auto">
        <a:xfrm>
          <a:off x="10190631" y="674389"/>
          <a:ext cx="1095375" cy="1264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285750</xdr:colOff>
      <xdr:row>11</xdr:row>
      <xdr:rowOff>180975</xdr:rowOff>
    </xdr:from>
    <xdr:to>
      <xdr:col>13</xdr:col>
      <xdr:colOff>285750</xdr:colOff>
      <xdr:row>19</xdr:row>
      <xdr:rowOff>161925</xdr:rowOff>
    </xdr:to>
    <mc:AlternateContent xmlns:mc="http://schemas.openxmlformats.org/markup-compatibility/2006">
      <mc:Choice xmlns:a14="http://schemas.microsoft.com/office/drawing/2010/main" Requires="a14">
        <xdr:graphicFrame macro="">
          <xdr:nvGraphicFramePr>
            <xdr:cNvPr id="39" name="Coffee Type Name 1">
              <a:extLst>
                <a:ext uri="{FF2B5EF4-FFF2-40B4-BE49-F238E27FC236}">
                  <a16:creationId xmlns:a16="http://schemas.microsoft.com/office/drawing/2014/main" id="{638EDFE1-4915-49D2-A967-B50912A840CB}"/>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6381750" y="2276475"/>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228599</xdr:colOff>
      <xdr:row>11</xdr:row>
      <xdr:rowOff>190499</xdr:rowOff>
    </xdr:from>
    <xdr:to>
      <xdr:col>17</xdr:col>
      <xdr:colOff>304800</xdr:colOff>
      <xdr:row>29</xdr:row>
      <xdr:rowOff>123824</xdr:rowOff>
    </xdr:to>
    <xdr:graphicFrame macro="">
      <xdr:nvGraphicFramePr>
        <xdr:cNvPr id="2" name="Chart 1">
          <a:extLst>
            <a:ext uri="{FF2B5EF4-FFF2-40B4-BE49-F238E27FC236}">
              <a16:creationId xmlns:a16="http://schemas.microsoft.com/office/drawing/2014/main" id="{DAF7C65D-D179-0457-EEF4-1833E840C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190499</xdr:colOff>
      <xdr:row>1</xdr:row>
      <xdr:rowOff>180975</xdr:rowOff>
    </xdr:from>
    <xdr:to>
      <xdr:col>17</xdr:col>
      <xdr:colOff>314325</xdr:colOff>
      <xdr:row>11</xdr:row>
      <xdr:rowOff>133350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E312789-42D3-45BC-88C6-F22F486511B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620124" y="371475"/>
              <a:ext cx="6657976" cy="1857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123825</xdr:colOff>
      <xdr:row>30</xdr:row>
      <xdr:rowOff>9525</xdr:rowOff>
    </xdr:from>
    <xdr:to>
      <xdr:col>10</xdr:col>
      <xdr:colOff>323850</xdr:colOff>
      <xdr:row>43</xdr:row>
      <xdr:rowOff>57150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6A65997-D9B8-E062-64DA-93BF6D64586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553450" y="5724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409575</xdr:colOff>
      <xdr:row>29</xdr:row>
      <xdr:rowOff>180975</xdr:rowOff>
    </xdr:from>
    <xdr:to>
      <xdr:col>13</xdr:col>
      <xdr:colOff>323850</xdr:colOff>
      <xdr:row>43</xdr:row>
      <xdr:rowOff>38100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DBEB796-1C20-C4BD-37E9-845ABBDF347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67975" y="5705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485775</xdr:colOff>
      <xdr:row>30</xdr:row>
      <xdr:rowOff>47625</xdr:rowOff>
    </xdr:from>
    <xdr:to>
      <xdr:col>16</xdr:col>
      <xdr:colOff>228600</xdr:colOff>
      <xdr:row>43</xdr:row>
      <xdr:rowOff>95250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A68C189-607B-B8D7-1EB0-3F221CFC34C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58700" y="5762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438150</xdr:colOff>
      <xdr:row>30</xdr:row>
      <xdr:rowOff>47626</xdr:rowOff>
    </xdr:from>
    <xdr:to>
      <xdr:col>19</xdr:col>
      <xdr:colOff>0</xdr:colOff>
      <xdr:row>38</xdr:row>
      <xdr:rowOff>28576</xdr:rowOff>
    </xdr:to>
    <mc:AlternateContent xmlns:mc="http://schemas.openxmlformats.org/markup-compatibility/2006">
      <mc:Choice xmlns:a14="http://schemas.microsoft.com/office/drawing/2010/main" Requires="a14">
        <xdr:graphicFrame macro="">
          <xdr:nvGraphicFramePr>
            <xdr:cNvPr id="9" name="Coffee Type Name">
              <a:extLst>
                <a:ext uri="{FF2B5EF4-FFF2-40B4-BE49-F238E27FC236}">
                  <a16:creationId xmlns:a16="http://schemas.microsoft.com/office/drawing/2014/main" id="{2A33ADF5-8112-9109-799E-2347CDAB6EFA}"/>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4497050" y="5762626"/>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514350</xdr:colOff>
      <xdr:row>0</xdr:row>
      <xdr:rowOff>38100</xdr:rowOff>
    </xdr:from>
    <xdr:to>
      <xdr:col>7</xdr:col>
      <xdr:colOff>142875</xdr:colOff>
      <xdr:row>21</xdr:row>
      <xdr:rowOff>19050</xdr:rowOff>
    </xdr:to>
    <xdr:graphicFrame macro="">
      <xdr:nvGraphicFramePr>
        <xdr:cNvPr id="7" name="Chart 6">
          <a:extLst>
            <a:ext uri="{FF2B5EF4-FFF2-40B4-BE49-F238E27FC236}">
              <a16:creationId xmlns:a16="http://schemas.microsoft.com/office/drawing/2014/main" id="{C035A05B-5553-05CF-B5A5-90E919B71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200024</xdr:colOff>
      <xdr:row>0</xdr:row>
      <xdr:rowOff>85725</xdr:rowOff>
    </xdr:from>
    <xdr:to>
      <xdr:col>6</xdr:col>
      <xdr:colOff>57149</xdr:colOff>
      <xdr:row>16</xdr:row>
      <xdr:rowOff>85725</xdr:rowOff>
    </xdr:to>
    <xdr:graphicFrame macro="">
      <xdr:nvGraphicFramePr>
        <xdr:cNvPr id="3" name="Chart 2">
          <a:extLst>
            <a:ext uri="{FF2B5EF4-FFF2-40B4-BE49-F238E27FC236}">
              <a16:creationId xmlns:a16="http://schemas.microsoft.com/office/drawing/2014/main" id="{FBA3C0FC-E925-21E0-E4FE-1D90C8CD8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5599" refreshedDate="45217.840258912038" createdVersion="8" refreshedVersion="8" minRefreshableVersion="3" recordCount="1000" xr:uid="{F28DFB4A-19DD-4832-8BA0-430D3AC998F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79946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8D7FC-EF8F-4472-8B56-C962BB64829F}"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
  </dataFields>
  <formats count="1">
    <format dxfId="133">
      <pivotArea outline="0" fieldPosition="0">
        <references count="1">
          <reference field="4294967294" count="1">
            <x v="0"/>
          </reference>
        </references>
      </pivotArea>
    </format>
  </formats>
  <chartFormats count="10">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 chart="4" format="20" series="1">
      <pivotArea type="data" outline="0" fieldPosition="0">
        <references count="2">
          <reference field="4294967294" count="1" selected="0">
            <x v="0"/>
          </reference>
          <reference field="13" count="1" selected="0">
            <x v="0"/>
          </reference>
        </references>
      </pivotArea>
    </chartFormat>
    <chartFormat chart="4" format="21" series="1">
      <pivotArea type="data" outline="0" fieldPosition="0">
        <references count="2">
          <reference field="4294967294" count="1" selected="0">
            <x v="0"/>
          </reference>
          <reference field="13" count="1" selected="0">
            <x v="1"/>
          </reference>
        </references>
      </pivotArea>
    </chartFormat>
    <chartFormat chart="4" format="22" series="1">
      <pivotArea type="data" outline="0" fieldPosition="0">
        <references count="2">
          <reference field="4294967294" count="1" selected="0">
            <x v="0"/>
          </reference>
          <reference field="13" count="1" selected="0">
            <x v="2"/>
          </reference>
        </references>
      </pivotArea>
    </chartFormat>
    <chartFormat chart="4" format="23" series="1">
      <pivotArea type="data" outline="0" fieldPosition="0">
        <references count="2">
          <reference field="4294967294" count="1" selected="0">
            <x v="0"/>
          </reference>
          <reference field="13" count="1" selected="0">
            <x v="3"/>
          </reference>
        </references>
      </pivotArea>
    </chartFormat>
    <chartFormat chart="2" format="16" series="1">
      <pivotArea type="data" outline="0" fieldPosition="0">
        <references count="1">
          <reference field="4294967294" count="1" selected="0">
            <x v="0"/>
          </reference>
        </references>
      </pivotArea>
    </chartFormat>
    <chartFormat chart="4" format="2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6EF307-F62B-405B-BE22-C2121B0204A4}"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formats count="1">
    <format dxfId="132">
      <pivotArea collapsedLevelsAreSubtotals="1" fieldPosition="0">
        <references count="1">
          <reference field="7" count="0"/>
        </references>
      </pivotArea>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0BDF41-D0DE-4529-ADA2-D64A4965A439}"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1D4465-510B-4469-950F-F0CC4C20294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dataField="1"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Items count="1">
    <i/>
  </rowItems>
  <colItems count="1">
    <i/>
  </colItems>
  <dataFields count="1">
    <dataField name="Count of Customer ID" fld="2"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3F9D26-A996-4F8F-B1C4-45F688E14E1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numFmtId="166" showAll="0">
      <items count="5">
        <item x="3"/>
        <item x="1"/>
        <item x="0"/>
        <item x="2"/>
        <item t="default"/>
      </items>
    </pivotField>
    <pivotField numFmtId="167" showAll="0"/>
    <pivotField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Items count="1">
    <i/>
  </rowItems>
  <colItems count="1">
    <i/>
  </colItems>
  <dataFields count="1">
    <dataField name="Sum of Quantity"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160588-C9F9-4825-9A9E-90BD02E8C5C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Items count="1">
    <i/>
  </rowItems>
  <colItems count="1">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20C627A-D573-4E3A-9D98-D984ECB116E8}" sourceName="Size">
  <pivotTables>
    <pivotTable tabId="18" name="TotalSales"/>
    <pivotTable tabId="22" name="PivotTable2"/>
    <pivotTable tabId="24" name="PivotTable2"/>
    <pivotTable tabId="26" name="PivotTable1"/>
    <pivotTable tabId="26" name="PivotTable2"/>
    <pivotTable tabId="26" name="PivotTable3"/>
  </pivotTables>
  <data>
    <tabular pivotCacheId="11799462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EDEB8EA-DF43-4780-B361-42A678635BC7}" sourceName="Roast Type Name">
  <pivotTables>
    <pivotTable tabId="18" name="TotalSales"/>
    <pivotTable tabId="22" name="PivotTable2"/>
    <pivotTable tabId="24" name="PivotTable2"/>
    <pivotTable tabId="26" name="PivotTable1"/>
    <pivotTable tabId="26" name="PivotTable2"/>
    <pivotTable tabId="26" name="PivotTable3"/>
  </pivotTables>
  <data>
    <tabular pivotCacheId="11799462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016DCD2-DC84-4B17-B320-262CE9BE1918}" sourceName="Loyalty Card">
  <pivotTables>
    <pivotTable tabId="18" name="TotalSales"/>
    <pivotTable tabId="22" name="PivotTable2"/>
    <pivotTable tabId="24" name="PivotTable2"/>
    <pivotTable tabId="26" name="PivotTable1"/>
    <pivotTable tabId="26" name="PivotTable2"/>
    <pivotTable tabId="26" name="PivotTable3"/>
  </pivotTables>
  <data>
    <tabular pivotCacheId="117994623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D8CAFFDD-F129-4C18-9F75-9531C6F0DBB7}" sourceName="Coffee Type Name">
  <pivotTables>
    <pivotTable tabId="18" name="TotalSales"/>
    <pivotTable tabId="22" name="PivotTable2"/>
    <pivotTable tabId="24" name="PivotTable2"/>
    <pivotTable tabId="26" name="PivotTable1"/>
    <pivotTable tabId="26" name="PivotTable2"/>
    <pivotTable tabId="26" name="PivotTable3"/>
  </pivotTables>
  <data>
    <tabular pivotCacheId="117994623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5E5C6F7-DD67-411B-9809-2A9559794E30}" cache="Slicer_Size" caption="Size" style="Coffee" rowHeight="241300"/>
  <slicer name="Roast Type Name 1" xr10:uid="{F1588C1F-1265-4C61-B85D-C476592F848E}" cache="Slicer_Roast_Type_Name" caption="Roast Type Name" style="Coffee" rowHeight="241300"/>
  <slicer name="Loyalty Card 1" xr10:uid="{D108BE4C-ACCE-431B-8376-E42F286F0D22}" cache="Slicer_Loyalty_Card" caption="Loyalty Card" style="Coffee" rowHeight="241300"/>
  <slicer name="Coffee Type Name 1" xr10:uid="{690AA78E-CE41-4958-83B2-E68647805ECB}" cache="Slicer_Coffee_Type_Name" caption="Coffee Type Name" style="Coffe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EC9C3E3-0D9D-4325-8AFF-9DE9C154A391}" cache="Slicer_Size" caption="Size" style="SlicerStyleDark5" rowHeight="241300"/>
  <slicer name="Roast Type Name" xr10:uid="{A8D5687A-E037-4C55-9A08-003D030E5B69}" cache="Slicer_Roast_Type_Name" caption="Roast Type Name" style="SlicerStyleDark5" rowHeight="241300"/>
  <slicer name="Loyalty Card" xr10:uid="{87A4B8DD-AF0C-45D8-B519-AF4C1BBA6E53}" cache="Slicer_Loyalty_Card" caption="Loyalty Card" rowHeight="241300"/>
  <slicer name="Coffee Type Name" xr10:uid="{78863F46-95F9-4F2F-9CAB-6996B0289073}" cache="Slicer_Coffee_Type_Name" caption="Coffee Type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CDCC7B-9045-47AE-9FAF-BD26C7E3B756}" name="Orders" displayName="Orders" ref="A1:P1001" totalsRowShown="0">
  <autoFilter ref="A1:P1001" xr:uid="{41CDCC7B-9045-47AE-9FAF-BD26C7E3B756}"/>
  <tableColumns count="16">
    <tableColumn id="1" xr3:uid="{E938D250-2E09-4024-83C7-DEC2E6A6F4BD}" name="Order ID" dataDxfId="165"/>
    <tableColumn id="2" xr3:uid="{58FB92DC-4515-40F0-B5FC-D95C2C89E3C8}" name="Order Date" dataDxfId="164"/>
    <tableColumn id="3" xr3:uid="{FAE863EA-FA30-4695-AFD6-B0FFF3C90EE2}" name="Customer ID" dataDxfId="163"/>
    <tableColumn id="4" xr3:uid="{5C28967B-5927-477B-B703-ECDF3DEB19A0}" name="Product ID"/>
    <tableColumn id="5" xr3:uid="{2B727510-2838-4E5D-9F44-4044EA5FB2D3}" name="Quantity" dataDxfId="162"/>
    <tableColumn id="6" xr3:uid="{D39A6833-A725-4F38-A7B6-8C916BC5CC42}" name="Customer Name" dataDxfId="161">
      <calculatedColumnFormula>_xlfn.XLOOKUP(C2,customers!$A$1:$A$1001,customers!$B$1:$B$1001,,0)</calculatedColumnFormula>
    </tableColumn>
    <tableColumn id="7" xr3:uid="{729F9258-B715-4BF0-A70D-AEA7BBE4DF60}" name="Email" dataDxfId="160">
      <calculatedColumnFormula>IF(_xlfn.XLOOKUP(C2,customers!$A$1:$A$1001,customers!$C$1:$C$1001,,0)=0,"",_xlfn.XLOOKUP(C2,customers!$A$1:$A$1001,customers!$C$1:$C$1001,,0))</calculatedColumnFormula>
    </tableColumn>
    <tableColumn id="8" xr3:uid="{138306D6-C31B-4BEB-849F-68E739E5D01A}" name="Country" dataDxfId="159">
      <calculatedColumnFormula>_xlfn.XLOOKUP(C2,customers!$A$1:$A$1001,customers!$G$1:$G$1001,,0)</calculatedColumnFormula>
    </tableColumn>
    <tableColumn id="9" xr3:uid="{82B7BC40-7B3E-41E9-8DA1-1E9143D24375}" name="Coffee Type">
      <calculatedColumnFormula>INDEX(products!$A$1:$G$49,MATCH(orders!$D2,products!$A$1:$A$49,0),MATCH(orders!I$1,products!$A$1:$G$1,0))</calculatedColumnFormula>
    </tableColumn>
    <tableColumn id="10" xr3:uid="{3E9EC70A-B109-477E-A34E-90F3241EEBFC}" name="Roast Type">
      <calculatedColumnFormula>INDEX(products!$A$1:$G$49,MATCH(orders!$D2,products!$A$1:$A$49,0),MATCH(orders!J$1,products!$A$1:$G$1,0))</calculatedColumnFormula>
    </tableColumn>
    <tableColumn id="11" xr3:uid="{4865D093-5CA3-4B02-9362-C42F0D5097E2}" name="Size" dataDxfId="158">
      <calculatedColumnFormula>INDEX(products!$A$1:$G$49,MATCH(orders!$D2,products!$A$1:$A$49,0),MATCH(orders!K$1,products!$A$1:$G$1,0))</calculatedColumnFormula>
    </tableColumn>
    <tableColumn id="12" xr3:uid="{0F964980-74F1-4FC8-9634-1DE8813A7AA9}" name="Unit Price" dataDxfId="157">
      <calculatedColumnFormula>INDEX(products!$A$1:$G$49,MATCH(orders!$D2,products!$A$1:$A$49,0),MATCH(orders!L$1,products!$A$1:$G$1,0))</calculatedColumnFormula>
    </tableColumn>
    <tableColumn id="13" xr3:uid="{27D2C94D-49FF-4A2E-BF24-6807BF41272B}" name="Sales" dataDxfId="156">
      <calculatedColumnFormula>L2*E2</calculatedColumnFormula>
    </tableColumn>
    <tableColumn id="14" xr3:uid="{A42FC0FC-98FC-4135-89DA-D52A7A974037}" name="Coffee Type Name">
      <calculatedColumnFormula>IF(I2="Rob","Robusta",IF(I2="Ara","Arabica",IF(I2="Exc","Excelsa",IF(I2="Lib","Liberica",""))))</calculatedColumnFormula>
    </tableColumn>
    <tableColumn id="15" xr3:uid="{DF27A094-9775-4AD1-B8A2-6E74545D0DCB}" name="Roast Type Name">
      <calculatedColumnFormula>IF(J2="M","Medium",IF(J2="L","Light",IF(J2="D","Dark","")))</calculatedColumnFormula>
    </tableColumn>
    <tableColumn id="16" xr3:uid="{6F16DDD7-7BCE-4EBA-BB24-66A49ED359CC}" name="Loyalty Card" dataDxfId="155">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29D5C74-60F6-406C-85BA-D9D385EC2E89}" sourceName="Order Date">
  <pivotTables>
    <pivotTable tabId="18" name="TotalSales"/>
  </pivotTables>
  <state minimalRefreshVersion="6" lastRefreshVersion="6" pivotCacheId="11799462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3334A3E-3291-47DC-ACA8-0BC81D83353E}" cache="NativeTimeline_Order_Date" caption="Order Date" level="2" selectionLevel="2" scrollPosition="2019-01-01T00:00:00" style="coffee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CC3643B-13BF-47B1-8F84-00EBB5B1EF97}"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00003-8CCE-4D03-9DFD-D2E11DE9FCB7}">
  <dimension ref="A4:Z50"/>
  <sheetViews>
    <sheetView showGridLines="0" tabSelected="1" zoomScaleNormal="100" workbookViewId="0">
      <selection activeCell="AB16" sqref="AB16"/>
    </sheetView>
  </sheetViews>
  <sheetFormatPr defaultRowHeight="15" x14ac:dyDescent="0.25"/>
  <sheetData>
    <row r="4" spans="1:26" x14ac:dyDescent="0.25">
      <c r="A4" s="14"/>
      <c r="B4" s="14"/>
      <c r="C4" s="14"/>
      <c r="D4" s="14"/>
      <c r="E4" s="14"/>
      <c r="F4" s="14"/>
      <c r="G4" s="14"/>
      <c r="H4" s="14"/>
      <c r="I4" s="14"/>
      <c r="J4" s="14"/>
      <c r="K4" s="14"/>
      <c r="L4" s="14"/>
      <c r="M4" s="14"/>
      <c r="N4" s="14"/>
      <c r="O4" s="14"/>
      <c r="P4" s="14"/>
      <c r="Q4" s="14"/>
      <c r="R4" s="14"/>
      <c r="S4" s="14"/>
      <c r="T4" s="14"/>
      <c r="U4" s="14"/>
      <c r="V4" s="14"/>
      <c r="W4" s="14"/>
      <c r="X4" s="14"/>
      <c r="Y4" s="14"/>
      <c r="Z4" s="14"/>
    </row>
    <row r="5" spans="1:26" x14ac:dyDescent="0.25">
      <c r="A5" s="14"/>
      <c r="B5" s="14"/>
      <c r="C5" s="14"/>
      <c r="D5" s="14"/>
      <c r="E5" s="14"/>
      <c r="F5" s="14"/>
      <c r="G5" s="14"/>
      <c r="H5" s="14"/>
      <c r="I5" s="14"/>
      <c r="J5" s="14"/>
      <c r="K5" s="14"/>
      <c r="L5" s="14"/>
      <c r="M5" s="14"/>
      <c r="N5" s="14"/>
      <c r="O5" s="14"/>
      <c r="P5" s="14"/>
      <c r="Q5" s="14"/>
      <c r="R5" s="14"/>
      <c r="S5" s="14"/>
      <c r="T5" s="14"/>
      <c r="U5" s="14"/>
      <c r="V5" s="14"/>
      <c r="W5" s="14"/>
      <c r="X5" s="14"/>
      <c r="Y5" s="14"/>
      <c r="Z5" s="14"/>
    </row>
    <row r="6" spans="1:26" x14ac:dyDescent="0.25">
      <c r="A6" s="14"/>
      <c r="B6" s="14"/>
      <c r="C6" s="14"/>
      <c r="D6" s="14"/>
      <c r="E6" s="14"/>
      <c r="F6" s="14"/>
      <c r="G6" s="14"/>
      <c r="H6" s="14"/>
      <c r="I6" s="14"/>
      <c r="J6" s="14"/>
      <c r="K6" s="14"/>
      <c r="L6" s="14"/>
      <c r="M6" s="14"/>
      <c r="N6" s="14"/>
      <c r="O6" s="14"/>
      <c r="P6" s="14"/>
      <c r="Q6" s="14"/>
      <c r="R6" s="14"/>
      <c r="S6" s="14"/>
      <c r="T6" s="14"/>
      <c r="U6" s="14"/>
      <c r="V6" s="14"/>
      <c r="W6" s="14"/>
      <c r="X6" s="14"/>
      <c r="Y6" s="14"/>
      <c r="Z6" s="14"/>
    </row>
    <row r="7" spans="1:26" x14ac:dyDescent="0.25">
      <c r="A7" s="14"/>
      <c r="B7" s="14"/>
      <c r="C7" s="14"/>
      <c r="D7" s="14"/>
      <c r="E7" s="14"/>
      <c r="F7" s="14"/>
      <c r="G7" s="14"/>
      <c r="H7" s="14"/>
      <c r="I7" s="14"/>
      <c r="J7" s="14"/>
      <c r="K7" s="14"/>
      <c r="L7" s="14"/>
      <c r="M7" s="14"/>
      <c r="N7" s="14"/>
      <c r="O7" s="14"/>
      <c r="P7" s="14"/>
      <c r="Q7" s="14"/>
      <c r="R7" s="14"/>
      <c r="S7" s="14"/>
      <c r="T7" s="14"/>
      <c r="U7" s="14"/>
      <c r="V7" s="14"/>
      <c r="W7" s="14"/>
      <c r="X7" s="14"/>
      <c r="Y7" s="14"/>
      <c r="Z7" s="14"/>
    </row>
    <row r="8" spans="1:26" x14ac:dyDescent="0.25">
      <c r="A8" s="14"/>
      <c r="B8" s="14"/>
      <c r="C8" s="14"/>
      <c r="D8" s="14"/>
      <c r="E8" s="14"/>
      <c r="F8" s="14"/>
      <c r="G8" s="14"/>
      <c r="H8" s="14"/>
      <c r="I8" s="14"/>
      <c r="J8" s="14"/>
      <c r="K8" s="14"/>
      <c r="L8" s="14"/>
      <c r="M8" s="14"/>
      <c r="N8" s="14"/>
      <c r="O8" s="14"/>
      <c r="P8" s="14"/>
      <c r="Q8" s="14"/>
      <c r="R8" s="14"/>
      <c r="S8" s="14"/>
      <c r="T8" s="14"/>
      <c r="U8" s="14"/>
      <c r="V8" s="14"/>
      <c r="W8" s="14"/>
      <c r="X8" s="14"/>
      <c r="Y8" s="14"/>
      <c r="Z8" s="14"/>
    </row>
    <row r="9" spans="1:26" x14ac:dyDescent="0.25">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69C3-ADA1-4B49-8EAB-6992C07112DC}">
  <dimension ref="A3:G53"/>
  <sheetViews>
    <sheetView workbookViewId="0">
      <selection activeCell="L44" sqref="L44"/>
    </sheetView>
  </sheetViews>
  <sheetFormatPr defaultRowHeight="15" x14ac:dyDescent="0.25"/>
  <cols>
    <col min="1" max="1" width="13.140625" bestFit="1" customWidth="1"/>
    <col min="2" max="2" width="22" bestFit="1" customWidth="1"/>
    <col min="3" max="6" width="20" bestFit="1" customWidth="1"/>
    <col min="7" max="7" width="11.28515625" bestFit="1" customWidth="1"/>
    <col min="8" max="11" width="8.140625" bestFit="1" customWidth="1"/>
    <col min="12" max="12" width="10.140625" bestFit="1" customWidth="1"/>
    <col min="13" max="16" width="10.42578125" bestFit="1" customWidth="1"/>
    <col min="17" max="17" width="13.5703125" bestFit="1" customWidth="1"/>
    <col min="18" max="18" width="11.28515625" bestFit="1" customWidth="1"/>
  </cols>
  <sheetData>
    <row r="3" spans="1:7" x14ac:dyDescent="0.25">
      <c r="A3" s="8" t="s">
        <v>6222</v>
      </c>
      <c r="C3" s="8" t="s">
        <v>6196</v>
      </c>
    </row>
    <row r="4" spans="1:7" x14ac:dyDescent="0.25">
      <c r="A4" s="8" t="s">
        <v>6216</v>
      </c>
      <c r="B4" s="8" t="s">
        <v>6217</v>
      </c>
      <c r="C4" t="s">
        <v>6225</v>
      </c>
      <c r="D4" t="s">
        <v>6226</v>
      </c>
      <c r="E4" t="s">
        <v>6223</v>
      </c>
      <c r="F4" t="s">
        <v>6224</v>
      </c>
      <c r="G4" t="s">
        <v>6199</v>
      </c>
    </row>
    <row r="5" spans="1:7" x14ac:dyDescent="0.25">
      <c r="A5" t="s">
        <v>6200</v>
      </c>
      <c r="B5" t="s">
        <v>6201</v>
      </c>
      <c r="C5" s="10">
        <v>186.85499999999999</v>
      </c>
      <c r="D5" s="10">
        <v>305.97000000000003</v>
      </c>
      <c r="E5" s="10">
        <v>213.15999999999997</v>
      </c>
      <c r="F5" s="10">
        <v>123</v>
      </c>
      <c r="G5" s="10">
        <v>828.98500000000001</v>
      </c>
    </row>
    <row r="6" spans="1:7" x14ac:dyDescent="0.25">
      <c r="B6" t="s">
        <v>6202</v>
      </c>
      <c r="C6" s="10">
        <v>251.96499999999997</v>
      </c>
      <c r="D6" s="10">
        <v>129.46</v>
      </c>
      <c r="E6" s="10">
        <v>434.03999999999996</v>
      </c>
      <c r="F6" s="10">
        <v>171.93999999999997</v>
      </c>
      <c r="G6" s="10">
        <v>987.40499999999986</v>
      </c>
    </row>
    <row r="7" spans="1:7" x14ac:dyDescent="0.25">
      <c r="B7" t="s">
        <v>6203</v>
      </c>
      <c r="C7" s="10">
        <v>224.94499999999999</v>
      </c>
      <c r="D7" s="10">
        <v>349.12</v>
      </c>
      <c r="E7" s="10">
        <v>321.04000000000002</v>
      </c>
      <c r="F7" s="10">
        <v>126.035</v>
      </c>
      <c r="G7" s="10">
        <v>1021.14</v>
      </c>
    </row>
    <row r="8" spans="1:7" x14ac:dyDescent="0.25">
      <c r="B8" t="s">
        <v>6204</v>
      </c>
      <c r="C8" s="10">
        <v>307.12</v>
      </c>
      <c r="D8" s="10">
        <v>681.07499999999993</v>
      </c>
      <c r="E8" s="10">
        <v>533.70499999999993</v>
      </c>
      <c r="F8" s="10">
        <v>158.85</v>
      </c>
      <c r="G8" s="10">
        <v>1680.7499999999998</v>
      </c>
    </row>
    <row r="9" spans="1:7" x14ac:dyDescent="0.25">
      <c r="B9" t="s">
        <v>6205</v>
      </c>
      <c r="C9" s="10">
        <v>53.664999999999992</v>
      </c>
      <c r="D9" s="10">
        <v>83.025000000000006</v>
      </c>
      <c r="E9" s="10">
        <v>193.83499999999998</v>
      </c>
      <c r="F9" s="10">
        <v>68.039999999999992</v>
      </c>
      <c r="G9" s="10">
        <v>398.56499999999994</v>
      </c>
    </row>
    <row r="10" spans="1:7" x14ac:dyDescent="0.25">
      <c r="B10" t="s">
        <v>6206</v>
      </c>
      <c r="C10" s="10">
        <v>163.01999999999998</v>
      </c>
      <c r="D10" s="10">
        <v>678.3599999999999</v>
      </c>
      <c r="E10" s="10">
        <v>171.04500000000002</v>
      </c>
      <c r="F10" s="10">
        <v>372.255</v>
      </c>
      <c r="G10" s="10">
        <v>1384.6799999999998</v>
      </c>
    </row>
    <row r="11" spans="1:7" x14ac:dyDescent="0.25">
      <c r="B11" t="s">
        <v>6207</v>
      </c>
      <c r="C11" s="10">
        <v>345.02</v>
      </c>
      <c r="D11" s="10">
        <v>273.86999999999995</v>
      </c>
      <c r="E11" s="10">
        <v>184.12999999999997</v>
      </c>
      <c r="F11" s="10">
        <v>201.11499999999998</v>
      </c>
      <c r="G11" s="10">
        <v>1004.1349999999999</v>
      </c>
    </row>
    <row r="12" spans="1:7" x14ac:dyDescent="0.25">
      <c r="B12" t="s">
        <v>6208</v>
      </c>
      <c r="C12" s="10">
        <v>334.89</v>
      </c>
      <c r="D12" s="10">
        <v>70.95</v>
      </c>
      <c r="E12" s="10">
        <v>134.23000000000002</v>
      </c>
      <c r="F12" s="10">
        <v>166.27499999999998</v>
      </c>
      <c r="G12" s="10">
        <v>706.34499999999991</v>
      </c>
    </row>
    <row r="13" spans="1:7" x14ac:dyDescent="0.25">
      <c r="B13" t="s">
        <v>6209</v>
      </c>
      <c r="C13" s="10">
        <v>178.70999999999998</v>
      </c>
      <c r="D13" s="10">
        <v>166.1</v>
      </c>
      <c r="E13" s="10">
        <v>439.30999999999995</v>
      </c>
      <c r="F13" s="10">
        <v>492.9</v>
      </c>
      <c r="G13" s="10">
        <v>1277.02</v>
      </c>
    </row>
    <row r="14" spans="1:7" x14ac:dyDescent="0.25">
      <c r="B14" t="s">
        <v>6210</v>
      </c>
      <c r="C14" s="10">
        <v>301.98500000000001</v>
      </c>
      <c r="D14" s="10">
        <v>153.76499999999999</v>
      </c>
      <c r="E14" s="10">
        <v>215.55499999999998</v>
      </c>
      <c r="F14" s="10">
        <v>213.66499999999999</v>
      </c>
      <c r="G14" s="10">
        <v>884.96999999999991</v>
      </c>
    </row>
    <row r="15" spans="1:7" x14ac:dyDescent="0.25">
      <c r="B15" t="s">
        <v>6211</v>
      </c>
      <c r="C15" s="10">
        <v>312.83499999999998</v>
      </c>
      <c r="D15" s="10">
        <v>63.249999999999993</v>
      </c>
      <c r="E15" s="10">
        <v>350.89500000000004</v>
      </c>
      <c r="F15" s="10">
        <v>96.405000000000001</v>
      </c>
      <c r="G15" s="10">
        <v>823.38499999999999</v>
      </c>
    </row>
    <row r="16" spans="1:7" x14ac:dyDescent="0.25">
      <c r="B16" t="s">
        <v>6212</v>
      </c>
      <c r="C16" s="10">
        <v>265.62</v>
      </c>
      <c r="D16" s="10">
        <v>526.51499999999987</v>
      </c>
      <c r="E16" s="10">
        <v>187.06</v>
      </c>
      <c r="F16" s="10">
        <v>210.58999999999997</v>
      </c>
      <c r="G16" s="10">
        <v>1189.7849999999999</v>
      </c>
    </row>
    <row r="17" spans="1:7" x14ac:dyDescent="0.25">
      <c r="A17" t="s">
        <v>6218</v>
      </c>
      <c r="C17" s="10">
        <v>2926.63</v>
      </c>
      <c r="D17" s="10">
        <v>3481.4599999999996</v>
      </c>
      <c r="E17" s="10">
        <v>3378.0049999999997</v>
      </c>
      <c r="F17" s="10">
        <v>2401.0700000000002</v>
      </c>
      <c r="G17" s="10">
        <v>12187.164999999999</v>
      </c>
    </row>
    <row r="18" spans="1:7" x14ac:dyDescent="0.25">
      <c r="A18" t="s">
        <v>6213</v>
      </c>
      <c r="B18" t="s">
        <v>6201</v>
      </c>
      <c r="C18" s="10">
        <v>47.25</v>
      </c>
      <c r="D18" s="10">
        <v>65.805000000000007</v>
      </c>
      <c r="E18" s="10">
        <v>274.67500000000001</v>
      </c>
      <c r="F18" s="10">
        <v>179.22</v>
      </c>
      <c r="G18" s="10">
        <v>566.95000000000005</v>
      </c>
    </row>
    <row r="19" spans="1:7" x14ac:dyDescent="0.25">
      <c r="B19" t="s">
        <v>6202</v>
      </c>
      <c r="C19" s="10">
        <v>745.44999999999993</v>
      </c>
      <c r="D19" s="10">
        <v>428.88499999999999</v>
      </c>
      <c r="E19" s="10">
        <v>194.17499999999998</v>
      </c>
      <c r="F19" s="10">
        <v>429.82999999999993</v>
      </c>
      <c r="G19" s="10">
        <v>1798.34</v>
      </c>
    </row>
    <row r="20" spans="1:7" x14ac:dyDescent="0.25">
      <c r="B20" t="s">
        <v>6203</v>
      </c>
      <c r="C20" s="10">
        <v>130.47</v>
      </c>
      <c r="D20" s="10">
        <v>271.48500000000001</v>
      </c>
      <c r="E20" s="10">
        <v>281.20499999999998</v>
      </c>
      <c r="F20" s="10">
        <v>231.63000000000002</v>
      </c>
      <c r="G20" s="10">
        <v>914.79000000000008</v>
      </c>
    </row>
    <row r="21" spans="1:7" x14ac:dyDescent="0.25">
      <c r="B21" t="s">
        <v>6204</v>
      </c>
      <c r="C21" s="10">
        <v>27</v>
      </c>
      <c r="D21" s="10">
        <v>347.26</v>
      </c>
      <c r="E21" s="10">
        <v>147.51</v>
      </c>
      <c r="F21" s="10">
        <v>240.04</v>
      </c>
      <c r="G21" s="10">
        <v>761.81</v>
      </c>
    </row>
    <row r="22" spans="1:7" x14ac:dyDescent="0.25">
      <c r="B22" t="s">
        <v>6205</v>
      </c>
      <c r="C22" s="10">
        <v>255.11499999999995</v>
      </c>
      <c r="D22" s="10">
        <v>541.73</v>
      </c>
      <c r="E22" s="10">
        <v>83.43</v>
      </c>
      <c r="F22" s="10">
        <v>59.079999999999991</v>
      </c>
      <c r="G22" s="10">
        <v>939.35500000000013</v>
      </c>
    </row>
    <row r="23" spans="1:7" x14ac:dyDescent="0.25">
      <c r="B23" t="s">
        <v>6206</v>
      </c>
      <c r="C23" s="10">
        <v>584.78999999999985</v>
      </c>
      <c r="D23" s="10">
        <v>357.42999999999995</v>
      </c>
      <c r="E23" s="10">
        <v>355.34</v>
      </c>
      <c r="F23" s="10">
        <v>140.88</v>
      </c>
      <c r="G23" s="10">
        <v>1438.4399999999996</v>
      </c>
    </row>
    <row r="24" spans="1:7" x14ac:dyDescent="0.25">
      <c r="B24" t="s">
        <v>6207</v>
      </c>
      <c r="C24" s="10">
        <v>430.62</v>
      </c>
      <c r="D24" s="10">
        <v>227.42500000000001</v>
      </c>
      <c r="E24" s="10">
        <v>236.315</v>
      </c>
      <c r="F24" s="10">
        <v>414.58499999999992</v>
      </c>
      <c r="G24" s="10">
        <v>1308.9450000000002</v>
      </c>
    </row>
    <row r="25" spans="1:7" x14ac:dyDescent="0.25">
      <c r="B25" t="s">
        <v>6208</v>
      </c>
      <c r="C25" s="10">
        <v>22.5</v>
      </c>
      <c r="D25" s="10">
        <v>77.72</v>
      </c>
      <c r="E25" s="10">
        <v>60.5</v>
      </c>
      <c r="F25" s="10">
        <v>139.67999999999998</v>
      </c>
      <c r="G25" s="10">
        <v>300.39999999999998</v>
      </c>
    </row>
    <row r="26" spans="1:7" x14ac:dyDescent="0.25">
      <c r="B26" t="s">
        <v>6209</v>
      </c>
      <c r="C26" s="10">
        <v>126.14999999999999</v>
      </c>
      <c r="D26" s="10">
        <v>195.11</v>
      </c>
      <c r="E26" s="10">
        <v>89.13</v>
      </c>
      <c r="F26" s="10">
        <v>302.65999999999997</v>
      </c>
      <c r="G26" s="10">
        <v>713.05</v>
      </c>
    </row>
    <row r="27" spans="1:7" x14ac:dyDescent="0.25">
      <c r="B27" t="s">
        <v>6210</v>
      </c>
      <c r="C27" s="10">
        <v>376.03</v>
      </c>
      <c r="D27" s="10">
        <v>523.24</v>
      </c>
      <c r="E27" s="10">
        <v>440.96499999999997</v>
      </c>
      <c r="F27" s="10">
        <v>174.46999999999997</v>
      </c>
      <c r="G27" s="10">
        <v>1514.7049999999999</v>
      </c>
    </row>
    <row r="28" spans="1:7" x14ac:dyDescent="0.25">
      <c r="B28" t="s">
        <v>6211</v>
      </c>
      <c r="C28" s="10">
        <v>515.17999999999995</v>
      </c>
      <c r="D28" s="10">
        <v>142.56</v>
      </c>
      <c r="E28" s="10">
        <v>347.03999999999996</v>
      </c>
      <c r="F28" s="10">
        <v>104.08499999999999</v>
      </c>
      <c r="G28" s="10">
        <v>1108.865</v>
      </c>
    </row>
    <row r="29" spans="1:7" x14ac:dyDescent="0.25">
      <c r="B29" t="s">
        <v>6212</v>
      </c>
      <c r="C29" s="10">
        <v>95.859999999999985</v>
      </c>
      <c r="D29" s="10">
        <v>484.76</v>
      </c>
      <c r="E29" s="10">
        <v>94.17</v>
      </c>
      <c r="F29" s="10">
        <v>77.10499999999999</v>
      </c>
      <c r="G29" s="10">
        <v>751.89499999999998</v>
      </c>
    </row>
    <row r="30" spans="1:7" x14ac:dyDescent="0.25">
      <c r="A30" t="s">
        <v>6219</v>
      </c>
      <c r="C30" s="10">
        <v>3356.415</v>
      </c>
      <c r="D30" s="10">
        <v>3663.41</v>
      </c>
      <c r="E30" s="10">
        <v>2604.4550000000004</v>
      </c>
      <c r="F30" s="10">
        <v>2493.2649999999999</v>
      </c>
      <c r="G30" s="10">
        <v>12117.544999999998</v>
      </c>
    </row>
    <row r="31" spans="1:7" x14ac:dyDescent="0.25">
      <c r="A31" t="s">
        <v>6214</v>
      </c>
      <c r="B31" t="s">
        <v>6201</v>
      </c>
      <c r="C31" s="10">
        <v>258.34500000000003</v>
      </c>
      <c r="D31" s="10">
        <v>139.625</v>
      </c>
      <c r="E31" s="10">
        <v>279.52000000000004</v>
      </c>
      <c r="F31" s="10">
        <v>160.19499999999999</v>
      </c>
      <c r="G31" s="10">
        <v>837.68499999999995</v>
      </c>
    </row>
    <row r="32" spans="1:7" x14ac:dyDescent="0.25">
      <c r="B32" t="s">
        <v>6202</v>
      </c>
      <c r="C32" s="10">
        <v>342.2</v>
      </c>
      <c r="D32" s="10">
        <v>284.24999999999994</v>
      </c>
      <c r="E32" s="10">
        <v>251.83</v>
      </c>
      <c r="F32" s="10">
        <v>80.550000000000011</v>
      </c>
      <c r="G32" s="10">
        <v>958.82999999999993</v>
      </c>
    </row>
    <row r="33" spans="1:7" x14ac:dyDescent="0.25">
      <c r="B33" t="s">
        <v>6203</v>
      </c>
      <c r="C33" s="10">
        <v>418.30499999999989</v>
      </c>
      <c r="D33" s="10">
        <v>468.125</v>
      </c>
      <c r="E33" s="10">
        <v>405.05500000000006</v>
      </c>
      <c r="F33" s="10">
        <v>253.15499999999997</v>
      </c>
      <c r="G33" s="10">
        <v>1544.6399999999999</v>
      </c>
    </row>
    <row r="34" spans="1:7" x14ac:dyDescent="0.25">
      <c r="B34" t="s">
        <v>6204</v>
      </c>
      <c r="C34" s="10">
        <v>102.32999999999998</v>
      </c>
      <c r="D34" s="10">
        <v>242.14000000000001</v>
      </c>
      <c r="E34" s="10">
        <v>554.875</v>
      </c>
      <c r="F34" s="10">
        <v>106.23999999999998</v>
      </c>
      <c r="G34" s="10">
        <v>1005.585</v>
      </c>
    </row>
    <row r="35" spans="1:7" x14ac:dyDescent="0.25">
      <c r="B35" t="s">
        <v>6205</v>
      </c>
      <c r="C35" s="10">
        <v>234.71999999999997</v>
      </c>
      <c r="D35" s="10">
        <v>133.08000000000001</v>
      </c>
      <c r="E35" s="10">
        <v>267.2</v>
      </c>
      <c r="F35" s="10">
        <v>272.68999999999994</v>
      </c>
      <c r="G35" s="10">
        <v>907.68999999999994</v>
      </c>
    </row>
    <row r="36" spans="1:7" x14ac:dyDescent="0.25">
      <c r="B36" t="s">
        <v>6206</v>
      </c>
      <c r="C36" s="10">
        <v>430.39</v>
      </c>
      <c r="D36" s="10">
        <v>136.20500000000001</v>
      </c>
      <c r="E36" s="10">
        <v>209.6</v>
      </c>
      <c r="F36" s="10">
        <v>88.334999999999994</v>
      </c>
      <c r="G36" s="10">
        <v>864.53000000000009</v>
      </c>
    </row>
    <row r="37" spans="1:7" x14ac:dyDescent="0.25">
      <c r="B37" t="s">
        <v>6207</v>
      </c>
      <c r="C37" s="10">
        <v>109.005</v>
      </c>
      <c r="D37" s="10">
        <v>393.57499999999999</v>
      </c>
      <c r="E37" s="10">
        <v>61.034999999999997</v>
      </c>
      <c r="F37" s="10">
        <v>199.48999999999998</v>
      </c>
      <c r="G37" s="10">
        <v>763.10500000000002</v>
      </c>
    </row>
    <row r="38" spans="1:7" x14ac:dyDescent="0.25">
      <c r="B38" t="s">
        <v>6208</v>
      </c>
      <c r="C38" s="10">
        <v>287.52499999999998</v>
      </c>
      <c r="D38" s="10">
        <v>288.67</v>
      </c>
      <c r="E38" s="10">
        <v>125.58</v>
      </c>
      <c r="F38" s="10">
        <v>374.13499999999999</v>
      </c>
      <c r="G38" s="10">
        <v>1075.9099999999999</v>
      </c>
    </row>
    <row r="39" spans="1:7" x14ac:dyDescent="0.25">
      <c r="B39" t="s">
        <v>6209</v>
      </c>
      <c r="C39" s="10">
        <v>840.92999999999984</v>
      </c>
      <c r="D39" s="10">
        <v>409.875</v>
      </c>
      <c r="E39" s="10">
        <v>171.32999999999998</v>
      </c>
      <c r="F39" s="10">
        <v>221.43999999999997</v>
      </c>
      <c r="G39" s="10">
        <v>1643.5749999999998</v>
      </c>
    </row>
    <row r="40" spans="1:7" x14ac:dyDescent="0.25">
      <c r="B40" t="s">
        <v>6210</v>
      </c>
      <c r="C40" s="10">
        <v>299.07</v>
      </c>
      <c r="D40" s="10">
        <v>260.32499999999999</v>
      </c>
      <c r="E40" s="10">
        <v>584.64</v>
      </c>
      <c r="F40" s="10">
        <v>256.36500000000001</v>
      </c>
      <c r="G40" s="10">
        <v>1400.3999999999999</v>
      </c>
    </row>
    <row r="41" spans="1:7" x14ac:dyDescent="0.25">
      <c r="B41" t="s">
        <v>6211</v>
      </c>
      <c r="C41" s="10">
        <v>323.32499999999999</v>
      </c>
      <c r="D41" s="10">
        <v>565.57000000000005</v>
      </c>
      <c r="E41" s="10">
        <v>537.80999999999995</v>
      </c>
      <c r="F41" s="10">
        <v>189.47499999999999</v>
      </c>
      <c r="G41" s="10">
        <v>1616.1799999999998</v>
      </c>
    </row>
    <row r="42" spans="1:7" x14ac:dyDescent="0.25">
      <c r="B42" t="s">
        <v>6212</v>
      </c>
      <c r="C42" s="10">
        <v>399.48499999999996</v>
      </c>
      <c r="D42" s="10">
        <v>148.19999999999999</v>
      </c>
      <c r="E42" s="10">
        <v>388.21999999999997</v>
      </c>
      <c r="F42" s="10">
        <v>212.07499999999999</v>
      </c>
      <c r="G42" s="10">
        <v>1147.98</v>
      </c>
    </row>
    <row r="43" spans="1:7" x14ac:dyDescent="0.25">
      <c r="A43" t="s">
        <v>6220</v>
      </c>
      <c r="C43" s="10">
        <v>4045.63</v>
      </c>
      <c r="D43" s="10">
        <v>3469.64</v>
      </c>
      <c r="E43" s="10">
        <v>3836.6949999999997</v>
      </c>
      <c r="F43" s="10">
        <v>2414.145</v>
      </c>
      <c r="G43" s="10">
        <v>13766.109999999999</v>
      </c>
    </row>
    <row r="44" spans="1:7" x14ac:dyDescent="0.25">
      <c r="A44" t="s">
        <v>6215</v>
      </c>
      <c r="B44" t="s">
        <v>6201</v>
      </c>
      <c r="C44" s="10">
        <v>112.69499999999999</v>
      </c>
      <c r="D44" s="10">
        <v>166.32</v>
      </c>
      <c r="E44" s="10">
        <v>843.71499999999992</v>
      </c>
      <c r="F44" s="10">
        <v>146.685</v>
      </c>
      <c r="G44" s="10">
        <v>1269.415</v>
      </c>
    </row>
    <row r="45" spans="1:7" x14ac:dyDescent="0.25">
      <c r="B45" t="s">
        <v>6202</v>
      </c>
      <c r="C45" s="10">
        <v>114.87999999999998</v>
      </c>
      <c r="D45" s="10">
        <v>133.815</v>
      </c>
      <c r="E45" s="10">
        <v>91.175000000000011</v>
      </c>
      <c r="F45" s="10">
        <v>53.759999999999991</v>
      </c>
      <c r="G45" s="10">
        <v>393.63</v>
      </c>
    </row>
    <row r="46" spans="1:7" x14ac:dyDescent="0.25">
      <c r="B46" t="s">
        <v>6203</v>
      </c>
      <c r="C46" s="10">
        <v>277.76</v>
      </c>
      <c r="D46" s="10">
        <v>175.41</v>
      </c>
      <c r="E46" s="10">
        <v>462.50999999999993</v>
      </c>
      <c r="F46" s="10">
        <v>399.52499999999998</v>
      </c>
      <c r="G46" s="10">
        <v>1315.2049999999999</v>
      </c>
    </row>
    <row r="47" spans="1:7" x14ac:dyDescent="0.25">
      <c r="B47" t="s">
        <v>6204</v>
      </c>
      <c r="C47" s="10">
        <v>197.89499999999998</v>
      </c>
      <c r="D47" s="10">
        <v>289.755</v>
      </c>
      <c r="E47" s="10">
        <v>88.545000000000002</v>
      </c>
      <c r="F47" s="10">
        <v>200.25499999999997</v>
      </c>
      <c r="G47" s="10">
        <v>776.44999999999993</v>
      </c>
    </row>
    <row r="48" spans="1:7" x14ac:dyDescent="0.25">
      <c r="B48" t="s">
        <v>6205</v>
      </c>
      <c r="C48" s="10">
        <v>193.11499999999998</v>
      </c>
      <c r="D48" s="10">
        <v>212.49499999999998</v>
      </c>
      <c r="E48" s="10">
        <v>292.29000000000002</v>
      </c>
      <c r="F48" s="10">
        <v>304.46999999999997</v>
      </c>
      <c r="G48" s="10">
        <v>1002.3699999999999</v>
      </c>
    </row>
    <row r="49" spans="1:7" x14ac:dyDescent="0.25">
      <c r="B49" t="s">
        <v>6206</v>
      </c>
      <c r="C49" s="10">
        <v>179.79</v>
      </c>
      <c r="D49" s="10">
        <v>426.2</v>
      </c>
      <c r="E49" s="10">
        <v>170.08999999999997</v>
      </c>
      <c r="F49" s="10">
        <v>379.31</v>
      </c>
      <c r="G49" s="10">
        <v>1155.3899999999999</v>
      </c>
    </row>
    <row r="50" spans="1:7" x14ac:dyDescent="0.25">
      <c r="B50" t="s">
        <v>6207</v>
      </c>
      <c r="C50" s="10">
        <v>247.28999999999996</v>
      </c>
      <c r="D50" s="10">
        <v>246.685</v>
      </c>
      <c r="E50" s="10">
        <v>271.05499999999995</v>
      </c>
      <c r="F50" s="10">
        <v>141.69999999999999</v>
      </c>
      <c r="G50" s="10">
        <v>906.73</v>
      </c>
    </row>
    <row r="51" spans="1:7" x14ac:dyDescent="0.25">
      <c r="B51" t="s">
        <v>6208</v>
      </c>
      <c r="C51" s="10">
        <v>116.39499999999998</v>
      </c>
      <c r="D51" s="10">
        <v>41.25</v>
      </c>
      <c r="E51" s="10">
        <v>15.54</v>
      </c>
      <c r="F51" s="10">
        <v>71.06</v>
      </c>
      <c r="G51" s="10">
        <v>244.24499999999998</v>
      </c>
    </row>
    <row r="52" spans="1:7" x14ac:dyDescent="0.25">
      <c r="A52" t="s">
        <v>6221</v>
      </c>
      <c r="C52" s="10">
        <v>1439.82</v>
      </c>
      <c r="D52" s="10">
        <v>1691.9299999999998</v>
      </c>
      <c r="E52" s="10">
        <v>2234.9199999999996</v>
      </c>
      <c r="F52" s="10">
        <v>1696.7649999999999</v>
      </c>
      <c r="G52" s="10">
        <v>7063.4349999999986</v>
      </c>
    </row>
    <row r="53" spans="1:7" x14ac:dyDescent="0.25">
      <c r="A53" t="s">
        <v>6199</v>
      </c>
      <c r="C53" s="10">
        <v>11768.495000000003</v>
      </c>
      <c r="D53" s="10">
        <v>12306.440000000002</v>
      </c>
      <c r="E53" s="10">
        <v>12054.075000000003</v>
      </c>
      <c r="F53" s="10">
        <v>9005.244999999999</v>
      </c>
      <c r="G53"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8E334-3625-46B6-9054-5BB5A9D58088}">
  <dimension ref="A1:B5"/>
  <sheetViews>
    <sheetView workbookViewId="0">
      <selection activeCell="Z23" sqref="Z23"/>
    </sheetView>
  </sheetViews>
  <sheetFormatPr defaultRowHeight="15" x14ac:dyDescent="0.25"/>
  <cols>
    <col min="1" max="1" width="15.42578125" bestFit="1" customWidth="1"/>
    <col min="2" max="2" width="12.140625" bestFit="1" customWidth="1"/>
    <col min="3" max="6" width="20" bestFit="1" customWidth="1"/>
    <col min="7" max="7" width="11.28515625" bestFit="1" customWidth="1"/>
    <col min="8" max="11" width="8.140625" bestFit="1" customWidth="1"/>
    <col min="12" max="12" width="10.140625" bestFit="1" customWidth="1"/>
    <col min="13" max="16" width="10.42578125" bestFit="1" customWidth="1"/>
    <col min="17" max="17" width="13.5703125" bestFit="1" customWidth="1"/>
    <col min="18" max="18" width="11.28515625" bestFit="1" customWidth="1"/>
  </cols>
  <sheetData>
    <row r="1" spans="1:2" x14ac:dyDescent="0.25">
      <c r="A1" s="8" t="s">
        <v>6198</v>
      </c>
      <c r="B1" t="s">
        <v>6222</v>
      </c>
    </row>
    <row r="2" spans="1:2" x14ac:dyDescent="0.25">
      <c r="A2" s="9" t="s">
        <v>28</v>
      </c>
      <c r="B2" s="10">
        <v>2798.5050000000001</v>
      </c>
    </row>
    <row r="3" spans="1:2" x14ac:dyDescent="0.25">
      <c r="A3" s="9" t="s">
        <v>318</v>
      </c>
      <c r="B3" s="10">
        <v>6696.8649999999989</v>
      </c>
    </row>
    <row r="4" spans="1:2" x14ac:dyDescent="0.25">
      <c r="A4" s="9" t="s">
        <v>19</v>
      </c>
      <c r="B4" s="10">
        <v>35638.88499999998</v>
      </c>
    </row>
    <row r="5" spans="1:2" x14ac:dyDescent="0.25">
      <c r="A5" s="9" t="s">
        <v>6199</v>
      </c>
      <c r="B5" s="12">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D6257-A3BF-4C9D-86EA-551E7BB4649D}">
  <dimension ref="A1:B7"/>
  <sheetViews>
    <sheetView workbookViewId="0">
      <selection activeCell="B4" sqref="B4"/>
    </sheetView>
  </sheetViews>
  <sheetFormatPr defaultRowHeight="15" x14ac:dyDescent="0.25"/>
  <cols>
    <col min="1" max="1" width="16.7109375" bestFit="1" customWidth="1"/>
    <col min="2" max="2" width="12.140625" bestFit="1" customWidth="1"/>
    <col min="3" max="6" width="20" bestFit="1" customWidth="1"/>
    <col min="7" max="7" width="11.28515625" bestFit="1" customWidth="1"/>
    <col min="8" max="11" width="8.140625" bestFit="1" customWidth="1"/>
    <col min="12" max="12" width="10.140625" bestFit="1" customWidth="1"/>
    <col min="13" max="16" width="10.42578125" bestFit="1" customWidth="1"/>
    <col min="17" max="17" width="13.5703125" bestFit="1" customWidth="1"/>
    <col min="18" max="18" width="11.28515625" bestFit="1" customWidth="1"/>
  </cols>
  <sheetData>
    <row r="1" spans="1:2" x14ac:dyDescent="0.25">
      <c r="A1" s="8" t="s">
        <v>6198</v>
      </c>
      <c r="B1" t="s">
        <v>6222</v>
      </c>
    </row>
    <row r="2" spans="1:2" x14ac:dyDescent="0.25">
      <c r="A2" s="9" t="s">
        <v>3753</v>
      </c>
      <c r="B2" s="12">
        <v>278.01</v>
      </c>
    </row>
    <row r="3" spans="1:2" x14ac:dyDescent="0.25">
      <c r="A3" s="9" t="s">
        <v>1598</v>
      </c>
      <c r="B3" s="12">
        <v>281.67499999999995</v>
      </c>
    </row>
    <row r="4" spans="1:2" x14ac:dyDescent="0.25">
      <c r="A4" s="9" t="s">
        <v>2587</v>
      </c>
      <c r="B4" s="12">
        <v>289.11</v>
      </c>
    </row>
    <row r="5" spans="1:2" x14ac:dyDescent="0.25">
      <c r="A5" s="9" t="s">
        <v>5765</v>
      </c>
      <c r="B5" s="12">
        <v>307.04499999999996</v>
      </c>
    </row>
    <row r="6" spans="1:2" x14ac:dyDescent="0.25">
      <c r="A6" s="9" t="s">
        <v>5114</v>
      </c>
      <c r="B6" s="12">
        <v>317.06999999999994</v>
      </c>
    </row>
    <row r="7" spans="1:2" x14ac:dyDescent="0.25">
      <c r="A7" s="9" t="s">
        <v>6199</v>
      </c>
      <c r="B7" s="12">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60AF9-CFBA-4761-BFF6-B4C6273ACFB8}">
  <dimension ref="A3:C7"/>
  <sheetViews>
    <sheetView workbookViewId="0">
      <selection activeCell="I8" sqref="I8"/>
    </sheetView>
  </sheetViews>
  <sheetFormatPr defaultRowHeight="15" x14ac:dyDescent="0.25"/>
  <cols>
    <col min="1" max="1" width="20.140625" bestFit="1" customWidth="1"/>
    <col min="2" max="2" width="12.140625" bestFit="1" customWidth="1"/>
    <col min="3" max="3" width="15.42578125" bestFit="1" customWidth="1"/>
  </cols>
  <sheetData>
    <row r="3" spans="1:3" x14ac:dyDescent="0.25">
      <c r="A3" t="s">
        <v>6227</v>
      </c>
      <c r="B3" t="s">
        <v>6222</v>
      </c>
      <c r="C3" t="s">
        <v>6228</v>
      </c>
    </row>
    <row r="4" spans="1:3" x14ac:dyDescent="0.25">
      <c r="A4" s="12">
        <v>1000</v>
      </c>
      <c r="B4" s="12">
        <v>45134.254999999997</v>
      </c>
      <c r="C4" s="12">
        <v>3551</v>
      </c>
    </row>
    <row r="7" spans="1:3" x14ac:dyDescent="0.25">
      <c r="A7">
        <f>GETPIVOTDATA("Customer ID",$A$3)</f>
        <v>1000</v>
      </c>
      <c r="B7" s="13">
        <f>GETPIVOTDATA("Sales",$B$3)</f>
        <v>45134.254999999997</v>
      </c>
      <c r="C7">
        <f>GETPIVOTDATA("Quantity",$C$3)</f>
        <v>3551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J14" sqref="J1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2.42578125" customWidth="1"/>
    <col min="7" max="7" width="26.5703125" customWidth="1"/>
    <col min="8" max="8" width="13.85546875" customWidth="1"/>
    <col min="9" max="9" width="13.140625" customWidth="1"/>
    <col min="10" max="10" width="12.42578125" customWidth="1"/>
    <col min="11" max="11" width="6.28515625" bestFit="1" customWidth="1"/>
    <col min="12" max="12" width="11.28515625" customWidth="1"/>
    <col min="13" max="13" width="8.28515625" bestFit="1" customWidth="1"/>
    <col min="14" max="14" width="18.85546875" customWidth="1"/>
    <col min="15" max="15" width="18.28515625" customWidth="1"/>
    <col min="16" max="16" width="14.7109375" customWidth="1"/>
  </cols>
  <sheetData>
    <row r="1" spans="1:16" x14ac:dyDescent="0.2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1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IF(I2="Rob","Robusta",IF(I2="Ara","Arabica",IF(I2="Exc","Excelsa",IF(I2="Lib","Liberica",""))))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IF(I3="Rob","Robusta",IF(I3="Ara","Arabica",IF(I3="Exc","Excelsa",IF(I3="Lib","Liberica",""))))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IF(I67="Rob","Robusta",IF(I67="Ara","Arabica",IF(I67="Exc","Excelsa",IF(I67="Lib","Liberica",""))))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IF(I131="Rob","Robusta",IF(I131="Ara","Arabica",IF(I131="Exc","Excelsa",IF(I131="Lib","Liberica",""))))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IF(I195="Rob","Robusta",IF(I195="Ara","Arabica",IF(I195="Exc","Excelsa",IF(I195="Lib","Liberica",""))))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IF(I259="Rob","Robusta",IF(I259="Ara","Arabica",IF(I259="Exc","Excelsa",IF(I259="Lib","Liberica",""))))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IF(I323="Rob","Robusta",IF(I323="Ara","Arabica",IF(I323="Exc","Excelsa",IF(I323="Lib","Liberica",""))))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IF(I387="Rob","Robusta",IF(I387="Ara","Arabica",IF(I387="Exc","Excelsa",IF(I387="Lib","Liberica",""))))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IF(I451="Rob","Robusta",IF(I451="Ara","Arabica",IF(I451="Exc","Excelsa",IF(I451="Lib","Liberica",""))))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IF(I515="Rob","Robusta",IF(I515="Ara","Arabica",IF(I515="Exc","Excelsa",IF(I515="Lib","Liberica",""))))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IF(I579="Rob","Robusta",IF(I579="Ara","Arabica",IF(I579="Exc","Excelsa",IF(I579="Lib","Liberica",""))))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IF(I643="Rob","Robusta",IF(I643="Ara","Arabica",IF(I643="Exc","Excelsa",IF(I643="Lib","Liberica",""))))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IF(I707="Rob","Robusta",IF(I707="Ara","Arabica",IF(I707="Exc","Excelsa",IF(I707="Lib","Liberica",""))))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IF(I771="Rob","Robusta",IF(I771="Ara","Arabica",IF(I771="Exc","Excelsa",IF(I771="Lib","Liberica",""))))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IF(I835="Rob","Robusta",IF(I835="Ara","Arabica",IF(I835="Exc","Excelsa",IF(I835="Lib","Liberica",""))))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IF(I899="Rob","Robusta",IF(I899="Ara","Arabica",IF(I899="Exc","Excelsa",IF(I899="Lib","Liberica",""))))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IF(I963="Rob","Robusta",IF(I963="Ara","Arabica",IF(I963="Exc","Excelsa",IF(I963="Lib","Liberica",""))))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6" workbookViewId="0">
      <selection activeCell="I496" sqref="I49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A1:I1" xr:uid="{402E2BF1-8815-4FC6-A281-0BA737A8105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9" sqref="G1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CountryBarCharts</vt:lpstr>
      <vt:lpstr>CustomerBarChart</vt:lpstr>
      <vt:lpstr>Totals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15599064652</cp:lastModifiedBy>
  <cp:revision/>
  <dcterms:created xsi:type="dcterms:W3CDTF">2022-11-26T09:51:45Z</dcterms:created>
  <dcterms:modified xsi:type="dcterms:W3CDTF">2023-10-19T04:52:46Z</dcterms:modified>
  <cp:category/>
  <cp:contentStatus/>
</cp:coreProperties>
</file>