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15599\Desktop\github\power_bi\coffee - excel\"/>
    </mc:Choice>
  </mc:AlternateContent>
  <xr:revisionPtr revIDLastSave="0" documentId="13_ncr:1_{17319365-AFF9-4B71-BAB8-35FC03209B5D}" xr6:coauthVersionLast="47" xr6:coauthVersionMax="47" xr10:uidLastSave="{00000000-0000-0000-0000-000000000000}"/>
  <bookViews>
    <workbookView xWindow="9315" yWindow="615" windowWidth="25095" windowHeight="20985" xr2:uid="{00000000-000D-0000-FFFF-FFFF00000000}"/>
  </bookViews>
  <sheets>
    <sheet name="Dashboard" sheetId="25" r:id="rId1"/>
    <sheet name="Total Sales" sheetId="18" r:id="rId2"/>
    <sheet name="CountryBarCharts" sheetId="22" r:id="rId3"/>
    <sheet name="CustomerBarChart" sheetId="24" r:id="rId4"/>
    <sheet name="orders" sheetId="17" r:id="rId5"/>
    <sheet name="customers" sheetId="13" r:id="rId6"/>
    <sheet name="products" sheetId="2" r:id="rId7"/>
  </sheets>
  <definedNames>
    <definedName name="_xlnm._FilterDatabase" localSheetId="5" hidden="1">customers!$A$1:$I$1</definedName>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a="1"/>
  <c r="P2" i="17" s="1"/>
  <c r="P3" i="17" a="1"/>
  <c r="P3" i="17" s="1"/>
  <c r="P4" i="17" a="1"/>
  <c r="P4" i="17" s="1"/>
  <c r="P5" i="17" a="1"/>
  <c r="P5" i="17" s="1"/>
  <c r="P6" i="17" a="1"/>
  <c r="P6" i="17" s="1"/>
  <c r="P7" i="17" a="1"/>
  <c r="P7" i="17" s="1"/>
  <c r="P8" i="17" a="1"/>
  <c r="P8" i="17" s="1"/>
  <c r="P9" i="17" a="1"/>
  <c r="P9" i="17" s="1"/>
  <c r="P10" i="17" a="1"/>
  <c r="P10" i="17" s="1"/>
  <c r="P11" i="17" a="1"/>
  <c r="P11" i="17" s="1"/>
  <c r="P12" i="17" a="1"/>
  <c r="P12" i="17" s="1"/>
  <c r="P13" i="17" a="1"/>
  <c r="P13" i="17" s="1"/>
  <c r="P14" i="17" a="1"/>
  <c r="P14" i="17" s="1"/>
  <c r="P15" i="17" a="1"/>
  <c r="P15" i="17" s="1"/>
  <c r="P16" i="17" a="1"/>
  <c r="P16" i="17" s="1"/>
  <c r="P17" i="17" a="1"/>
  <c r="P17" i="17" s="1"/>
  <c r="P18" i="17" a="1"/>
  <c r="P18" i="17" s="1"/>
  <c r="P19" i="17" a="1"/>
  <c r="P19" i="17" s="1"/>
  <c r="P20" i="17" a="1"/>
  <c r="P20" i="17" s="1"/>
  <c r="P21" i="17" a="1"/>
  <c r="P21" i="17" s="1"/>
  <c r="P22" i="17" a="1"/>
  <c r="P22" i="17" s="1"/>
  <c r="P23" i="17" a="1"/>
  <c r="P23" i="17" s="1"/>
  <c r="P24" i="17" a="1"/>
  <c r="P24" i="17" s="1"/>
  <c r="P25" i="17" a="1"/>
  <c r="P25" i="17" s="1"/>
  <c r="P26" i="17" a="1"/>
  <c r="P26" i="17" s="1"/>
  <c r="P27" i="17" a="1"/>
  <c r="P27" i="17" s="1"/>
  <c r="P28" i="17" a="1"/>
  <c r="P28" i="17"/>
  <c r="P29" i="17" a="1"/>
  <c r="P29" i="17" s="1"/>
  <c r="P30" i="17" a="1"/>
  <c r="P30" i="17" s="1"/>
  <c r="P31" i="17" a="1"/>
  <c r="P31" i="17" s="1"/>
  <c r="P32" i="17" a="1"/>
  <c r="P32" i="17" s="1"/>
  <c r="P33" i="17" a="1"/>
  <c r="P33" i="17" s="1"/>
  <c r="P34" i="17" a="1"/>
  <c r="P34" i="17" s="1"/>
  <c r="P35" i="17" a="1"/>
  <c r="P35" i="17" s="1"/>
  <c r="P36" i="17" a="1"/>
  <c r="P36" i="17" s="1"/>
  <c r="P37" i="17" a="1"/>
  <c r="P37" i="17" s="1"/>
  <c r="P38" i="17" a="1"/>
  <c r="P38" i="17" s="1"/>
  <c r="P39" i="17" a="1"/>
  <c r="P39" i="17" s="1"/>
  <c r="P40" i="17" a="1"/>
  <c r="P40" i="17" s="1"/>
  <c r="P41" i="17" a="1"/>
  <c r="P41" i="17" s="1"/>
  <c r="P42" i="17" a="1"/>
  <c r="P42" i="17" s="1"/>
  <c r="P43" i="17" a="1"/>
  <c r="P43" i="17" s="1"/>
  <c r="P44" i="17" a="1"/>
  <c r="P44" i="17" s="1"/>
  <c r="P45" i="17" a="1"/>
  <c r="P45" i="17" s="1"/>
  <c r="P46" i="17" a="1"/>
  <c r="P46" i="17" s="1"/>
  <c r="P47" i="17" a="1"/>
  <c r="P47" i="17" s="1"/>
  <c r="P48" i="17" a="1"/>
  <c r="P48" i="17" s="1"/>
  <c r="P49" i="17" a="1"/>
  <c r="P49" i="17" s="1"/>
  <c r="P50" i="17" a="1"/>
  <c r="P50" i="17" s="1"/>
  <c r="P51" i="17" a="1"/>
  <c r="P51" i="17" s="1"/>
  <c r="P52" i="17" a="1"/>
  <c r="P52" i="17" s="1"/>
  <c r="P53" i="17" a="1"/>
  <c r="P53" i="17" s="1"/>
  <c r="P54" i="17" a="1"/>
  <c r="P54" i="17" s="1"/>
  <c r="P55" i="17" a="1"/>
  <c r="P55" i="17" s="1"/>
  <c r="P56" i="17" a="1"/>
  <c r="P56" i="17" s="1"/>
  <c r="P57" i="17" a="1"/>
  <c r="P57" i="17" s="1"/>
  <c r="P58" i="17" a="1"/>
  <c r="P58" i="17" s="1"/>
  <c r="P59" i="17" a="1"/>
  <c r="P59" i="17" s="1"/>
  <c r="P60" i="17" a="1"/>
  <c r="P60" i="17" s="1"/>
  <c r="P61" i="17" a="1"/>
  <c r="P61" i="17" s="1"/>
  <c r="P62" i="17" a="1"/>
  <c r="P62" i="17" s="1"/>
  <c r="P63" i="17" a="1"/>
  <c r="P63" i="17" s="1"/>
  <c r="P64" i="17" a="1"/>
  <c r="P64" i="17" s="1"/>
  <c r="P65" i="17" a="1"/>
  <c r="P65" i="17" s="1"/>
  <c r="P66" i="17" a="1"/>
  <c r="P66" i="17" s="1"/>
  <c r="P67" i="17" a="1"/>
  <c r="P67" i="17" s="1"/>
  <c r="P68" i="17" a="1"/>
  <c r="P68" i="17" s="1"/>
  <c r="P69" i="17" a="1"/>
  <c r="P69" i="17" s="1"/>
  <c r="P70" i="17" a="1"/>
  <c r="P70" i="17" s="1"/>
  <c r="P71" i="17" a="1"/>
  <c r="P71" i="17" s="1"/>
  <c r="P72" i="17" a="1"/>
  <c r="P72" i="17" s="1"/>
  <c r="P73" i="17" a="1"/>
  <c r="P73" i="17" s="1"/>
  <c r="P74" i="17" a="1"/>
  <c r="P74" i="17" s="1"/>
  <c r="P75" i="17" a="1"/>
  <c r="P75" i="17" s="1"/>
  <c r="P76" i="17" a="1"/>
  <c r="P76" i="17" s="1"/>
  <c r="P77" i="17" a="1"/>
  <c r="P77" i="17" s="1"/>
  <c r="P78" i="17" a="1"/>
  <c r="P78" i="17" s="1"/>
  <c r="P79" i="17" a="1"/>
  <c r="P79" i="17" s="1"/>
  <c r="P80" i="17" a="1"/>
  <c r="P80" i="17" s="1"/>
  <c r="P81" i="17" a="1"/>
  <c r="P81" i="17" s="1"/>
  <c r="P82" i="17" a="1"/>
  <c r="P82" i="17" s="1"/>
  <c r="P83" i="17" a="1"/>
  <c r="P83" i="17" s="1"/>
  <c r="P84" i="17" a="1"/>
  <c r="P84" i="17" s="1"/>
  <c r="P85" i="17" a="1"/>
  <c r="P85" i="17" s="1"/>
  <c r="P86" i="17" a="1"/>
  <c r="P86" i="17" s="1"/>
  <c r="P87" i="17" a="1"/>
  <c r="P87" i="17" s="1"/>
  <c r="P88" i="17" a="1"/>
  <c r="P88" i="17" s="1"/>
  <c r="P89" i="17" a="1"/>
  <c r="P89" i="17" s="1"/>
  <c r="P90" i="17" a="1"/>
  <c r="P90" i="17" s="1"/>
  <c r="P91" i="17" a="1"/>
  <c r="P91" i="17" s="1"/>
  <c r="P92" i="17" a="1"/>
  <c r="P92" i="17" s="1"/>
  <c r="P93" i="17" a="1"/>
  <c r="P93" i="17" s="1"/>
  <c r="P94" i="17" a="1"/>
  <c r="P94" i="17" s="1"/>
  <c r="P95" i="17" a="1"/>
  <c r="P95" i="17" s="1"/>
  <c r="P96" i="17" a="1"/>
  <c r="P96" i="17" s="1"/>
  <c r="P97" i="17" a="1"/>
  <c r="P97" i="17" s="1"/>
  <c r="P98" i="17" a="1"/>
  <c r="P98" i="17" s="1"/>
  <c r="P99" i="17" a="1"/>
  <c r="P99" i="17" s="1"/>
  <c r="P100" i="17" a="1"/>
  <c r="P100" i="17" s="1"/>
  <c r="P101" i="17" a="1"/>
  <c r="P101" i="17" s="1"/>
  <c r="P102" i="17" a="1"/>
  <c r="P102" i="17" s="1"/>
  <c r="P103" i="17" a="1"/>
  <c r="P103" i="17" s="1"/>
  <c r="P104" i="17" a="1"/>
  <c r="P104" i="17" s="1"/>
  <c r="P105" i="17" a="1"/>
  <c r="P105" i="17" s="1"/>
  <c r="P106" i="17" a="1"/>
  <c r="P106" i="17" s="1"/>
  <c r="P107" i="17" a="1"/>
  <c r="P107" i="17" s="1"/>
  <c r="P108" i="17" a="1"/>
  <c r="P108" i="17" s="1"/>
  <c r="P109" i="17" a="1"/>
  <c r="P109" i="17" s="1"/>
  <c r="P110" i="17" a="1"/>
  <c r="P110" i="17" s="1"/>
  <c r="P111" i="17" a="1"/>
  <c r="P111" i="17" s="1"/>
  <c r="P112" i="17" a="1"/>
  <c r="P112" i="17" s="1"/>
  <c r="P113" i="17" a="1"/>
  <c r="P113" i="17" s="1"/>
  <c r="P114" i="17" a="1"/>
  <c r="P114" i="17" s="1"/>
  <c r="P115" i="17" a="1"/>
  <c r="P115" i="17" s="1"/>
  <c r="P116" i="17" a="1"/>
  <c r="P116" i="17" s="1"/>
  <c r="P117" i="17" a="1"/>
  <c r="P117" i="17" s="1"/>
  <c r="P118" i="17" a="1"/>
  <c r="P118" i="17" s="1"/>
  <c r="P119" i="17" a="1"/>
  <c r="P119" i="17" s="1"/>
  <c r="P120" i="17" a="1"/>
  <c r="P120" i="17" s="1"/>
  <c r="P121" i="17" a="1"/>
  <c r="P121" i="17" s="1"/>
  <c r="P122" i="17" a="1"/>
  <c r="P122" i="17" s="1"/>
  <c r="P123" i="17" a="1"/>
  <c r="P123" i="17" s="1"/>
  <c r="P124" i="17" a="1"/>
  <c r="P124" i="17" s="1"/>
  <c r="P125" i="17" a="1"/>
  <c r="P125" i="17" s="1"/>
  <c r="P126" i="17" a="1"/>
  <c r="P126" i="17" s="1"/>
  <c r="P127" i="17" a="1"/>
  <c r="P127" i="17" s="1"/>
  <c r="P128" i="17" a="1"/>
  <c r="P128" i="17" s="1"/>
  <c r="P129" i="17" a="1"/>
  <c r="P129" i="17" s="1"/>
  <c r="P130" i="17" a="1"/>
  <c r="P130" i="17" s="1"/>
  <c r="P131" i="17" a="1"/>
  <c r="P131" i="17" s="1"/>
  <c r="P132" i="17" a="1"/>
  <c r="P132" i="17" s="1"/>
  <c r="P133" i="17" a="1"/>
  <c r="P133" i="17" s="1"/>
  <c r="P134" i="17" a="1"/>
  <c r="P134" i="17" s="1"/>
  <c r="P135" i="17" a="1"/>
  <c r="P135" i="17" s="1"/>
  <c r="P136" i="17" a="1"/>
  <c r="P136" i="17" s="1"/>
  <c r="P137" i="17" a="1"/>
  <c r="P137" i="17" s="1"/>
  <c r="P138" i="17" a="1"/>
  <c r="P138" i="17" s="1"/>
  <c r="P139" i="17" a="1"/>
  <c r="P139" i="17" s="1"/>
  <c r="P140" i="17" a="1"/>
  <c r="P140" i="17" s="1"/>
  <c r="P141" i="17" a="1"/>
  <c r="P141" i="17" s="1"/>
  <c r="P142" i="17" a="1"/>
  <c r="P142" i="17" s="1"/>
  <c r="P143" i="17" a="1"/>
  <c r="P143" i="17" s="1"/>
  <c r="P144" i="17" a="1"/>
  <c r="P144" i="17" s="1"/>
  <c r="P145" i="17" a="1"/>
  <c r="P145" i="17" s="1"/>
  <c r="P146" i="17" a="1"/>
  <c r="P146" i="17" s="1"/>
  <c r="P147" i="17" a="1"/>
  <c r="P147" i="17" s="1"/>
  <c r="P148" i="17" a="1"/>
  <c r="P148" i="17" s="1"/>
  <c r="P149" i="17" a="1"/>
  <c r="P149" i="17" s="1"/>
  <c r="P150" i="17" a="1"/>
  <c r="P150" i="17" s="1"/>
  <c r="P151" i="17" a="1"/>
  <c r="P151" i="17" s="1"/>
  <c r="P152" i="17" a="1"/>
  <c r="P152" i="17" s="1"/>
  <c r="P153" i="17" a="1"/>
  <c r="P153" i="17" s="1"/>
  <c r="P154" i="17" a="1"/>
  <c r="P154" i="17" s="1"/>
  <c r="P155" i="17" a="1"/>
  <c r="P155" i="17" s="1"/>
  <c r="P156" i="17" a="1"/>
  <c r="P156" i="17" s="1"/>
  <c r="P157" i="17" a="1"/>
  <c r="P157" i="17" s="1"/>
  <c r="P158" i="17" a="1"/>
  <c r="P158" i="17" s="1"/>
  <c r="P159" i="17" a="1"/>
  <c r="P159" i="17" s="1"/>
  <c r="P160" i="17" a="1"/>
  <c r="P160" i="17" s="1"/>
  <c r="P161" i="17" a="1"/>
  <c r="P161" i="17" s="1"/>
  <c r="P162" i="17" a="1"/>
  <c r="P162" i="17" s="1"/>
  <c r="P163" i="17" a="1"/>
  <c r="P163" i="17" s="1"/>
  <c r="P164" i="17" a="1"/>
  <c r="P164" i="17" s="1"/>
  <c r="P165" i="17" a="1"/>
  <c r="P165" i="17" s="1"/>
  <c r="P166" i="17" a="1"/>
  <c r="P166" i="17" s="1"/>
  <c r="P167" i="17" a="1"/>
  <c r="P167" i="17" s="1"/>
  <c r="P168" i="17" a="1"/>
  <c r="P168" i="17" s="1"/>
  <c r="P169" i="17" a="1"/>
  <c r="P169" i="17" s="1"/>
  <c r="P170" i="17" a="1"/>
  <c r="P170" i="17" s="1"/>
  <c r="P171" i="17" a="1"/>
  <c r="P171" i="17" s="1"/>
  <c r="P172" i="17" a="1"/>
  <c r="P172" i="17" s="1"/>
  <c r="P173" i="17" a="1"/>
  <c r="P173" i="17" s="1"/>
  <c r="P174" i="17" a="1"/>
  <c r="P174" i="17" s="1"/>
  <c r="P175" i="17" a="1"/>
  <c r="P175" i="17" s="1"/>
  <c r="P176" i="17" a="1"/>
  <c r="P176" i="17" s="1"/>
  <c r="P177" i="17" a="1"/>
  <c r="P177" i="17" s="1"/>
  <c r="P178" i="17" a="1"/>
  <c r="P178" i="17" s="1"/>
  <c r="P179" i="17" a="1"/>
  <c r="P179" i="17" s="1"/>
  <c r="P180" i="17" a="1"/>
  <c r="P180" i="17" s="1"/>
  <c r="P181" i="17" a="1"/>
  <c r="P181" i="17" s="1"/>
  <c r="P182" i="17" a="1"/>
  <c r="P182" i="17" s="1"/>
  <c r="P183" i="17" a="1"/>
  <c r="P183" i="17" s="1"/>
  <c r="P184" i="17" a="1"/>
  <c r="P184" i="17"/>
  <c r="P185" i="17" a="1"/>
  <c r="P185" i="17" s="1"/>
  <c r="P186" i="17" a="1"/>
  <c r="P186" i="17" s="1"/>
  <c r="P187" i="17" a="1"/>
  <c r="P187" i="17" s="1"/>
  <c r="P188" i="17" a="1"/>
  <c r="P188" i="17" s="1"/>
  <c r="P189" i="17" a="1"/>
  <c r="P189" i="17" s="1"/>
  <c r="P190" i="17" a="1"/>
  <c r="P190" i="17" s="1"/>
  <c r="P191" i="17" a="1"/>
  <c r="P191" i="17" s="1"/>
  <c r="P192" i="17" a="1"/>
  <c r="P192" i="17" s="1"/>
  <c r="P193" i="17" a="1"/>
  <c r="P193" i="17" s="1"/>
  <c r="P194" i="17" a="1"/>
  <c r="P194" i="17" s="1"/>
  <c r="P195" i="17" a="1"/>
  <c r="P195" i="17" s="1"/>
  <c r="P196" i="17" a="1"/>
  <c r="P196" i="17" s="1"/>
  <c r="P197" i="17" a="1"/>
  <c r="P197" i="17" s="1"/>
  <c r="P198" i="17" a="1"/>
  <c r="P198" i="17" s="1"/>
  <c r="P199" i="17" a="1"/>
  <c r="P199" i="17" s="1"/>
  <c r="P200" i="17" a="1"/>
  <c r="P200" i="17" s="1"/>
  <c r="P201" i="17" a="1"/>
  <c r="P201" i="17" s="1"/>
  <c r="P202" i="17" a="1"/>
  <c r="P202" i="17" s="1"/>
  <c r="P203" i="17" a="1"/>
  <c r="P203" i="17" s="1"/>
  <c r="P204" i="17" a="1"/>
  <c r="P204" i="17" s="1"/>
  <c r="P205" i="17" a="1"/>
  <c r="P205" i="17" s="1"/>
  <c r="P206" i="17" a="1"/>
  <c r="P206" i="17" s="1"/>
  <c r="P207" i="17" a="1"/>
  <c r="P207" i="17" s="1"/>
  <c r="P208" i="17" a="1"/>
  <c r="P208" i="17" s="1"/>
  <c r="P209" i="17" a="1"/>
  <c r="P209" i="17" s="1"/>
  <c r="P210" i="17" a="1"/>
  <c r="P210" i="17" s="1"/>
  <c r="P211" i="17" a="1"/>
  <c r="P211" i="17" s="1"/>
  <c r="P212" i="17" a="1"/>
  <c r="P212" i="17" s="1"/>
  <c r="P213" i="17" a="1"/>
  <c r="P213" i="17" s="1"/>
  <c r="P214" i="17" a="1"/>
  <c r="P214" i="17" s="1"/>
  <c r="P215" i="17" a="1"/>
  <c r="P215" i="17" s="1"/>
  <c r="P216" i="17" a="1"/>
  <c r="P216" i="17" s="1"/>
  <c r="P217" i="17" a="1"/>
  <c r="P217" i="17" s="1"/>
  <c r="P218" i="17" a="1"/>
  <c r="P218" i="17" s="1"/>
  <c r="P219" i="17" a="1"/>
  <c r="P219" i="17" s="1"/>
  <c r="P220" i="17" a="1"/>
  <c r="P220" i="17" s="1"/>
  <c r="P221" i="17" a="1"/>
  <c r="P221" i="17" s="1"/>
  <c r="P222" i="17" a="1"/>
  <c r="P222" i="17" s="1"/>
  <c r="P223" i="17" a="1"/>
  <c r="P223" i="17" s="1"/>
  <c r="P224" i="17" a="1"/>
  <c r="P224" i="17" s="1"/>
  <c r="P225" i="17" a="1"/>
  <c r="P225" i="17" s="1"/>
  <c r="P226" i="17" a="1"/>
  <c r="P226" i="17" s="1"/>
  <c r="P227" i="17" a="1"/>
  <c r="P227" i="17" s="1"/>
  <c r="P228" i="17" a="1"/>
  <c r="P228" i="17" s="1"/>
  <c r="P229" i="17" a="1"/>
  <c r="P229" i="17" s="1"/>
  <c r="P230" i="17" a="1"/>
  <c r="P230" i="17" s="1"/>
  <c r="P231" i="17" a="1"/>
  <c r="P231" i="17" s="1"/>
  <c r="P232" i="17" a="1"/>
  <c r="P232" i="17" s="1"/>
  <c r="P233" i="17" a="1"/>
  <c r="P233" i="17" s="1"/>
  <c r="P234" i="17" a="1"/>
  <c r="P234" i="17" s="1"/>
  <c r="P235" i="17" a="1"/>
  <c r="P235" i="17" s="1"/>
  <c r="P236" i="17" a="1"/>
  <c r="P236" i="17" s="1"/>
  <c r="P237" i="17" a="1"/>
  <c r="P237" i="17" s="1"/>
  <c r="P238" i="17" a="1"/>
  <c r="P238" i="17" s="1"/>
  <c r="P239" i="17" a="1"/>
  <c r="P239" i="17" s="1"/>
  <c r="P240" i="17" a="1"/>
  <c r="P240" i="17" s="1"/>
  <c r="P241" i="17" a="1"/>
  <c r="P241" i="17" s="1"/>
  <c r="P242" i="17" a="1"/>
  <c r="P242" i="17" s="1"/>
  <c r="P243" i="17" a="1"/>
  <c r="P243" i="17" s="1"/>
  <c r="P244" i="17" a="1"/>
  <c r="P244" i="17" s="1"/>
  <c r="P245" i="17" a="1"/>
  <c r="P245" i="17" s="1"/>
  <c r="P246" i="17" a="1"/>
  <c r="P246" i="17" s="1"/>
  <c r="P247" i="17" a="1"/>
  <c r="P247" i="17" s="1"/>
  <c r="P248" i="17" a="1"/>
  <c r="P248" i="17" s="1"/>
  <c r="P249" i="17" a="1"/>
  <c r="P249" i="17" s="1"/>
  <c r="P250" i="17" a="1"/>
  <c r="P250" i="17" s="1"/>
  <c r="P251" i="17" a="1"/>
  <c r="P251" i="17" s="1"/>
  <c r="P252" i="17" a="1"/>
  <c r="P252" i="17" s="1"/>
  <c r="P253" i="17" a="1"/>
  <c r="P253" i="17" s="1"/>
  <c r="P254" i="17" a="1"/>
  <c r="P254" i="17" s="1"/>
  <c r="P255" i="17" a="1"/>
  <c r="P255" i="17" s="1"/>
  <c r="P256" i="17" a="1"/>
  <c r="P256" i="17"/>
  <c r="P257" i="17" a="1"/>
  <c r="P257" i="17" s="1"/>
  <c r="P258" i="17" a="1"/>
  <c r="P258" i="17" s="1"/>
  <c r="P259" i="17" a="1"/>
  <c r="P259" i="17" s="1"/>
  <c r="P260" i="17" a="1"/>
  <c r="P260" i="17" s="1"/>
  <c r="P261" i="17" a="1"/>
  <c r="P261" i="17" s="1"/>
  <c r="P262" i="17" a="1"/>
  <c r="P262" i="17"/>
  <c r="P263" i="17" a="1"/>
  <c r="P263" i="17" s="1"/>
  <c r="P264" i="17" a="1"/>
  <c r="P264" i="17" s="1"/>
  <c r="P265" i="17" a="1"/>
  <c r="P265" i="17" s="1"/>
  <c r="P266" i="17" a="1"/>
  <c r="P266" i="17" s="1"/>
  <c r="P267" i="17" a="1"/>
  <c r="P267" i="17" s="1"/>
  <c r="P268" i="17" a="1"/>
  <c r="P268" i="17" s="1"/>
  <c r="P269" i="17" a="1"/>
  <c r="P269" i="17" s="1"/>
  <c r="P270" i="17" a="1"/>
  <c r="P270" i="17" s="1"/>
  <c r="P271" i="17" a="1"/>
  <c r="P271" i="17" s="1"/>
  <c r="P272" i="17" a="1"/>
  <c r="P272" i="17" s="1"/>
  <c r="P273" i="17" a="1"/>
  <c r="P273" i="17" s="1"/>
  <c r="P274" i="17" a="1"/>
  <c r="P274" i="17" s="1"/>
  <c r="P275" i="17" a="1"/>
  <c r="P275" i="17" s="1"/>
  <c r="P276" i="17" a="1"/>
  <c r="P276" i="17" s="1"/>
  <c r="P277" i="17" a="1"/>
  <c r="P277" i="17" s="1"/>
  <c r="P278" i="17" a="1"/>
  <c r="P278" i="17" s="1"/>
  <c r="P279" i="17" a="1"/>
  <c r="P279" i="17" s="1"/>
  <c r="P280" i="17" a="1"/>
  <c r="P280" i="17" s="1"/>
  <c r="P281" i="17" a="1"/>
  <c r="P281" i="17" s="1"/>
  <c r="P282" i="17" a="1"/>
  <c r="P282" i="17" s="1"/>
  <c r="P283" i="17" a="1"/>
  <c r="P283" i="17" s="1"/>
  <c r="P284" i="17" a="1"/>
  <c r="P284" i="17" s="1"/>
  <c r="P285" i="17" a="1"/>
  <c r="P285" i="17" s="1"/>
  <c r="P286" i="17" a="1"/>
  <c r="P286" i="17" s="1"/>
  <c r="P287" i="17" a="1"/>
  <c r="P287" i="17" s="1"/>
  <c r="P288" i="17" a="1"/>
  <c r="P288" i="17"/>
  <c r="P289" i="17" a="1"/>
  <c r="P289" i="17" s="1"/>
  <c r="P290" i="17" a="1"/>
  <c r="P290" i="17" s="1"/>
  <c r="P291" i="17" a="1"/>
  <c r="P291" i="17" s="1"/>
  <c r="P292" i="17" a="1"/>
  <c r="P292" i="17" s="1"/>
  <c r="P293" i="17" a="1"/>
  <c r="P293" i="17" s="1"/>
  <c r="P294" i="17" a="1"/>
  <c r="P294" i="17" s="1"/>
  <c r="P295" i="17" a="1"/>
  <c r="P295" i="17" s="1"/>
  <c r="P296" i="17" a="1"/>
  <c r="P296" i="17" s="1"/>
  <c r="P297" i="17" a="1"/>
  <c r="P297" i="17" s="1"/>
  <c r="P298" i="17" a="1"/>
  <c r="P298" i="17" s="1"/>
  <c r="P299" i="17" a="1"/>
  <c r="P299" i="17" s="1"/>
  <c r="P300" i="17" a="1"/>
  <c r="P300" i="17" s="1"/>
  <c r="P301" i="17" a="1"/>
  <c r="P301" i="17" s="1"/>
  <c r="P302" i="17" a="1"/>
  <c r="P302" i="17" s="1"/>
  <c r="P303" i="17" a="1"/>
  <c r="P303" i="17" s="1"/>
  <c r="P304" i="17" a="1"/>
  <c r="P304" i="17" s="1"/>
  <c r="P305" i="17" a="1"/>
  <c r="P305" i="17" s="1"/>
  <c r="P306" i="17" a="1"/>
  <c r="P306" i="17" s="1"/>
  <c r="P307" i="17" a="1"/>
  <c r="P307" i="17" s="1"/>
  <c r="P308" i="17" a="1"/>
  <c r="P308" i="17" s="1"/>
  <c r="P309" i="17" a="1"/>
  <c r="P309" i="17" s="1"/>
  <c r="P310" i="17" a="1"/>
  <c r="P310" i="17" s="1"/>
  <c r="P311" i="17" a="1"/>
  <c r="P311" i="17" s="1"/>
  <c r="P312" i="17" a="1"/>
  <c r="P312" i="17" s="1"/>
  <c r="P313" i="17" a="1"/>
  <c r="P313" i="17" s="1"/>
  <c r="P314" i="17" a="1"/>
  <c r="P314" i="17" s="1"/>
  <c r="P315" i="17" a="1"/>
  <c r="P315" i="17" s="1"/>
  <c r="P316" i="17" a="1"/>
  <c r="P316" i="17" s="1"/>
  <c r="P317" i="17" a="1"/>
  <c r="P317" i="17" s="1"/>
  <c r="P318" i="17" a="1"/>
  <c r="P318" i="17" s="1"/>
  <c r="P319" i="17" a="1"/>
  <c r="P319" i="17" s="1"/>
  <c r="P320" i="17" a="1"/>
  <c r="P320" i="17" s="1"/>
  <c r="P321" i="17" a="1"/>
  <c r="P321" i="17" s="1"/>
  <c r="P322" i="17" a="1"/>
  <c r="P322" i="17" s="1"/>
  <c r="P323" i="17" a="1"/>
  <c r="P323" i="17" s="1"/>
  <c r="P324" i="17" a="1"/>
  <c r="P324" i="17" s="1"/>
  <c r="P325" i="17" a="1"/>
  <c r="P325" i="17" s="1"/>
  <c r="P326" i="17" a="1"/>
  <c r="P326" i="17" s="1"/>
  <c r="P327" i="17" a="1"/>
  <c r="P327" i="17" s="1"/>
  <c r="P328" i="17" a="1"/>
  <c r="P328" i="17" s="1"/>
  <c r="P329" i="17" a="1"/>
  <c r="P329" i="17"/>
  <c r="P330" i="17" a="1"/>
  <c r="P330" i="17" s="1"/>
  <c r="P331" i="17" a="1"/>
  <c r="P331" i="17" s="1"/>
  <c r="P332" i="17" a="1"/>
  <c r="P332" i="17" s="1"/>
  <c r="P333" i="17" a="1"/>
  <c r="P333" i="17" s="1"/>
  <c r="P334" i="17" a="1"/>
  <c r="P334" i="17" s="1"/>
  <c r="P335" i="17" a="1"/>
  <c r="P335" i="17" s="1"/>
  <c r="P336" i="17" a="1"/>
  <c r="P336" i="17" s="1"/>
  <c r="P337" i="17" a="1"/>
  <c r="P337" i="17" s="1"/>
  <c r="P338" i="17" a="1"/>
  <c r="P338" i="17" s="1"/>
  <c r="P339" i="17" a="1"/>
  <c r="P339" i="17" s="1"/>
  <c r="P340" i="17" a="1"/>
  <c r="P340" i="17" s="1"/>
  <c r="P341" i="17" a="1"/>
  <c r="P341" i="17" s="1"/>
  <c r="P342" i="17" a="1"/>
  <c r="P342" i="17" s="1"/>
  <c r="P343" i="17" a="1"/>
  <c r="P343" i="17" s="1"/>
  <c r="P344" i="17" a="1"/>
  <c r="P344" i="17" s="1"/>
  <c r="P345" i="17" a="1"/>
  <c r="P345" i="17" s="1"/>
  <c r="P346" i="17" a="1"/>
  <c r="P346" i="17" s="1"/>
  <c r="P347" i="17" a="1"/>
  <c r="P347" i="17" s="1"/>
  <c r="P348" i="17" a="1"/>
  <c r="P348" i="17" s="1"/>
  <c r="P349" i="17" a="1"/>
  <c r="P349" i="17" s="1"/>
  <c r="P350" i="17" a="1"/>
  <c r="P350" i="17" s="1"/>
  <c r="P351" i="17" a="1"/>
  <c r="P351" i="17" s="1"/>
  <c r="P352" i="17" a="1"/>
  <c r="P352" i="17" s="1"/>
  <c r="P353" i="17" a="1"/>
  <c r="P353" i="17" s="1"/>
  <c r="P354" i="17" a="1"/>
  <c r="P354" i="17" s="1"/>
  <c r="P355" i="17" a="1"/>
  <c r="P355" i="17" s="1"/>
  <c r="P356" i="17" a="1"/>
  <c r="P356" i="17" s="1"/>
  <c r="P357" i="17" a="1"/>
  <c r="P357" i="17" s="1"/>
  <c r="P358" i="17" a="1"/>
  <c r="P358" i="17" s="1"/>
  <c r="P359" i="17" a="1"/>
  <c r="P359" i="17" s="1"/>
  <c r="P360" i="17" a="1"/>
  <c r="P360" i="17" s="1"/>
  <c r="P361" i="17" a="1"/>
  <c r="P361" i="17" s="1"/>
  <c r="P362" i="17" a="1"/>
  <c r="P362" i="17" s="1"/>
  <c r="P363" i="17" a="1"/>
  <c r="P363" i="17" s="1"/>
  <c r="P364" i="17" a="1"/>
  <c r="P364" i="17" s="1"/>
  <c r="P365" i="17" a="1"/>
  <c r="P365" i="17" s="1"/>
  <c r="P366" i="17" a="1"/>
  <c r="P366" i="17" s="1"/>
  <c r="P367" i="17" a="1"/>
  <c r="P367" i="17" s="1"/>
  <c r="P368" i="17" a="1"/>
  <c r="P368" i="17" s="1"/>
  <c r="P369" i="17" a="1"/>
  <c r="P369" i="17" s="1"/>
  <c r="P370" i="17" a="1"/>
  <c r="P370" i="17" s="1"/>
  <c r="P371" i="17" a="1"/>
  <c r="P371" i="17" s="1"/>
  <c r="P372" i="17" a="1"/>
  <c r="P372" i="17" s="1"/>
  <c r="P373" i="17" a="1"/>
  <c r="P373" i="17" s="1"/>
  <c r="P374" i="17" a="1"/>
  <c r="P374" i="17" s="1"/>
  <c r="P375" i="17" a="1"/>
  <c r="P375" i="17" s="1"/>
  <c r="P376" i="17" a="1"/>
  <c r="P376" i="17" s="1"/>
  <c r="P377" i="17" a="1"/>
  <c r="P377" i="17" s="1"/>
  <c r="P378" i="17" a="1"/>
  <c r="P378" i="17" s="1"/>
  <c r="P379" i="17" a="1"/>
  <c r="P379" i="17" s="1"/>
  <c r="P380" i="17" a="1"/>
  <c r="P380" i="17" s="1"/>
  <c r="P381" i="17" a="1"/>
  <c r="P381" i="17" s="1"/>
  <c r="P382" i="17" a="1"/>
  <c r="P382" i="17" s="1"/>
  <c r="P383" i="17" a="1"/>
  <c r="P383" i="17" s="1"/>
  <c r="P384" i="17" a="1"/>
  <c r="P384" i="17" s="1"/>
  <c r="P385" i="17" a="1"/>
  <c r="P385" i="17" s="1"/>
  <c r="P386" i="17" a="1"/>
  <c r="P386" i="17" s="1"/>
  <c r="P387" i="17" a="1"/>
  <c r="P387" i="17" s="1"/>
  <c r="P388" i="17" a="1"/>
  <c r="P388" i="17" s="1"/>
  <c r="P389" i="17" a="1"/>
  <c r="P389" i="17" s="1"/>
  <c r="P390" i="17" a="1"/>
  <c r="P390" i="17" s="1"/>
  <c r="P391" i="17" a="1"/>
  <c r="P391" i="17" s="1"/>
  <c r="P392" i="17" a="1"/>
  <c r="P392" i="17" s="1"/>
  <c r="P393" i="17" a="1"/>
  <c r="P393" i="17" s="1"/>
  <c r="P394" i="17" a="1"/>
  <c r="P394" i="17" s="1"/>
  <c r="P395" i="17" a="1"/>
  <c r="P395" i="17" s="1"/>
  <c r="P396" i="17" a="1"/>
  <c r="P396" i="17" s="1"/>
  <c r="P397" i="17" a="1"/>
  <c r="P397" i="17" s="1"/>
  <c r="P398" i="17" a="1"/>
  <c r="P398" i="17" s="1"/>
  <c r="P399" i="17" a="1"/>
  <c r="P399" i="17" s="1"/>
  <c r="P400" i="17" a="1"/>
  <c r="P400" i="17" s="1"/>
  <c r="P401" i="17" a="1"/>
  <c r="P401" i="17" s="1"/>
  <c r="P402" i="17" a="1"/>
  <c r="P402" i="17" s="1"/>
  <c r="P403" i="17" a="1"/>
  <c r="P403" i="17" s="1"/>
  <c r="P404" i="17" a="1"/>
  <c r="P404" i="17" s="1"/>
  <c r="P405" i="17" a="1"/>
  <c r="P405" i="17" s="1"/>
  <c r="P406" i="17" a="1"/>
  <c r="P406" i="17" s="1"/>
  <c r="P407" i="17" a="1"/>
  <c r="P407" i="17" s="1"/>
  <c r="P408" i="17" a="1"/>
  <c r="P408" i="17" s="1"/>
  <c r="P409" i="17" a="1"/>
  <c r="P409" i="17" s="1"/>
  <c r="P410" i="17" a="1"/>
  <c r="P410" i="17" s="1"/>
  <c r="P411" i="17" a="1"/>
  <c r="P411" i="17" s="1"/>
  <c r="P412" i="17" a="1"/>
  <c r="P412" i="17" s="1"/>
  <c r="P413" i="17" a="1"/>
  <c r="P413" i="17" s="1"/>
  <c r="P414" i="17" a="1"/>
  <c r="P414" i="17" s="1"/>
  <c r="P415" i="17" a="1"/>
  <c r="P415" i="17" s="1"/>
  <c r="P416" i="17" a="1"/>
  <c r="P416" i="17" s="1"/>
  <c r="P417" i="17" a="1"/>
  <c r="P417" i="17" s="1"/>
  <c r="P418" i="17" a="1"/>
  <c r="P418" i="17" s="1"/>
  <c r="P419" i="17" a="1"/>
  <c r="P419" i="17" s="1"/>
  <c r="P420" i="17" a="1"/>
  <c r="P420" i="17" s="1"/>
  <c r="P421" i="17" a="1"/>
  <c r="P421" i="17" s="1"/>
  <c r="P422" i="17" a="1"/>
  <c r="P422" i="17" s="1"/>
  <c r="P423" i="17" a="1"/>
  <c r="P423" i="17" s="1"/>
  <c r="P424" i="17" a="1"/>
  <c r="P424" i="17" s="1"/>
  <c r="P425" i="17" a="1"/>
  <c r="P425" i="17" s="1"/>
  <c r="P426" i="17" a="1"/>
  <c r="P426" i="17" s="1"/>
  <c r="P427" i="17" a="1"/>
  <c r="P427" i="17" s="1"/>
  <c r="P428" i="17" a="1"/>
  <c r="P428" i="17" s="1"/>
  <c r="P429" i="17" a="1"/>
  <c r="P429" i="17" s="1"/>
  <c r="P430" i="17" a="1"/>
  <c r="P430" i="17" s="1"/>
  <c r="P431" i="17" a="1"/>
  <c r="P431" i="17" s="1"/>
  <c r="P432" i="17" a="1"/>
  <c r="P432" i="17" s="1"/>
  <c r="P433" i="17" a="1"/>
  <c r="P433" i="17" s="1"/>
  <c r="P434" i="17" a="1"/>
  <c r="P434" i="17" s="1"/>
  <c r="P435" i="17" a="1"/>
  <c r="P435" i="17" s="1"/>
  <c r="P436" i="17" a="1"/>
  <c r="P436" i="17" s="1"/>
  <c r="P437" i="17" a="1"/>
  <c r="P437" i="17" s="1"/>
  <c r="P438" i="17" a="1"/>
  <c r="P438" i="17" s="1"/>
  <c r="P439" i="17" a="1"/>
  <c r="P439" i="17" s="1"/>
  <c r="P440" i="17" a="1"/>
  <c r="P440" i="17" s="1"/>
  <c r="P441" i="17" a="1"/>
  <c r="P441" i="17" s="1"/>
  <c r="P442" i="17" a="1"/>
  <c r="P442" i="17" s="1"/>
  <c r="P443" i="17" a="1"/>
  <c r="P443" i="17" s="1"/>
  <c r="P444" i="17" a="1"/>
  <c r="P444" i="17" s="1"/>
  <c r="P445" i="17" a="1"/>
  <c r="P445" i="17" s="1"/>
  <c r="P446" i="17" a="1"/>
  <c r="P446" i="17" s="1"/>
  <c r="P447" i="17" a="1"/>
  <c r="P447" i="17" s="1"/>
  <c r="P448" i="17" a="1"/>
  <c r="P448" i="17" s="1"/>
  <c r="P449" i="17" a="1"/>
  <c r="P449" i="17" s="1"/>
  <c r="P450" i="17" a="1"/>
  <c r="P450" i="17" s="1"/>
  <c r="P451" i="17" a="1"/>
  <c r="P451" i="17" s="1"/>
  <c r="P452" i="17" a="1"/>
  <c r="P452" i="17" s="1"/>
  <c r="P453" i="17" a="1"/>
  <c r="P453" i="17" s="1"/>
  <c r="P454" i="17" a="1"/>
  <c r="P454" i="17" s="1"/>
  <c r="P455" i="17" a="1"/>
  <c r="P455" i="17" s="1"/>
  <c r="P456" i="17" a="1"/>
  <c r="P456" i="17" s="1"/>
  <c r="P457" i="17" a="1"/>
  <c r="P457" i="17"/>
  <c r="P458" i="17" a="1"/>
  <c r="P458" i="17" s="1"/>
  <c r="P459" i="17" a="1"/>
  <c r="P459" i="17" s="1"/>
  <c r="P460" i="17" a="1"/>
  <c r="P460" i="17" s="1"/>
  <c r="P461" i="17" a="1"/>
  <c r="P461" i="17" s="1"/>
  <c r="P462" i="17" a="1"/>
  <c r="P462" i="17" s="1"/>
  <c r="P463" i="17" a="1"/>
  <c r="P463" i="17" s="1"/>
  <c r="P464" i="17" a="1"/>
  <c r="P464" i="17" s="1"/>
  <c r="P465" i="17" a="1"/>
  <c r="P465" i="17" s="1"/>
  <c r="P466" i="17" a="1"/>
  <c r="P466" i="17" s="1"/>
  <c r="P467" i="17" a="1"/>
  <c r="P467" i="17" s="1"/>
  <c r="P468" i="17" a="1"/>
  <c r="P468" i="17" s="1"/>
  <c r="P469" i="17" a="1"/>
  <c r="P469" i="17" s="1"/>
  <c r="P470" i="17" a="1"/>
  <c r="P470" i="17" s="1"/>
  <c r="P471" i="17" a="1"/>
  <c r="P471" i="17" s="1"/>
  <c r="P472" i="17" a="1"/>
  <c r="P472" i="17" s="1"/>
  <c r="P473" i="17" a="1"/>
  <c r="P473" i="17" s="1"/>
  <c r="P474" i="17" a="1"/>
  <c r="P474" i="17" s="1"/>
  <c r="P475" i="17" a="1"/>
  <c r="P475" i="17" s="1"/>
  <c r="P476" i="17" a="1"/>
  <c r="P476" i="17" s="1"/>
  <c r="P477" i="17" a="1"/>
  <c r="P477" i="17" s="1"/>
  <c r="P478" i="17" a="1"/>
  <c r="P478" i="17" s="1"/>
  <c r="P479" i="17" a="1"/>
  <c r="P479" i="17" s="1"/>
  <c r="P480" i="17" a="1"/>
  <c r="P480" i="17" s="1"/>
  <c r="P481" i="17" a="1"/>
  <c r="P481" i="17" s="1"/>
  <c r="P482" i="17" a="1"/>
  <c r="P482" i="17" s="1"/>
  <c r="P483" i="17" a="1"/>
  <c r="P483" i="17" s="1"/>
  <c r="P484" i="17" a="1"/>
  <c r="P484" i="17" s="1"/>
  <c r="P485" i="17" a="1"/>
  <c r="P485" i="17" s="1"/>
  <c r="P486" i="17" a="1"/>
  <c r="P486" i="17" s="1"/>
  <c r="P487" i="17" a="1"/>
  <c r="P487" i="17" s="1"/>
  <c r="P488" i="17" a="1"/>
  <c r="P488" i="17" s="1"/>
  <c r="P489" i="17" a="1"/>
  <c r="P489" i="17" s="1"/>
  <c r="P490" i="17" a="1"/>
  <c r="P490" i="17" s="1"/>
  <c r="P491" i="17" a="1"/>
  <c r="P491" i="17" s="1"/>
  <c r="P492" i="17" a="1"/>
  <c r="P492" i="17" s="1"/>
  <c r="P493" i="17" a="1"/>
  <c r="P493" i="17" s="1"/>
  <c r="P494" i="17" a="1"/>
  <c r="P494" i="17" s="1"/>
  <c r="P495" i="17" a="1"/>
  <c r="P495" i="17" s="1"/>
  <c r="P496" i="17" a="1"/>
  <c r="P496" i="17" s="1"/>
  <c r="P497" i="17" a="1"/>
  <c r="P497" i="17" s="1"/>
  <c r="P498" i="17" a="1"/>
  <c r="P498" i="17" s="1"/>
  <c r="P499" i="17" a="1"/>
  <c r="P499" i="17" s="1"/>
  <c r="P500" i="17" a="1"/>
  <c r="P500" i="17" s="1"/>
  <c r="P501" i="17" a="1"/>
  <c r="P501" i="17" s="1"/>
  <c r="P502" i="17" a="1"/>
  <c r="P502" i="17" s="1"/>
  <c r="P503" i="17" a="1"/>
  <c r="P503" i="17" s="1"/>
  <c r="P504" i="17" a="1"/>
  <c r="P504" i="17" s="1"/>
  <c r="P505" i="17" a="1"/>
  <c r="P505" i="17" s="1"/>
  <c r="P506" i="17" a="1"/>
  <c r="P506" i="17" s="1"/>
  <c r="P507" i="17" a="1"/>
  <c r="P507" i="17" s="1"/>
  <c r="P508" i="17" a="1"/>
  <c r="P508" i="17" s="1"/>
  <c r="P509" i="17" a="1"/>
  <c r="P509" i="17" s="1"/>
  <c r="P510" i="17" a="1"/>
  <c r="P510" i="17" s="1"/>
  <c r="P511" i="17" a="1"/>
  <c r="P511" i="17" s="1"/>
  <c r="P512" i="17" a="1"/>
  <c r="P512" i="17" s="1"/>
  <c r="P513" i="17" a="1"/>
  <c r="P513" i="17" s="1"/>
  <c r="P514" i="17" a="1"/>
  <c r="P514" i="17" s="1"/>
  <c r="P515" i="17" a="1"/>
  <c r="P515" i="17" s="1"/>
  <c r="P516" i="17" a="1"/>
  <c r="P516" i="17" s="1"/>
  <c r="P517" i="17" a="1"/>
  <c r="P517" i="17" s="1"/>
  <c r="P518" i="17" a="1"/>
  <c r="P518" i="17" s="1"/>
  <c r="P519" i="17" a="1"/>
  <c r="P519" i="17" s="1"/>
  <c r="P520" i="17" a="1"/>
  <c r="P520" i="17" s="1"/>
  <c r="P521" i="17" a="1"/>
  <c r="P521" i="17" s="1"/>
  <c r="P522" i="17" a="1"/>
  <c r="P522" i="17" s="1"/>
  <c r="P523" i="17" a="1"/>
  <c r="P523" i="17" s="1"/>
  <c r="P524" i="17" a="1"/>
  <c r="P524" i="17" s="1"/>
  <c r="P525" i="17" a="1"/>
  <c r="P525" i="17" s="1"/>
  <c r="P526" i="17" a="1"/>
  <c r="P526" i="17" s="1"/>
  <c r="P527" i="17" a="1"/>
  <c r="P527" i="17" s="1"/>
  <c r="P528" i="17" a="1"/>
  <c r="P528" i="17" s="1"/>
  <c r="P529" i="17" a="1"/>
  <c r="P529" i="17" s="1"/>
  <c r="P530" i="17" a="1"/>
  <c r="P530" i="17" s="1"/>
  <c r="P531" i="17" a="1"/>
  <c r="P531" i="17" s="1"/>
  <c r="P532" i="17" a="1"/>
  <c r="P532" i="17" s="1"/>
  <c r="P533" i="17" a="1"/>
  <c r="P533" i="17" s="1"/>
  <c r="P534" i="17" a="1"/>
  <c r="P534" i="17" s="1"/>
  <c r="P535" i="17" a="1"/>
  <c r="P535" i="17" s="1"/>
  <c r="P536" i="17" a="1"/>
  <c r="P536" i="17" s="1"/>
  <c r="P537" i="17" a="1"/>
  <c r="P537" i="17" s="1"/>
  <c r="P538" i="17" a="1"/>
  <c r="P538" i="17" s="1"/>
  <c r="P539" i="17" a="1"/>
  <c r="P539" i="17" s="1"/>
  <c r="P540" i="17" a="1"/>
  <c r="P540" i="17" s="1"/>
  <c r="P541" i="17" a="1"/>
  <c r="P541" i="17" s="1"/>
  <c r="P542" i="17" a="1"/>
  <c r="P542" i="17" s="1"/>
  <c r="P543" i="17" a="1"/>
  <c r="P543" i="17" s="1"/>
  <c r="P544" i="17" a="1"/>
  <c r="P544" i="17" s="1"/>
  <c r="P545" i="17" a="1"/>
  <c r="P545" i="17" s="1"/>
  <c r="P546" i="17" a="1"/>
  <c r="P546" i="17" s="1"/>
  <c r="P547" i="17" a="1"/>
  <c r="P547" i="17" s="1"/>
  <c r="P548" i="17" a="1"/>
  <c r="P548" i="17" s="1"/>
  <c r="P549" i="17" a="1"/>
  <c r="P549" i="17" s="1"/>
  <c r="P550" i="17" a="1"/>
  <c r="P550" i="17" s="1"/>
  <c r="P551" i="17" a="1"/>
  <c r="P551" i="17" s="1"/>
  <c r="P552" i="17" a="1"/>
  <c r="P552" i="17" s="1"/>
  <c r="P553" i="17" a="1"/>
  <c r="P553" i="17" s="1"/>
  <c r="P554" i="17" a="1"/>
  <c r="P554" i="17" s="1"/>
  <c r="P555" i="17" a="1"/>
  <c r="P555" i="17" s="1"/>
  <c r="P556" i="17" a="1"/>
  <c r="P556" i="17" s="1"/>
  <c r="P557" i="17" a="1"/>
  <c r="P557" i="17" s="1"/>
  <c r="P558" i="17" a="1"/>
  <c r="P558" i="17" s="1"/>
  <c r="P559" i="17" a="1"/>
  <c r="P559" i="17" s="1"/>
  <c r="P560" i="17" a="1"/>
  <c r="P560" i="17" s="1"/>
  <c r="P561" i="17" a="1"/>
  <c r="P561" i="17"/>
  <c r="P562" i="17" a="1"/>
  <c r="P562" i="17" s="1"/>
  <c r="P563" i="17" a="1"/>
  <c r="P563" i="17" s="1"/>
  <c r="P564" i="17" a="1"/>
  <c r="P564" i="17" s="1"/>
  <c r="P565" i="17" a="1"/>
  <c r="P565" i="17" s="1"/>
  <c r="P566" i="17" a="1"/>
  <c r="P566" i="17" s="1"/>
  <c r="P567" i="17" a="1"/>
  <c r="P567" i="17" s="1"/>
  <c r="P568" i="17" a="1"/>
  <c r="P568" i="17" s="1"/>
  <c r="P569" i="17" a="1"/>
  <c r="P569" i="17" s="1"/>
  <c r="P570" i="17" a="1"/>
  <c r="P570" i="17" s="1"/>
  <c r="P571" i="17" a="1"/>
  <c r="P571" i="17" s="1"/>
  <c r="P572" i="17" a="1"/>
  <c r="P572" i="17" s="1"/>
  <c r="P573" i="17" a="1"/>
  <c r="P573" i="17" s="1"/>
  <c r="P574" i="17" a="1"/>
  <c r="P574" i="17" s="1"/>
  <c r="P575" i="17" a="1"/>
  <c r="P575" i="17" s="1"/>
  <c r="P576" i="17" a="1"/>
  <c r="P576" i="17" s="1"/>
  <c r="P577" i="17" a="1"/>
  <c r="P577" i="17" s="1"/>
  <c r="P578" i="17" a="1"/>
  <c r="P578" i="17" s="1"/>
  <c r="P579" i="17" a="1"/>
  <c r="P579" i="17"/>
  <c r="P580" i="17" a="1"/>
  <c r="P580" i="17" s="1"/>
  <c r="P581" i="17" a="1"/>
  <c r="P581" i="17" s="1"/>
  <c r="P582" i="17" a="1"/>
  <c r="P582" i="17" s="1"/>
  <c r="P583" i="17" a="1"/>
  <c r="P583" i="17" s="1"/>
  <c r="P584" i="17" a="1"/>
  <c r="P584" i="17" s="1"/>
  <c r="P585" i="17" a="1"/>
  <c r="P585" i="17" s="1"/>
  <c r="P586" i="17" a="1"/>
  <c r="P586" i="17" s="1"/>
  <c r="P587" i="17" a="1"/>
  <c r="P587" i="17" s="1"/>
  <c r="P588" i="17" a="1"/>
  <c r="P588" i="17" s="1"/>
  <c r="P589" i="17" a="1"/>
  <c r="P589" i="17" s="1"/>
  <c r="P590" i="17" a="1"/>
  <c r="P590" i="17" s="1"/>
  <c r="P591" i="17" a="1"/>
  <c r="P591" i="17" s="1"/>
  <c r="P592" i="17" a="1"/>
  <c r="P592" i="17" s="1"/>
  <c r="P593" i="17" a="1"/>
  <c r="P593" i="17" s="1"/>
  <c r="P594" i="17" a="1"/>
  <c r="P594" i="17" s="1"/>
  <c r="P595" i="17" a="1"/>
  <c r="P595" i="17" s="1"/>
  <c r="P596" i="17" a="1"/>
  <c r="P596" i="17" s="1"/>
  <c r="P597" i="17" a="1"/>
  <c r="P597" i="17" s="1"/>
  <c r="P598" i="17" a="1"/>
  <c r="P598" i="17" s="1"/>
  <c r="P599" i="17" a="1"/>
  <c r="P599" i="17" s="1"/>
  <c r="P600" i="17" a="1"/>
  <c r="P600" i="17" s="1"/>
  <c r="P601" i="17" a="1"/>
  <c r="P601" i="17" s="1"/>
  <c r="P602" i="17" a="1"/>
  <c r="P602" i="17" s="1"/>
  <c r="P603" i="17" a="1"/>
  <c r="P603" i="17" s="1"/>
  <c r="P604" i="17" a="1"/>
  <c r="P604" i="17" s="1"/>
  <c r="P605" i="17" a="1"/>
  <c r="P605" i="17" s="1"/>
  <c r="P606" i="17" a="1"/>
  <c r="P606" i="17" s="1"/>
  <c r="P607" i="17" a="1"/>
  <c r="P607" i="17" s="1"/>
  <c r="P608" i="17" a="1"/>
  <c r="P608" i="17" s="1"/>
  <c r="P609" i="17" a="1"/>
  <c r="P609" i="17" s="1"/>
  <c r="P610" i="17" a="1"/>
  <c r="P610" i="17" s="1"/>
  <c r="P611" i="17" a="1"/>
  <c r="P611" i="17" s="1"/>
  <c r="P612" i="17" a="1"/>
  <c r="P612" i="17" s="1"/>
  <c r="P613" i="17" a="1"/>
  <c r="P613" i="17" s="1"/>
  <c r="P614" i="17" a="1"/>
  <c r="P614" i="17" s="1"/>
  <c r="P615" i="17" a="1"/>
  <c r="P615" i="17" s="1"/>
  <c r="P616" i="17" a="1"/>
  <c r="P616" i="17" s="1"/>
  <c r="P617" i="17" a="1"/>
  <c r="P617" i="17" s="1"/>
  <c r="P618" i="17" a="1"/>
  <c r="P618" i="17" s="1"/>
  <c r="P619" i="17" a="1"/>
  <c r="P619" i="17" s="1"/>
  <c r="P620" i="17" a="1"/>
  <c r="P620" i="17" s="1"/>
  <c r="P621" i="17" a="1"/>
  <c r="P621" i="17" s="1"/>
  <c r="P622" i="17" a="1"/>
  <c r="P622" i="17" s="1"/>
  <c r="P623" i="17" a="1"/>
  <c r="P623" i="17" s="1"/>
  <c r="P624" i="17" a="1"/>
  <c r="P624" i="17" s="1"/>
  <c r="P625" i="17" a="1"/>
  <c r="P625" i="17" s="1"/>
  <c r="P626" i="17" a="1"/>
  <c r="P626" i="17" s="1"/>
  <c r="P627" i="17" a="1"/>
  <c r="P627" i="17" s="1"/>
  <c r="P628" i="17" a="1"/>
  <c r="P628" i="17" s="1"/>
  <c r="P629" i="17" a="1"/>
  <c r="P629" i="17" s="1"/>
  <c r="P630" i="17" a="1"/>
  <c r="P630" i="17" s="1"/>
  <c r="P631" i="17" a="1"/>
  <c r="P631" i="17" s="1"/>
  <c r="P632" i="17" a="1"/>
  <c r="P632" i="17" s="1"/>
  <c r="P633" i="17" a="1"/>
  <c r="P633" i="17" s="1"/>
  <c r="P634" i="17" a="1"/>
  <c r="P634" i="17" s="1"/>
  <c r="P635" i="17" a="1"/>
  <c r="P635" i="17" s="1"/>
  <c r="P636" i="17" a="1"/>
  <c r="P636" i="17" s="1"/>
  <c r="P637" i="17" a="1"/>
  <c r="P637" i="17" s="1"/>
  <c r="P638" i="17" a="1"/>
  <c r="P638" i="17" s="1"/>
  <c r="P639" i="17" a="1"/>
  <c r="P639" i="17" s="1"/>
  <c r="P640" i="17" a="1"/>
  <c r="P640" i="17" s="1"/>
  <c r="P641" i="17" a="1"/>
  <c r="P641" i="17" s="1"/>
  <c r="P642" i="17" a="1"/>
  <c r="P642" i="17"/>
  <c r="P643" i="17" a="1"/>
  <c r="P643" i="17" s="1"/>
  <c r="P644" i="17" a="1"/>
  <c r="P644" i="17" s="1"/>
  <c r="P645" i="17" a="1"/>
  <c r="P645" i="17" s="1"/>
  <c r="P646" i="17" a="1"/>
  <c r="P646" i="17" s="1"/>
  <c r="P647" i="17" a="1"/>
  <c r="P647" i="17" s="1"/>
  <c r="P648" i="17" a="1"/>
  <c r="P648" i="17" s="1"/>
  <c r="P649" i="17" a="1"/>
  <c r="P649" i="17" s="1"/>
  <c r="P650" i="17" a="1"/>
  <c r="P650" i="17" s="1"/>
  <c r="P651" i="17" a="1"/>
  <c r="P651" i="17" s="1"/>
  <c r="P652" i="17" a="1"/>
  <c r="P652" i="17" s="1"/>
  <c r="P653" i="17" a="1"/>
  <c r="P653" i="17" s="1"/>
  <c r="P654" i="17" a="1"/>
  <c r="P654" i="17" s="1"/>
  <c r="P655" i="17" a="1"/>
  <c r="P655" i="17" s="1"/>
  <c r="P656" i="17" a="1"/>
  <c r="P656" i="17" s="1"/>
  <c r="P657" i="17" a="1"/>
  <c r="P657" i="17" s="1"/>
  <c r="P658" i="17" a="1"/>
  <c r="P658" i="17" s="1"/>
  <c r="P659" i="17" a="1"/>
  <c r="P659" i="17" s="1"/>
  <c r="P660" i="17" a="1"/>
  <c r="P660" i="17" s="1"/>
  <c r="P661" i="17" a="1"/>
  <c r="P661" i="17" s="1"/>
  <c r="P662" i="17" a="1"/>
  <c r="P662" i="17" s="1"/>
  <c r="P663" i="17" a="1"/>
  <c r="P663" i="17" s="1"/>
  <c r="P664" i="17" a="1"/>
  <c r="P664" i="17" s="1"/>
  <c r="P665" i="17" a="1"/>
  <c r="P665" i="17" s="1"/>
  <c r="P666" i="17" a="1"/>
  <c r="P666" i="17" s="1"/>
  <c r="P667" i="17" a="1"/>
  <c r="P667" i="17" s="1"/>
  <c r="P668" i="17" a="1"/>
  <c r="P668" i="17" s="1"/>
  <c r="P669" i="17" a="1"/>
  <c r="P669" i="17" s="1"/>
  <c r="P670" i="17" a="1"/>
  <c r="P670" i="17" s="1"/>
  <c r="P671" i="17" a="1"/>
  <c r="P671" i="17" s="1"/>
  <c r="P672" i="17" a="1"/>
  <c r="P672" i="17" s="1"/>
  <c r="P673" i="17" a="1"/>
  <c r="P673" i="17" s="1"/>
  <c r="P674" i="17" a="1"/>
  <c r="P674" i="17" s="1"/>
  <c r="P675" i="17" a="1"/>
  <c r="P675" i="17" s="1"/>
  <c r="P676" i="17" a="1"/>
  <c r="P676" i="17" s="1"/>
  <c r="P677" i="17" a="1"/>
  <c r="P677" i="17" s="1"/>
  <c r="P678" i="17" a="1"/>
  <c r="P678" i="17" s="1"/>
  <c r="P679" i="17" a="1"/>
  <c r="P679" i="17" s="1"/>
  <c r="P680" i="17" a="1"/>
  <c r="P680" i="17" s="1"/>
  <c r="P681" i="17" a="1"/>
  <c r="P681" i="17" s="1"/>
  <c r="P682" i="17" a="1"/>
  <c r="P682" i="17" s="1"/>
  <c r="P683" i="17" a="1"/>
  <c r="P683" i="17" s="1"/>
  <c r="P684" i="17" a="1"/>
  <c r="P684" i="17" s="1"/>
  <c r="P685" i="17" a="1"/>
  <c r="P685" i="17" s="1"/>
  <c r="P686" i="17" a="1"/>
  <c r="P686" i="17" s="1"/>
  <c r="P687" i="17" a="1"/>
  <c r="P687" i="17" s="1"/>
  <c r="P688" i="17" a="1"/>
  <c r="P688" i="17" s="1"/>
  <c r="P689" i="17" a="1"/>
  <c r="P689" i="17" s="1"/>
  <c r="P690" i="17" a="1"/>
  <c r="P690" i="17" s="1"/>
  <c r="P691" i="17" a="1"/>
  <c r="P691" i="17" s="1"/>
  <c r="P692" i="17" a="1"/>
  <c r="P692" i="17" s="1"/>
  <c r="P693" i="17" a="1"/>
  <c r="P693" i="17" s="1"/>
  <c r="P694" i="17" a="1"/>
  <c r="P694" i="17" s="1"/>
  <c r="P695" i="17" a="1"/>
  <c r="P695" i="17" s="1"/>
  <c r="P696" i="17" a="1"/>
  <c r="P696" i="17" s="1"/>
  <c r="P697" i="17" a="1"/>
  <c r="P697" i="17" s="1"/>
  <c r="P698" i="17" a="1"/>
  <c r="P698" i="17" s="1"/>
  <c r="P699" i="17" a="1"/>
  <c r="P699" i="17" s="1"/>
  <c r="P700" i="17" a="1"/>
  <c r="P700" i="17" s="1"/>
  <c r="P701" i="17" a="1"/>
  <c r="P701" i="17" s="1"/>
  <c r="P702" i="17" a="1"/>
  <c r="P702" i="17" s="1"/>
  <c r="P703" i="17" a="1"/>
  <c r="P703" i="17" s="1"/>
  <c r="P704" i="17" a="1"/>
  <c r="P704" i="17" s="1"/>
  <c r="P705" i="17" a="1"/>
  <c r="P705" i="17" s="1"/>
  <c r="P706" i="17" a="1"/>
  <c r="P706" i="17"/>
  <c r="P707" i="17" a="1"/>
  <c r="P707" i="17" s="1"/>
  <c r="P708" i="17" a="1"/>
  <c r="P708" i="17" s="1"/>
  <c r="P709" i="17" a="1"/>
  <c r="P709" i="17" s="1"/>
  <c r="P710" i="17" a="1"/>
  <c r="P710" i="17" s="1"/>
  <c r="P711" i="17" a="1"/>
  <c r="P711" i="17" s="1"/>
  <c r="P712" i="17" a="1"/>
  <c r="P712" i="17" s="1"/>
  <c r="P713" i="17" a="1"/>
  <c r="P713" i="17" s="1"/>
  <c r="P714" i="17" a="1"/>
  <c r="P714" i="17" s="1"/>
  <c r="P715" i="17" a="1"/>
  <c r="P715" i="17" s="1"/>
  <c r="P716" i="17" a="1"/>
  <c r="P716" i="17" s="1"/>
  <c r="P717" i="17" a="1"/>
  <c r="P717" i="17" s="1"/>
  <c r="P718" i="17" a="1"/>
  <c r="P718" i="17" s="1"/>
  <c r="P719" i="17" a="1"/>
  <c r="P719" i="17" s="1"/>
  <c r="P720" i="17" a="1"/>
  <c r="P720" i="17" s="1"/>
  <c r="P721" i="17" a="1"/>
  <c r="P721" i="17" s="1"/>
  <c r="P722" i="17" a="1"/>
  <c r="P722" i="17" s="1"/>
  <c r="P723" i="17" a="1"/>
  <c r="P723" i="17" s="1"/>
  <c r="P724" i="17" a="1"/>
  <c r="P724" i="17" s="1"/>
  <c r="P725" i="17" a="1"/>
  <c r="P725" i="17" s="1"/>
  <c r="P726" i="17" a="1"/>
  <c r="P726" i="17" s="1"/>
  <c r="P727" i="17" a="1"/>
  <c r="P727" i="17" s="1"/>
  <c r="P728" i="17" a="1"/>
  <c r="P728" i="17" s="1"/>
  <c r="P729" i="17" a="1"/>
  <c r="P729" i="17" s="1"/>
  <c r="P730" i="17" a="1"/>
  <c r="P730" i="17" s="1"/>
  <c r="P731" i="17" a="1"/>
  <c r="P731" i="17" s="1"/>
  <c r="P732" i="17" a="1"/>
  <c r="P732" i="17" s="1"/>
  <c r="P733" i="17" a="1"/>
  <c r="P733" i="17" s="1"/>
  <c r="P734" i="17" a="1"/>
  <c r="P734" i="17" s="1"/>
  <c r="P735" i="17" a="1"/>
  <c r="P735" i="17" s="1"/>
  <c r="P736" i="17" a="1"/>
  <c r="P736" i="17" s="1"/>
  <c r="P737" i="17" a="1"/>
  <c r="P737" i="17" s="1"/>
  <c r="P738" i="17" a="1"/>
  <c r="P738" i="17" s="1"/>
  <c r="P739" i="17" a="1"/>
  <c r="P739" i="17" s="1"/>
  <c r="P740" i="17" a="1"/>
  <c r="P740" i="17" s="1"/>
  <c r="P741" i="17" a="1"/>
  <c r="P741" i="17" s="1"/>
  <c r="P742" i="17" a="1"/>
  <c r="P742" i="17" s="1"/>
  <c r="P743" i="17" a="1"/>
  <c r="P743" i="17" s="1"/>
  <c r="P744" i="17" a="1"/>
  <c r="P744" i="17" s="1"/>
  <c r="P745" i="17" a="1"/>
  <c r="P745" i="17" s="1"/>
  <c r="P746" i="17" a="1"/>
  <c r="P746" i="17" s="1"/>
  <c r="P747" i="17" a="1"/>
  <c r="P747" i="17" s="1"/>
  <c r="P748" i="17" a="1"/>
  <c r="P748" i="17" s="1"/>
  <c r="P749" i="17" a="1"/>
  <c r="P749" i="17" s="1"/>
  <c r="P750" i="17" a="1"/>
  <c r="P750" i="17" s="1"/>
  <c r="P751" i="17" a="1"/>
  <c r="P751" i="17" s="1"/>
  <c r="P752" i="17" a="1"/>
  <c r="P752" i="17" s="1"/>
  <c r="P753" i="17" a="1"/>
  <c r="P753" i="17" s="1"/>
  <c r="P754" i="17" a="1"/>
  <c r="P754" i="17" s="1"/>
  <c r="P755" i="17" a="1"/>
  <c r="P755" i="17" s="1"/>
  <c r="P756" i="17" a="1"/>
  <c r="P756" i="17" s="1"/>
  <c r="P757" i="17" a="1"/>
  <c r="P757" i="17" s="1"/>
  <c r="P758" i="17" a="1"/>
  <c r="P758" i="17" s="1"/>
  <c r="P759" i="17" a="1"/>
  <c r="P759" i="17" s="1"/>
  <c r="P760" i="17" a="1"/>
  <c r="P760" i="17" s="1"/>
  <c r="P761" i="17" a="1"/>
  <c r="P761" i="17" s="1"/>
  <c r="P762" i="17" a="1"/>
  <c r="P762" i="17" s="1"/>
  <c r="P763" i="17" a="1"/>
  <c r="P763" i="17" s="1"/>
  <c r="P764" i="17" a="1"/>
  <c r="P764" i="17" s="1"/>
  <c r="P765" i="17" a="1"/>
  <c r="P765" i="17" s="1"/>
  <c r="P766" i="17" a="1"/>
  <c r="P766" i="17" s="1"/>
  <c r="P767" i="17" a="1"/>
  <c r="P767" i="17" s="1"/>
  <c r="P768" i="17" a="1"/>
  <c r="P768" i="17" s="1"/>
  <c r="P769" i="17" a="1"/>
  <c r="P769" i="17" s="1"/>
  <c r="P770" i="17" a="1"/>
  <c r="P770" i="17"/>
  <c r="P771" i="17" a="1"/>
  <c r="P771" i="17" s="1"/>
  <c r="P772" i="17" a="1"/>
  <c r="P772" i="17" s="1"/>
  <c r="P773" i="17" a="1"/>
  <c r="P773" i="17" s="1"/>
  <c r="P774" i="17" a="1"/>
  <c r="P774" i="17" s="1"/>
  <c r="P775" i="17" a="1"/>
  <c r="P775" i="17" s="1"/>
  <c r="P776" i="17" a="1"/>
  <c r="P776" i="17" s="1"/>
  <c r="P777" i="17" a="1"/>
  <c r="P777" i="17" s="1"/>
  <c r="P778" i="17" a="1"/>
  <c r="P778" i="17" s="1"/>
  <c r="P779" i="17" a="1"/>
  <c r="P779" i="17" s="1"/>
  <c r="P780" i="17" a="1"/>
  <c r="P780" i="17" s="1"/>
  <c r="P781" i="17" a="1"/>
  <c r="P781" i="17" s="1"/>
  <c r="P782" i="17" a="1"/>
  <c r="P782" i="17" s="1"/>
  <c r="P783" i="17" a="1"/>
  <c r="P783" i="17" s="1"/>
  <c r="P784" i="17" a="1"/>
  <c r="P784" i="17" s="1"/>
  <c r="P785" i="17" a="1"/>
  <c r="P785" i="17" s="1"/>
  <c r="P786" i="17" a="1"/>
  <c r="P786" i="17" s="1"/>
  <c r="P787" i="17" a="1"/>
  <c r="P787" i="17" s="1"/>
  <c r="P788" i="17" a="1"/>
  <c r="P788" i="17" s="1"/>
  <c r="P789" i="17" a="1"/>
  <c r="P789" i="17" s="1"/>
  <c r="P790" i="17" a="1"/>
  <c r="P790" i="17" s="1"/>
  <c r="P791" i="17" a="1"/>
  <c r="P791" i="17" s="1"/>
  <c r="P792" i="17" a="1"/>
  <c r="P792" i="17" s="1"/>
  <c r="P793" i="17" a="1"/>
  <c r="P793" i="17" s="1"/>
  <c r="P794" i="17" a="1"/>
  <c r="P794" i="17" s="1"/>
  <c r="P795" i="17" a="1"/>
  <c r="P795" i="17" s="1"/>
  <c r="P796" i="17" a="1"/>
  <c r="P796" i="17" s="1"/>
  <c r="P797" i="17" a="1"/>
  <c r="P797" i="17" s="1"/>
  <c r="P798" i="17" a="1"/>
  <c r="P798" i="17" s="1"/>
  <c r="P799" i="17" a="1"/>
  <c r="P799" i="17" s="1"/>
  <c r="P800" i="17" a="1"/>
  <c r="P800" i="17" s="1"/>
  <c r="P801" i="17" a="1"/>
  <c r="P801" i="17" s="1"/>
  <c r="P802" i="17" a="1"/>
  <c r="P802" i="17" s="1"/>
  <c r="P803" i="17" a="1"/>
  <c r="P803" i="17" s="1"/>
  <c r="P804" i="17" a="1"/>
  <c r="P804" i="17" s="1"/>
  <c r="P805" i="17" a="1"/>
  <c r="P805" i="17" s="1"/>
  <c r="P806" i="17" a="1"/>
  <c r="P806" i="17" s="1"/>
  <c r="P807" i="17" a="1"/>
  <c r="P807" i="17" s="1"/>
  <c r="P808" i="17" a="1"/>
  <c r="P808" i="17" s="1"/>
  <c r="P809" i="17" a="1"/>
  <c r="P809" i="17" s="1"/>
  <c r="P810" i="17" a="1"/>
  <c r="P810" i="17" s="1"/>
  <c r="P811" i="17" a="1"/>
  <c r="P811" i="17" s="1"/>
  <c r="P812" i="17" a="1"/>
  <c r="P812" i="17" s="1"/>
  <c r="P813" i="17" a="1"/>
  <c r="P813" i="17" s="1"/>
  <c r="P814" i="17" a="1"/>
  <c r="P814" i="17" s="1"/>
  <c r="P815" i="17" a="1"/>
  <c r="P815" i="17" s="1"/>
  <c r="P816" i="17" a="1"/>
  <c r="P816" i="17" s="1"/>
  <c r="P817" i="17" a="1"/>
  <c r="P817" i="17" s="1"/>
  <c r="P818" i="17" a="1"/>
  <c r="P818" i="17" s="1"/>
  <c r="P819" i="17" a="1"/>
  <c r="P819" i="17" s="1"/>
  <c r="P820" i="17" a="1"/>
  <c r="P820" i="17" s="1"/>
  <c r="P821" i="17" a="1"/>
  <c r="P821" i="17" s="1"/>
  <c r="P822" i="17" a="1"/>
  <c r="P822" i="17" s="1"/>
  <c r="P823" i="17" a="1"/>
  <c r="P823" i="17" s="1"/>
  <c r="P824" i="17" a="1"/>
  <c r="P824" i="17" s="1"/>
  <c r="P825" i="17" a="1"/>
  <c r="P825" i="17" s="1"/>
  <c r="P826" i="17" a="1"/>
  <c r="P826" i="17" s="1"/>
  <c r="P827" i="17" a="1"/>
  <c r="P827" i="17" s="1"/>
  <c r="P828" i="17" a="1"/>
  <c r="P828" i="17" s="1"/>
  <c r="P829" i="17" a="1"/>
  <c r="P829" i="17" s="1"/>
  <c r="P830" i="17" a="1"/>
  <c r="P830" i="17" s="1"/>
  <c r="P831" i="17" a="1"/>
  <c r="P831" i="17" s="1"/>
  <c r="P832" i="17" a="1"/>
  <c r="P832" i="17" s="1"/>
  <c r="P833" i="17" a="1"/>
  <c r="P833" i="17" s="1"/>
  <c r="P834" i="17" a="1"/>
  <c r="P834" i="17"/>
  <c r="P835" i="17" a="1"/>
  <c r="P835" i="17" s="1"/>
  <c r="P836" i="17" a="1"/>
  <c r="P836" i="17" s="1"/>
  <c r="P837" i="17" a="1"/>
  <c r="P837" i="17" s="1"/>
  <c r="P838" i="17" a="1"/>
  <c r="P838" i="17" s="1"/>
  <c r="P839" i="17" a="1"/>
  <c r="P839" i="17" s="1"/>
  <c r="P840" i="17" a="1"/>
  <c r="P840" i="17" s="1"/>
  <c r="P841" i="17" a="1"/>
  <c r="P841" i="17" s="1"/>
  <c r="P842" i="17" a="1"/>
  <c r="P842" i="17" s="1"/>
  <c r="P843" i="17" a="1"/>
  <c r="P843" i="17" s="1"/>
  <c r="P844" i="17" a="1"/>
  <c r="P844" i="17" s="1"/>
  <c r="P845" i="17" a="1"/>
  <c r="P845" i="17" s="1"/>
  <c r="P846" i="17" a="1"/>
  <c r="P846" i="17" s="1"/>
  <c r="P847" i="17" a="1"/>
  <c r="P847" i="17" s="1"/>
  <c r="P848" i="17" a="1"/>
  <c r="P848" i="17" s="1"/>
  <c r="P849" i="17" a="1"/>
  <c r="P849" i="17" s="1"/>
  <c r="P850" i="17" a="1"/>
  <c r="P850" i="17" s="1"/>
  <c r="P851" i="17" a="1"/>
  <c r="P851" i="17" s="1"/>
  <c r="P852" i="17" a="1"/>
  <c r="P852" i="17" s="1"/>
  <c r="P853" i="17" a="1"/>
  <c r="P853" i="17" s="1"/>
  <c r="P854" i="17" a="1"/>
  <c r="P854" i="17" s="1"/>
  <c r="P855" i="17" a="1"/>
  <c r="P855" i="17" s="1"/>
  <c r="P856" i="17" a="1"/>
  <c r="P856" i="17" s="1"/>
  <c r="P857" i="17" a="1"/>
  <c r="P857" i="17" s="1"/>
  <c r="P858" i="17" a="1"/>
  <c r="P858" i="17" s="1"/>
  <c r="P859" i="17" a="1"/>
  <c r="P859" i="17" s="1"/>
  <c r="P860" i="17" a="1"/>
  <c r="P860" i="17" s="1"/>
  <c r="P861" i="17" a="1"/>
  <c r="P861" i="17" s="1"/>
  <c r="P862" i="17" a="1"/>
  <c r="P862" i="17" s="1"/>
  <c r="P863" i="17" a="1"/>
  <c r="P863" i="17" s="1"/>
  <c r="P864" i="17" a="1"/>
  <c r="P864" i="17" s="1"/>
  <c r="P865" i="17" a="1"/>
  <c r="P865" i="17" s="1"/>
  <c r="P866" i="17" a="1"/>
  <c r="P866" i="17" s="1"/>
  <c r="P867" i="17" a="1"/>
  <c r="P867" i="17" s="1"/>
  <c r="P868" i="17" a="1"/>
  <c r="P868" i="17" s="1"/>
  <c r="P869" i="17" a="1"/>
  <c r="P869" i="17" s="1"/>
  <c r="P870" i="17" a="1"/>
  <c r="P870" i="17" s="1"/>
  <c r="P871" i="17" a="1"/>
  <c r="P871" i="17" s="1"/>
  <c r="P872" i="17" a="1"/>
  <c r="P872" i="17" s="1"/>
  <c r="P873" i="17" a="1"/>
  <c r="P873" i="17" s="1"/>
  <c r="P874" i="17" a="1"/>
  <c r="P874" i="17" s="1"/>
  <c r="P875" i="17" a="1"/>
  <c r="P875" i="17" s="1"/>
  <c r="P876" i="17" a="1"/>
  <c r="P876" i="17" s="1"/>
  <c r="P877" i="17" a="1"/>
  <c r="P877" i="17" s="1"/>
  <c r="P878" i="17" a="1"/>
  <c r="P878" i="17" s="1"/>
  <c r="P879" i="17" a="1"/>
  <c r="P879" i="17" s="1"/>
  <c r="P880" i="17" a="1"/>
  <c r="P880" i="17" s="1"/>
  <c r="P881" i="17" a="1"/>
  <c r="P881" i="17" s="1"/>
  <c r="P882" i="17" a="1"/>
  <c r="P882" i="17" s="1"/>
  <c r="P883" i="17" a="1"/>
  <c r="P883" i="17" s="1"/>
  <c r="P884" i="17" a="1"/>
  <c r="P884" i="17" s="1"/>
  <c r="P885" i="17" a="1"/>
  <c r="P885" i="17" s="1"/>
  <c r="P886" i="17" a="1"/>
  <c r="P886" i="17" s="1"/>
  <c r="P887" i="17" a="1"/>
  <c r="P887" i="17" s="1"/>
  <c r="P888" i="17" a="1"/>
  <c r="P888" i="17" s="1"/>
  <c r="P889" i="17" a="1"/>
  <c r="P889" i="17"/>
  <c r="P890" i="17" a="1"/>
  <c r="P890" i="17" s="1"/>
  <c r="P891" i="17" a="1"/>
  <c r="P891" i="17" s="1"/>
  <c r="P892" i="17" a="1"/>
  <c r="P892" i="17" s="1"/>
  <c r="P893" i="17" a="1"/>
  <c r="P893" i="17" s="1"/>
  <c r="P894" i="17" a="1"/>
  <c r="P894" i="17" s="1"/>
  <c r="P895" i="17" a="1"/>
  <c r="P895" i="17" s="1"/>
  <c r="P896" i="17" a="1"/>
  <c r="P896" i="17" s="1"/>
  <c r="P897" i="17" a="1"/>
  <c r="P897" i="17" s="1"/>
  <c r="P898" i="17" a="1"/>
  <c r="P898" i="17" s="1"/>
  <c r="P899" i="17" a="1"/>
  <c r="P899" i="17" s="1"/>
  <c r="P900" i="17" a="1"/>
  <c r="P900" i="17" s="1"/>
  <c r="P901" i="17" a="1"/>
  <c r="P901" i="17" s="1"/>
  <c r="P902" i="17" a="1"/>
  <c r="P902" i="17" s="1"/>
  <c r="P903" i="17" a="1"/>
  <c r="P903" i="17" s="1"/>
  <c r="P904" i="17" a="1"/>
  <c r="P904" i="17" s="1"/>
  <c r="P905" i="17" a="1"/>
  <c r="P905" i="17" s="1"/>
  <c r="P906" i="17" a="1"/>
  <c r="P906" i="17" s="1"/>
  <c r="P907" i="17" a="1"/>
  <c r="P907" i="17" s="1"/>
  <c r="P908" i="17" a="1"/>
  <c r="P908" i="17" s="1"/>
  <c r="P909" i="17" a="1"/>
  <c r="P909" i="17" s="1"/>
  <c r="P910" i="17" a="1"/>
  <c r="P910" i="17" s="1"/>
  <c r="P911" i="17" a="1"/>
  <c r="P911" i="17" s="1"/>
  <c r="P912" i="17" a="1"/>
  <c r="P912" i="17" s="1"/>
  <c r="P913" i="17" a="1"/>
  <c r="P913" i="17" s="1"/>
  <c r="P914" i="17" a="1"/>
  <c r="P914" i="17" s="1"/>
  <c r="P915" i="17" a="1"/>
  <c r="P915" i="17" s="1"/>
  <c r="P916" i="17" a="1"/>
  <c r="P916" i="17" s="1"/>
  <c r="P917" i="17" a="1"/>
  <c r="P917" i="17" s="1"/>
  <c r="P918" i="17" a="1"/>
  <c r="P918" i="17" s="1"/>
  <c r="P919" i="17" a="1"/>
  <c r="P919" i="17" s="1"/>
  <c r="P920" i="17" a="1"/>
  <c r="P920" i="17" s="1"/>
  <c r="P921" i="17" a="1"/>
  <c r="P921" i="17"/>
  <c r="P922" i="17" a="1"/>
  <c r="P922" i="17" s="1"/>
  <c r="P923" i="17" a="1"/>
  <c r="P923" i="17" s="1"/>
  <c r="P924" i="17" a="1"/>
  <c r="P924" i="17" s="1"/>
  <c r="P925" i="17" a="1"/>
  <c r="P925" i="17" s="1"/>
  <c r="P926" i="17" a="1"/>
  <c r="P926" i="17" s="1"/>
  <c r="P927" i="17" a="1"/>
  <c r="P927" i="17" s="1"/>
  <c r="P928" i="17" a="1"/>
  <c r="P928" i="17" s="1"/>
  <c r="P929" i="17" a="1"/>
  <c r="P929" i="17"/>
  <c r="P930" i="17" a="1"/>
  <c r="P930" i="17" s="1"/>
  <c r="P931" i="17" a="1"/>
  <c r="P931" i="17" s="1"/>
  <c r="P932" i="17" a="1"/>
  <c r="P932" i="17" s="1"/>
  <c r="P933" i="17" a="1"/>
  <c r="P933" i="17" s="1"/>
  <c r="P934" i="17" a="1"/>
  <c r="P934" i="17" s="1"/>
  <c r="P935" i="17" a="1"/>
  <c r="P935" i="17" s="1"/>
  <c r="P936" i="17" a="1"/>
  <c r="P936" i="17" s="1"/>
  <c r="P937" i="17" a="1"/>
  <c r="P937" i="17" s="1"/>
  <c r="P938" i="17" a="1"/>
  <c r="P938" i="17" s="1"/>
  <c r="P939" i="17" a="1"/>
  <c r="P939" i="17" s="1"/>
  <c r="P940" i="17" a="1"/>
  <c r="P940" i="17" s="1"/>
  <c r="P941" i="17" a="1"/>
  <c r="P941" i="17" s="1"/>
  <c r="P942" i="17" a="1"/>
  <c r="P942" i="17" s="1"/>
  <c r="P943" i="17" a="1"/>
  <c r="P943" i="17" s="1"/>
  <c r="P944" i="17" a="1"/>
  <c r="P944" i="17" s="1"/>
  <c r="P945" i="17" a="1"/>
  <c r="P945" i="17" s="1"/>
  <c r="P946" i="17" a="1"/>
  <c r="P946" i="17" s="1"/>
  <c r="P947" i="17" a="1"/>
  <c r="P947" i="17" s="1"/>
  <c r="P948" i="17" a="1"/>
  <c r="P948" i="17" s="1"/>
  <c r="P949" i="17" a="1"/>
  <c r="P949" i="17" s="1"/>
  <c r="P950" i="17" a="1"/>
  <c r="P950" i="17" s="1"/>
  <c r="P951" i="17" a="1"/>
  <c r="P951" i="17" s="1"/>
  <c r="P952" i="17" a="1"/>
  <c r="P952" i="17" s="1"/>
  <c r="P953" i="17" a="1"/>
  <c r="P953" i="17" s="1"/>
  <c r="P954" i="17" a="1"/>
  <c r="P954" i="17" s="1"/>
  <c r="P955" i="17" a="1"/>
  <c r="P955" i="17" s="1"/>
  <c r="P956" i="17" a="1"/>
  <c r="P956" i="17" s="1"/>
  <c r="P957" i="17" a="1"/>
  <c r="P957" i="17" s="1"/>
  <c r="P958" i="17" a="1"/>
  <c r="P958" i="17" s="1"/>
  <c r="P959" i="17" a="1"/>
  <c r="P959" i="17" s="1"/>
  <c r="P960" i="17" a="1"/>
  <c r="P960" i="17" s="1"/>
  <c r="P961" i="17" a="1"/>
  <c r="P961" i="17" s="1"/>
  <c r="P962" i="17" a="1"/>
  <c r="P962" i="17" s="1"/>
  <c r="P963" i="17" a="1"/>
  <c r="P963" i="17"/>
  <c r="P964" i="17" a="1"/>
  <c r="P964" i="17" s="1"/>
  <c r="P965" i="17" a="1"/>
  <c r="P965" i="17" s="1"/>
  <c r="P966" i="17" a="1"/>
  <c r="P966" i="17" s="1"/>
  <c r="P967" i="17" a="1"/>
  <c r="P967" i="17" s="1"/>
  <c r="P968" i="17" a="1"/>
  <c r="P968" i="17" s="1"/>
  <c r="P969" i="17" a="1"/>
  <c r="P969" i="17" s="1"/>
  <c r="P970" i="17" a="1"/>
  <c r="P970" i="17" s="1"/>
  <c r="P971" i="17" a="1"/>
  <c r="P971" i="17" s="1"/>
  <c r="P972" i="17" a="1"/>
  <c r="P972" i="17" s="1"/>
  <c r="P973" i="17" a="1"/>
  <c r="P973" i="17" s="1"/>
  <c r="P974" i="17" a="1"/>
  <c r="P974" i="17" s="1"/>
  <c r="P975" i="17" a="1"/>
  <c r="P975" i="17" s="1"/>
  <c r="P976" i="17" a="1"/>
  <c r="P976" i="17" s="1"/>
  <c r="P977" i="17" a="1"/>
  <c r="P977" i="17"/>
  <c r="P978" i="17" a="1"/>
  <c r="P978" i="17" s="1"/>
  <c r="P979" i="17" a="1"/>
  <c r="P979" i="17" s="1"/>
  <c r="P980" i="17" a="1"/>
  <c r="P980" i="17" s="1"/>
  <c r="P981" i="17" a="1"/>
  <c r="P981" i="17" s="1"/>
  <c r="P982" i="17" a="1"/>
  <c r="P982" i="17" s="1"/>
  <c r="P983" i="17" a="1"/>
  <c r="P983" i="17" s="1"/>
  <c r="P984" i="17" a="1"/>
  <c r="P984" i="17" s="1"/>
  <c r="P985" i="17" a="1"/>
  <c r="P985" i="17" s="1"/>
  <c r="P986" i="17" a="1"/>
  <c r="P986" i="17" s="1"/>
  <c r="P987" i="17" a="1"/>
  <c r="P987" i="17"/>
  <c r="P988" i="17" a="1"/>
  <c r="P988" i="17" s="1"/>
  <c r="P989" i="17" a="1"/>
  <c r="P989" i="17" s="1"/>
  <c r="P990" i="17" a="1"/>
  <c r="P990" i="17" s="1"/>
  <c r="P991" i="17" a="1"/>
  <c r="P991" i="17" s="1"/>
  <c r="P992" i="17" a="1"/>
  <c r="P992" i="17" s="1"/>
  <c r="P993" i="17" a="1"/>
  <c r="P993" i="17" s="1"/>
  <c r="P994" i="17" a="1"/>
  <c r="P994" i="17" s="1"/>
  <c r="P995" i="17" a="1"/>
  <c r="P995" i="17" s="1"/>
  <c r="P996" i="17" a="1"/>
  <c r="P996" i="17" s="1"/>
  <c r="P997" i="17" a="1"/>
  <c r="P997" i="17" s="1"/>
  <c r="P998" i="17" a="1"/>
  <c r="P998" i="17" s="1"/>
  <c r="P999" i="17" a="1"/>
  <c r="P999" i="17" s="1"/>
  <c r="P1000" i="17" a="1"/>
  <c r="P1000" i="17" s="1"/>
  <c r="P1001" i="17" a="1"/>
  <c r="P1001" i="17" s="1"/>
  <c r="I24" i="17"/>
  <c r="N24" i="17" s="1"/>
  <c r="I8" i="17"/>
  <c r="N8"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<sst xmlns="http://schemas.openxmlformats.org/spreadsheetml/2006/main" count="11136" uniqueCount="6227">
  <si>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</si>
  <si>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</si>
  <si>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</si>
  <si>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</si>
  <si>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</si>
  <si>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</si>
  <si>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</si>
  <si>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</si>
  <si>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</si>
  <si>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</si>
  <si>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</si>
  <si>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</si>
  <si>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</si>
  <si>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</si>
  <si>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</si>
  <si>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</si>
  <si>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</si>
  <si>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</si>
  <si>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</si>
  <si>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</si>
  <si>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</si>
  <si>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</si>
  <si>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</si>
  <si>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</si>
  <si>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</si>
  <si>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</si>
  <si>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</si>
  <si>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</si>
  <si>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</si>
  <si>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</si>
  <si>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</si>
  <si>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</si>
  <si>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</si>
  <si>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</si>
  <si>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</si>
  <si>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</si>
  <si>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</si>
  <si>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</si>
  <si>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</si>
  <si>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</si>
  <si>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</si>
  <si>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</si>
  <si>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</si>
  <si>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</si>
  <si>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</si>
  <si>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</si>
  <si>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</si>
  <si>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</si>
  <si>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</si>
  <si>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</si>
  <si>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</si>
  <si>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</si>
  <si>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</si>
  <si>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</si>
  <si>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</si>
  <si>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</si>
  <si>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</si>
  <si>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</si>
  <si>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</si>
  <si>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</si>
  <si>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</si>
  <si>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</si>
  <si>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</si>
  <si>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</si>
  <si>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</si>
  <si>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</si>
  <si>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</si>
  <si>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</si>
  <si>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</si>
  <si>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</si>
  <si>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</si>
  <si>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</si>
  <si>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</si>
  <si>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</si>
  <si>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</si>
  <si>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</si>
  <si>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</si>
  <si>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</si>
  <si>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</si>
  <si>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</si>
  <si>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</si>
  <si>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</si>
  <si>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</si>
  <si>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</si>
  <si>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</si>
  <si>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</si>
  <si>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</si>
  <si>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</si>
  <si>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</si>
  <si>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</si>
  <si>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</si>
  <si>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</si>
  <si>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</si>
  <si>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</si>
  <si>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</si>
  <si>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</si>
  <si>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</si>
  <si>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</si>
  <si>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</si>
  <si>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</si>
  <si>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</si>
  <si>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</si>
  <si>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</si>
  <si>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</si>
  <si>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</si>
  <si>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</si>
  <si>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</si>
  <si>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</si>
  <si>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</si>
  <si>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</si>
  <si>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</si>
  <si>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</si>
  <si>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</si>
  <si>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</si>
  <si>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</si>
  <si>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</si>
  <si>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</si>
  <si>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</si>
  <si>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</si>
  <si>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</si>
  <si>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</si>
  <si>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</si>
  <si>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</si>
  <si>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</si>
  <si>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</si>
  <si>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</si>
  <si>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</si>
  <si>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</si>
  <si>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</si>
  <si>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</si>
  <si>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</si>
  <si>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</si>
  <si>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</si>
  <si>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</si>
  <si>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</si>
  <si>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</si>
  <si>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</si>
  <si>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</si>
  <si>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</si>
  <si>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</si>
  <si>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</si>
  <si>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</si>
  <si>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</si>
  <si>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</si>
  <si>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</si>
  <si>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</si>
  <si>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</si>
  <si>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</si>
  <si>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</si>
  <si>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</si>
  <si>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</si>
  <si>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</si>
  <si>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</si>
  <si>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</si>
  <si>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</si>
  <si>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</si>
  <si>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</si>
  <si>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</si>
  <si>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</si>
  <si>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</si>
  <si>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</si>
  <si>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</si>
  <si>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</si>
  <si>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</si>
  <si>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</si>
  <si>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</si>
  <si>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</si>
  <si>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</si>
  <si>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</si>
  <si>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</si>
  <si>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</si>
  <si>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</si>
  <si>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</si>
  <si>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</si>
  <si>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</si>
  <si>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</si>
  <si>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</si>
  <si>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</si>
  <si>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</si>
  <si>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</si>
  <si>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</si>
  <si>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</si>
  <si>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</si>
  <si>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</si>
  <si>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</si>
  <si>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</si>
  <si>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</si>
  <si>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</si>
  <si>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</si>
  <si>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</si>
  <si>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</si>
  <si>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</si>
  <si>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</si>
  <si>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</si>
  <si>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</si>
  <si>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</si>
  <si>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</si>
  <si>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</si>
  <si>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</si>
  <si>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</si>
  <si>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</si>
  <si>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</si>
  <si>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</si>
  <si>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</si>
  <si>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</si>
  <si>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</si>
  <si>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</si>
  <si>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</si>
  <si>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</si>
  <si>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</si>
  <si>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</si>
  <si>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</si>
  <si>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</si>
  <si>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</si>
  <si>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</si>
  <si>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</si>
  <si>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</si>
  <si>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</si>
  <si>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</si>
  <si>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</si>
  <si>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</si>
  <si>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</si>
  <si>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</si>
  <si>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</si>
  <si>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</si>
  <si>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</si>
  <si>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</si>
  <si>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</si>
  <si>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</si>
  <si>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</si>
  <si>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</si>
  <si>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</si>
  <si>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</si>
  <si>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</si>
  <si>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</si>
  <si>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</si>
  <si>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</si>
  <si>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</si>
  <si>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</si>
  <si>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</si>
  <si>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</si>
  <si>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</si>
  <si>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</si>
  <si>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</si>
  <si>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</si>
  <si>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</si>
  <si>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</si>
  <si>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</si>
  <si>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</si>
  <si>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</si>
  <si>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</si>
  <si>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</si>
  <si>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</si>
  <si>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</si>
  <si>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</si>
  <si>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</si>
  <si>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</si>
  <si>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</si>
  <si>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</si>
  <si>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</si>
  <si>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</si>
  <si>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</si>
  <si>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</si>
  <si>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</si>
  <si>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</si>
  <si>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</si>
  <si>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</si>
  <si>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</si>
  <si>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</si>
  <si>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</si>
  <si>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</si>
  <si>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</si>
  <si>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</si>
  <si>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</si>
  <si>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</si>
  <si>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</si>
  <si>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</si>
  <si>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</si>
  <si>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</si>
  <si>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</si>
  <si>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</si>
  <si>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</si>
  <si>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</si>
  <si>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</si>
  <si>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</si>
  <si>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</si>
  <si>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</si>
  <si>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</si>
  <si>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</si>
  <si>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</si>
  <si>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</si>
  <si>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</si>
  <si>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</si>
  <si>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</si>
  <si>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</si>
  <si>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</si>
  <si>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</si>
  <si>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</si>
  <si>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</si>
  <si>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</si>
  <si>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</si>
  <si>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</si>
  <si>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</si>
  <si>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</si>
  <si>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</si>
  <si>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</si>
  <si>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</si>
  <si>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</si>
  <si>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</si>
  <si>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</si>
  <si>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</si>
  <si>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</si>
  <si>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</si>
  <si>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</si>
  <si>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</si>
  <si>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</si>
  <si>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</si>
  <si>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</si>
  <si>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</si>
  <si>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</si>
  <si>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</si>
  <si>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</si>
  <si>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</si>
  <si>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</si>
  <si>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</si>
  <si>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</si>
  <si>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</si>
  <si>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</si>
  <si>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</si>
  <si>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</si>
  <si>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</si>
  <si>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</si>
  <si>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</si>
  <si>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</si>
  <si>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</si>
  <si>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</si>
  <si>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</si>
  <si>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</si>
  <si>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</si>
  <si>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</si>
  <si>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</si>
  <si>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</si>
  <si>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</si>
  <si>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</si>
  <si>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</si>
  <si>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</si>
  <si>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</si>
  <si>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</si>
  <si>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</si>
  <si>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</si>
  <si>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</si>
  <si>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</si>
  <si>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</si>
  <si>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</si>
  <si>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</si>
  <si>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</si>
  <si>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</si>
  <si>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</si>
  <si>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</si>
  <si>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</si>
  <si>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</si>
  <si>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</si>
  <si>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</si>
  <si>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</si>
  <si>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</si>
  <si>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</si>
  <si>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</si>
  <si>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</si>
  <si>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</si>
  <si>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</si>
  <si>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</si>
  <si>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</si>
  <si>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</si>
  <si>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</si>
  <si>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</si>
  <si>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</si>
  <si>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</si>
  <si>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</si>
  <si>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</si>
  <si>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</si>
  <si>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</si>
  <si>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</si>
  <si>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</si>
  <si>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</si>
  <si>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</si>
  <si>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</si>
  <si>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</si>
  <si>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</si>
  <si>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</si>
  <si>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</si>
  <si>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</si>
  <si>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</si>
  <si>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</si>
  <si>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</si>
  <si>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</si>
  <si>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</si>
  <si>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</si>
  <si>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</si>
  <si>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</si>
  <si>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</si>
  <si>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</si>
  <si>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</si>
  <si>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</si>
  <si>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</si>
  <si>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</si>
  <si>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</si>
  <si>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</si>
  <si>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</si>
  <si>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</si>
  <si>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</si>
  <si>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</si>
  <si>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</si>
  <si>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</si>
  <si>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</si>
  <si>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</si>
  <si>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</si>
  <si>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</si>
  <si>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</si>
  <si>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</si>
  <si>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</si>
  <si>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</si>
  <si>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</si>
  <si>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</si>
  <si>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</si>
  <si>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</si>
  <si>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</si>
  <si>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</si>
  <si>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</si>
  <si>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</si>
  <si>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</si>
  <si>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</si>
  <si>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</si>
  <si>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</si>
  <si>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</si>
  <si>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</si>
  <si>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</si>
  <si>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</si>
  <si>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</si>
  <si>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</si>
  <si>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</si>
  <si>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</si>
  <si>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</si>
  <si>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</si>
  <si>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</si>
  <si>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</si>
  <si>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</si>
  <si>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</si>
  <si>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</si>
  <si>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</si>
  <si>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</si>
  <si>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</si>
  <si>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</si>
  <si>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</si>
  <si>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</si>
  <si>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</si>
  <si>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</si>
  <si>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</si>
  <si>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</si>
  <si>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</si>
  <si>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</si>
  <si>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</si>
  <si>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</si>
  <si>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</si>
  <si>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</si>
  <si>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</si>
  <si>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</si>
  <si>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</si>
  <si>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</si>
  <si>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</si>
  <si>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</si>
  <si>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</si>
  <si>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</si>
  <si>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</si>
  <si>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</si>
  <si>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</si>
  <si>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</si>
  <si>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</si>
  <si>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</si>
  <si>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</si>
  <si>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</si>
  <si>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</si>
  <si>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</si>
  <si>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</si>
  <si>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</si>
  <si>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</si>
  <si>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</si>
  <si>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</si>
  <si>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</si>
  <si>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</si>
  <si>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</si>
  <si>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</si>
  <si>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</si>
  <si>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</si>
  <si>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</si>
  <si>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</si>
  <si>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</si>
  <si>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</si>
  <si>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</si>
  <si>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</si>
  <si>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</si>
  <si>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</si>
  <si>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</si>
  <si>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</si>
  <si>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</si>
  <si>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</si>
  <si>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</si>
  <si>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</si>
  <si>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</si>
  <si>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</si>
  <si>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</si>
  <si>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</si>
  <si>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</si>
  <si>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</si>
  <si>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</si>
  <si>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</si>
  <si>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</si>
  <si>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</si>
  <si>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</si>
  <si>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</si>
  <si>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</si>
  <si>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</si>
  <si>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</si>
  <si>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</si>
  <si>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</si>
  <si>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</si>
  <si>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</si>
  <si>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</si>
  <si>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</si>
  <si>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</si>
  <si>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</si>
  <si>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</si>
  <si>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</si>
  <si>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</si>
  <si>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</si>
  <si>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</si>
  <si>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</si>
  <si>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</si>
  <si>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</si>
  <si>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</si>
  <si>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</si>
  <si>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</si>
  <si>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</si>
  <si>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</si>
  <si>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</si>
  <si>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</si>
  <si>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</si>
  <si>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</si>
  <si>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</si>
  <si>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</si>
  <si>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</si>
  <si>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</si>
  <si>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</si>
  <si>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</si>
  <si>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</si>
  <si>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</si>
  <si>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</si>
  <si>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</si>
  <si>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</si>
  <si>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</si>
  <si>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</si>
  <si>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</si>
  <si>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</si>
  <si>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</si>
  <si>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</si>
  <si>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</si>
  <si>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</si>
  <si>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</si>
  <si>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</si>
  <si>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</si>
  <si>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</si>
  <si>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</si>
  <si>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</si>
  <si>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</si>
  <si>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</si>
  <si>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</si>
  <si>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</si>
  <si>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</si>
  <si>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</si>
  <si>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</si>
  <si>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</si>
  <si>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</si>
  <si>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</si>
  <si>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</si>
  <si>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</si>
  <si>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</si>
  <si>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</si>
  <si>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</si>
  <si>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</si>
  <si>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</si>
  <si>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</si>
  <si>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</si>
  <si>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</si>
  <si>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</si>
  <si>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</si>
  <si>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</si>
  <si>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</si>
  <si>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</si>
  <si>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</si>
  <si>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</si>
  <si>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</si>
  <si>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</si>
  <si>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</si>
  <si>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</si>
  <si>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</si>
  <si>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</si>
  <si>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</si>
  <si>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</si>
  <si>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</si>
  <si>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</si>
  <si>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</si>
  <si>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</si>
  <si>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</si>
  <si>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</si>
  <si>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</si>
  <si>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</si>
  <si>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</si>
  <si>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</si>
  <si>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</si>
  <si>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</si>
  <si>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</si>
  <si>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</si>
  <si>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</si>
  <si>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</si>
  <si>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</si>
  <si>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</si>
  <si>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</si>
  <si>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</si>
  <si>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</si>
  <si>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</si>
  <si>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</si>
  <si>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</si>
  <si>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</si>
  <si>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</si>
  <si>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</si>
  <si>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</si>
  <si>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</si>
  <si>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</si>
  <si>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</si>
  <si>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</si>
  <si>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</si>
  <si>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</si>
  <si>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</si>
  <si>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</si>
  <si>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</si>
  <si>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</si>
  <si>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</si>
  <si>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</si>
  <si>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</si>
  <si>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</si>
  <si>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</si>
  <si>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</si>
  <si>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</si>
  <si>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</si>
  <si>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</si>
  <si>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</si>
  <si>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</si>
  <si>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</si>
  <si>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</si>
  <si>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</si>
  <si>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</si>
  <si>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</si>
  <si>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</si>
  <si>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</si>
  <si>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</si>
  <si>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</si>
  <si>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</si>
  <si>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</si>
  <si>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</si>
  <si>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</si>
  <si>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</si>
  <si>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</si>
  <si>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</si>
  <si>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</si>
  <si>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</si>
  <si>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</si>
  <si>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</si>
  <si>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</si>
  <si>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</si>
  <si>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</si>
  <si>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</si>
  <si>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</si>
  <si>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</si>
  <si>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</si>
  <si>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</si>
  <si>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</si>
  <si>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</si>
  <si>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</si>
  <si>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</si>
  <si>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</si>
  <si>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</si>
  <si>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</si>
  <si>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</si>
  <si>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</si>
  <si>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</si>
  <si>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</si>
  <si>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</si>
  <si>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</si>
  <si>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</si>
  <si>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</si>
  <si>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</si>
  <si>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</si>
  <si>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</si>
  <si>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</si>
  <si>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</si>
  <si>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</si>
  <si>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</si>
  <si>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</si>
  <si>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</si>
  <si>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</si>
  <si>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</si>
  <si>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</si>
  <si>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</si>
  <si>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</si>
  <si>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</si>
  <si>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</si>
  <si>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</si>
  <si>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</si>
  <si>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</si>
  <si>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</si>
  <si>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</si>
  <si>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</si>
  <si>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</si>
  <si>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</si>
  <si>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</si>
  <si>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</si>
  <si>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</si>
  <si>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</si>
  <si>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</si>
  <si>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</si>
  <si>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</si>
  <si>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</si>
  <si>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</si>
  <si>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</si>
  <si>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</si>
  <si>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</si>
  <si>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</si>
  <si>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</si>
  <si>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</si>
  <si>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</si>
  <si>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</si>
  <si>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</si>
  <si>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</si>
  <si>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</si>
  <si>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</si>
  <si>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</si>
  <si>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</si>
  <si>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</si>
  <si>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</si>
  <si>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</si>
  <si>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</si>
  <si>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</si>
  <si>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</si>
  <si>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</si>
  <si>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</si>
  <si>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</si>
  <si>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</si>
  <si>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</si>
  <si>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</si>
  <si>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</si>
  <si>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</si>
  <si>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</si>
  <si>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</si>
  <si>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</si>
  <si>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</si>
  <si>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</si>
  <si>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</si>
  <si>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</si>
  <si>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</si>
  <si>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</si>
  <si>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</si>
  <si>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</si>
  <si>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</si>
  <si>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</si>
  <si>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</si>
  <si>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</si>
  <si>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</si>
  <si>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</si>
  <si>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</si>
  <si>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</si>
  <si>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</si>
  <si>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</si>
  <si>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</si>
  <si>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</si>
  <si>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</si>
  <si>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</si>
  <si>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</si>
  <si>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</si>
  <si>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</si>
  <si>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</si>
  <si>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</si>
  <si>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</si>
  <si>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</si>
  <si>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</si>
  <si>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</si>
  <si>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</si>
  <si>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</si>
  <si>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</si>
  <si>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</si>
  <si>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</si>
  <si>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</si>
  <si>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</si>
  <si>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</si>
  <si>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</si>
  <si>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</si>
  <si>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</si>
  <si>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</si>
  <si>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</si>
  <si>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</si>
  <si>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</si>
  <si>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</si>
  <si>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</si>
  <si>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</si>
  <si>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</si>
  <si>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</si>
  <si>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</si>
  <si>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</si>
  <si>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</si>
  <si>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</si>
  <si>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</si>
  <si>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</si>
  <si>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</si>
  <si>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</si>
  <si>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</si>
  <si>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</si>
  <si>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</si>
  <si>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</si>
  <si>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</si>
  <si>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</si>
  <si>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</si>
  <si>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</si>
  <si>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</si>
  <si>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</si>
  <si>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</si>
  <si>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</si>
  <si>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</si>
  <si>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</si>
  <si>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</si>
  <si>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</si>
  <si>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</si>
  <si>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</si>
  <si>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</si>
  <si>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</si>
  <si>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</si>
  <si>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</si>
  <si>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</si>
  <si>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</si>
  <si>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</si>
  <si>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</si>
  <si>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</si>
  <si>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</si>
  <si>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</si>
  <si>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</si>
  <si>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</si>
  <si>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</si>
  <si>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</si>
  <si>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</si>
  <si>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</si>
  <si>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</si>
  <si>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</si>
  <si>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</si>
  <si>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</si>
  <si>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</si>
  <si>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</si>
  <si>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</si>
  <si>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</si>
  <si>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</si>
  <si>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</si>
  <si>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</si>
  <si>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</si>
  <si>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</si>
  <si>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</si>
  <si>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</si>
  <si>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</si>
  <si>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</si>
  <si>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</si>
  <si>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</si>
  <si>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</si>
  <si>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</si>
  <si>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</si>
  <si>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</si>
  <si>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</si>
  <si>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</si>
  <si>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</si>
  <si>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</si>
  <si>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</si>
  <si>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</si>
  <si>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</si>
  <si>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</si>
  <si>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</si>
  <si>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</si>
  <si>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</si>
  <si>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</si>
  <si>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</si>
  <si>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</si>
  <si>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</si>
  <si>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</si>
  <si>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</si>
  <si>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</si>
  <si>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</si>
  <si>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</si>
  <si>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</si>
  <si>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</si>
  <si>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</si>
  <si>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</si>
  <si>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</si>
  <si>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</si>
  <si>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</si>
  <si>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</si>
  <si>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</si>
  <si>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</si>
  <si>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</si>
  <si>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</si>
  <si>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</si>
  <si>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</si>
  <si>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</si>
  <si>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</si>
  <si>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</si>
  <si>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</si>
  <si>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</si>
  <si>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</si>
  <si>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</si>
  <si>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</si>
  <si>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</si>
  <si>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</si>
  <si>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</si>
  <si>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</si>
  <si>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</si>
  <si>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</si>
  <si>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</si>
  <si>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</si>
  <si>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</si>
  <si>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</si>
  <si>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</si>
  <si>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</si>
  <si>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</si>
  <si>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</si>
  <si>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</si>
  <si>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</si>
  <si>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</si>
  <si>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</si>
  <si>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</si>
  <si>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</si>
  <si>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</si>
  <si>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</si>
  <si>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</si>
  <si>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</si>
  <si>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</si>
  <si>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</si>
  <si>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</si>
  <si>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</si>
  <si>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</si>
  <si>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</si>
  <si>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</si>
  <si>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</si>
  <si>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</si>
  <si>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</si>
  <si>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</si>
  <si>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</si>
  <si>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</si>
  <si>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</si>
  <si>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</si>
  <si>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</si>
  <si>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</si>
  <si>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</si>
  <si>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</si>
  <si>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</si>
  <si>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</si>
  <si>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</si>
  <si>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</si>
  <si>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</si>
  <si>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</si>
  <si>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</si>
  <si>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</si>
  <si>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</si>
  <si>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</si>
  <si>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</si>
  <si>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</si>
  <si>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</si>
  <si>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</si>
  <si>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</si>
  <si>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</si>
  <si>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</si>
  <si>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</si>
  <si>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</si>
  <si>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</si>
  <si>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</si>
  <si>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</si>
  <si>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</si>
  <si>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</si>
  <si>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</si>
  <si>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</si>
  <si>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</si>
  <si>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</si>
  <si>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</si>
  <si>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</si>
  <si>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</si>
  <si>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</si>
  <si>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</si>
  <si>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</si>
  <si>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</si>
  <si>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</si>
  <si>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</si>
  <si>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</si>
  <si>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</si>
  <si>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</si>
  <si>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</si>
  <si>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</si>
  <si>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</si>
  <si>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</si>
  <si>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</si>
  <si>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</si>
  <si>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</si>
  <si>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</si>
  <si>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</si>
  <si>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</si>
  <si>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</si>
  <si>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</si>
  <si>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</si>
  <si>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</si>
  <si>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</si>
  <si>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</si>
  <si>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</si>
  <si>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</si>
  <si>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</si>
  <si>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</si>
  <si>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</si>
  <si>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</si>
  <si>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</si>
  <si>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</si>
  <si>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</si>
  <si>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</si>
  <si>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</si>
  <si>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</si>
  <si>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</si>
  <si>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</si>
  <si>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</si>
  <si>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</si>
  <si>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</si>
  <si>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</si>
  <si>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</si>
  <si>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</si>
  <si>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</si>
  <si>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</si>
  <si>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</si>
  <si>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</si>
  <si>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</si>
  <si>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</si>
  <si>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</si>
  <si>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</si>
  <si>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</si>
  <si>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</si>
  <si>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</si>
  <si>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</si>
  <si>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</si>
  <si>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</si>
  <si>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</si>
  <si>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</si>
  <si>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</si>
  <si>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</si>
  <si>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</si>
  <si>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</si>
  <si>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</si>
  <si>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</si>
  <si>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</si>
  <si>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</si>
  <si>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</si>
  <si>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</si>
  <si>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</si>
  <si>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</si>
  <si>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</si>
  <si>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</si>
  <si>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</si>
  <si>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</si>
  <si>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</si>
  <si>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</si>
  <si>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</si>
  <si>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</si>
  <si>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</si>
  <si>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</si>
  <si>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</si>
  <si>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</si>
  <si>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</si>
  <si>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</si>
  <si>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</si>
  <si>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</si>
  <si>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</si>
  <si>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</si>
  <si>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</si>
  <si>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</si>
  <si>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</si>
  <si>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</si>
  <si>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</si>
  <si>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</si>
  <si>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</si>
  <si>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</si>
  <si>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</si>
  <si>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</si>
  <si>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</si>
  <si>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</si>
  <si>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</si>
  <si>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</si>
  <si>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</si>
  <si>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</si>
  <si>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</si>
  <si>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</si>
  <si>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</si>
  <si>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</si>
  <si>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</si>
  <si>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</si>
  <si>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</si>
  <si>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</si>
  <si>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</si>
  <si>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</si>
  <si>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</si>
  <si>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</si>
  <si>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</si>
  <si>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</si>
  <si>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</si>
  <si>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</si>
  <si>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</si>
  <si>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</si>
  <si>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</si>
  <si>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</si>
  <si>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</si>
  <si>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</si>
  <si>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</si>
  <si>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</si>
  <si>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</si>
  <si>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</si>
  <si>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</si>
  <si>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</si>
  <si>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</si>
  <si>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</si>
  <si>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</si>
  <si>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</si>
  <si>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</si>
  <si>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</si>
  <si>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</si>
  <si>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</si>
  <si>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</si>
  <si>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</si>
  <si>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</si>
  <si>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</si>
  <si>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</si>
  <si>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</si>
  <si>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</si>
  <si>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</si>
  <si>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</si>
  <si>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</si>
  <si>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</si>
  <si>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</si>
  <si>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</si>
  <si>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</si>
  <si>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</si>
  <si>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</si>
  <si>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</si>
  <si>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</si>
  <si>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</si>
  <si>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</si>
  <si>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</si>
  <si>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</si>
  <si>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</si>
  <si>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</si>
  <si>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</si>
  <si>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</si>
  <si>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</si>
  <si>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</si>
  <si>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</si>
  <si>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</si>
  <si>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</si>
  <si>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</si>
  <si>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</si>
  <si>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</si>
  <si>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</si>
  <si>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</si>
  <si>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</si>
  <si>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</si>
  <si>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</si>
  <si>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</si>
  <si>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</si>
  <si>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</si>
  <si>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</si>
  <si>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</si>
  <si>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</si>
  <si>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</si>
  <si>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</si>
  <si>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</si>
  <si>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</si>
  <si>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</si>
  <si>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</si>
  <si>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</si>
  <si>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</si>
  <si>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</si>
  <si>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</si>
  <si>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</si>
  <si>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</si>
  <si>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</si>
  <si>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</si>
  <si>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</si>
  <si>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</si>
  <si>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</si>
  <si>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</si>
  <si>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</si>
  <si>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</si>
  <si>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</si>
  <si>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</si>
  <si>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</si>
  <si>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</si>
  <si>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</si>
  <si>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</si>
  <si>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</si>
  <si>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</si>
  <si>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</si>
  <si>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</si>
  <si>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</si>
  <si>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</si>
  <si>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</si>
  <si>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</si>
  <si>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</si>
  <si>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</si>
  <si>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</si>
  <si>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</si>
  <si>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</si>
  <si>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</si>
  <si>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</si>
  <si>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</si>
  <si>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</si>
  <si>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</si>
  <si>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</si>
  <si>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</si>
  <si>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</si>
  <si>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</si>
  <si>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</si>
  <si>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</si>
  <si>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</si>
  <si>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</si>
  <si>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</si>
  <si>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</si>
  <si>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</si>
  <si>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</si>
  <si>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</si>
  <si>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</si>
  <si>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</si>
  <si>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</si>
  <si>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</si>
  <si>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</si>
  <si>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</si>
  <si>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</si>
  <si>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</si>
  <si>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</si>
  <si>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</si>
  <si>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</si>
  <si>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</si>
  <si>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</si>
  <si>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</si>
  <si>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</si>
  <si>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</si>
  <si>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</si>
  <si>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</si>
  <si>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</si>
  <si>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</si>
  <si>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</si>
  <si>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</si>
  <si>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</si>
  <si>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</si>
  <si>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</si>
  <si>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</si>
  <si>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</si>
  <si>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</si>
  <si>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</si>
  <si>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</si>
  <si>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</si>
  <si>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</si>
  <si>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</si>
  <si>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</si>
  <si>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</si>
  <si>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</si>
  <si>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</si>
  <si>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</si>
  <si>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</si>
  <si>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</si>
  <si>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</si>
  <si>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</si>
  <si>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</si>
  <si>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</si>
  <si>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</si>
  <si>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</si>
  <si>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</si>
  <si>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</si>
  <si>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</si>
  <si>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</si>
  <si>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</si>
  <si>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</si>
  <si>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</si>
  <si>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</si>
  <si>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</si>
  <si>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</si>
  <si>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</si>
  <si>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</si>
  <si>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</si>
  <si>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</si>
  <si>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</si>
  <si>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</si>
  <si>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</si>
  <si>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</si>
  <si>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</si>
  <si>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</si>
  <si>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</si>
  <si>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</si>
  <si>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</si>
  <si>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</si>
  <si>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</si>
  <si>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</si>
  <si>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</si>
  <si>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</si>
  <si>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</si>
  <si>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</si>
  <si>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</si>
  <si>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</si>
  <si>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</si>
  <si>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</si>
  <si>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</si>
  <si>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</si>
  <si>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</si>
  <si>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</si>
  <si>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</si>
  <si>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</si>
  <si>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</si>
  <si>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</si>
  <si>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</si>
  <si>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</si>
  <si>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</si>
  <si>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</si>
  <si>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</si>
  <si>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</si>
  <si>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</si>
  <si>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</si>
  <si>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</si>
  <si>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</si>
  <si>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</si>
  <si>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</si>
  <si>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</si>
  <si>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</si>
  <si>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</si>
  <si>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</si>
  <si>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</si>
  <si>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</si>
  <si>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</si>
  <si>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</si>
  <si>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</si>
  <si>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</si>
  <si>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</si>
  <si>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</si>
  <si>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</si>
  <si>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</si>
  <si>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</si>
  <si>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</si>
  <si>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</si>
  <si>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</si>
  <si>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</si>
  <si>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</si>
  <si>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</si>
  <si>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</si>
  <si>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</si>
  <si>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</si>
  <si>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</si>
  <si>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</si>
  <si>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</si>
  <si>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</si>
  <si>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</si>
  <si>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</si>
  <si>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</si>
  <si>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</si>
  <si>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</si>
  <si>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</si>
  <si>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</si>
  <si>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</si>
  <si>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</si>
  <si>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</si>
  <si>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</si>
  <si>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</si>
  <si>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</si>
  <si>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</si>
  <si>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</si>
  <si>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</si>
  <si>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</si>
  <si>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</si>
  <si>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</si>
  <si>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</si>
  <si>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</si>
  <si>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</si>
  <si>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</si>
  <si>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</si>
  <si>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</si>
  <si>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</si>
  <si>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</si>
  <si>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</si>
  <si>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</si>
  <si>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</si>
  <si>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</si>
  <si>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</si>
  <si>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</si>
  <si>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</si>
  <si>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</si>
  <si>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</si>
  <si>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</si>
  <si>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</si>
  <si>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</si>
  <si>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</si>
  <si>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</si>
  <si>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</si>
  <si>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</si>
  <si>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</si>
  <si>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</si>
  <si>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</si>
  <si>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</si>
  <si>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</si>
  <si>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</si>
  <si>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</si>
  <si>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</si>
  <si>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</si>
  <si>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</si>
  <si>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</si>
  <si>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</si>
  <si>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</si>
  <si>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</si>
  <si>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</si>
  <si>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</si>
  <si>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</si>
  <si>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</si>
  <si>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</si>
  <si>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</si>
  <si>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</si>
  <si>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</si>
  <si>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</si>
  <si>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</si>
  <si>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</si>
  <si>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</si>
  <si>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</si>
  <si>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</si>
  <si>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</si>
  <si>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</si>
  <si>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</si>
  <si>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</si>
  <si>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</si>
  <si>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</si>
  <si>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</si>
  <si>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</si>
  <si>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</si>
  <si>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</si>
  <si>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</si>
  <si>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</si>
  <si>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</si>
  <si>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</si>
  <si>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</si>
  <si>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</si>
  <si>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</si>
  <si>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</si>
  <si>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</si>
  <si>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</si>
  <si>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</si>
  <si>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</si>
  <si>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</si>
  <si>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</si>
  <si>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</si>
  <si>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</si>
  <si>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</si>
  <si>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</si>
  <si>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</si>
  <si>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</si>
  <si>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</si>
  <si>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</si>
  <si>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</si>
  <si>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</si>
  <si>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</si>
  <si>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</si>
  <si>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</si>
  <si>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</si>
  <si>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</si>
  <si>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</si>
  <si>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</si>
  <si>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</si>
  <si>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</si>
  <si>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</si>
  <si>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</si>
  <si>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</si>
  <si>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</si>
  <si>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</si>
  <si>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</si>
  <si>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</si>
  <si>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</si>
  <si>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</si>
  <si>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</si>
  <si>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</si>
  <si>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</si>
  <si>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</si>
  <si>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</si>
  <si>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</si>
  <si>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</si>
  <si>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</si>
  <si>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</si>
  <si>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</si>
  <si>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</si>
  <si>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</si>
  <si>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</si>
  <si>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</si>
  <si>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</si>
  <si>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</si>
  <si>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</si>
  <si>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</si>
  <si>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</si>
  <si>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</si>
  <si>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</si>
  <si>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</si>
  <si>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</si>
  <si>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</si>
  <si>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</si>
  <si>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</si>
  <si>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</si>
  <si>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</si>
  <si>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</si>
  <si>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</si>
  <si>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</si>
  <si>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</si>
  <si>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</si>
  <si>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</si>
  <si>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</si>
  <si>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</si>
  <si>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</si>
  <si>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</si>
  <si>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</si>
  <si>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</si>
  <si>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</si>
  <si>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</si>
  <si>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</si>
  <si>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</si>
  <si>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</si>
  <si>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</si>
  <si>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</si>
  <si>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</si>
  <si>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</si>
  <si>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</si>
  <si>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</si>
  <si>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</si>
  <si>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</si>
  <si>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</si>
  <si>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</si>
  <si>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</si>
  <si>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</si>
  <si>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</si>
  <si>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</si>
  <si>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</si>
  <si>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</si>
  <si>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</si>
  <si>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</si>
  <si>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</si>
  <si>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</si>
  <si>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</si>
  <si>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</si>
  <si>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</si>
  <si>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</si>
  <si>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</si>
  <si>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</si>
  <si>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</si>
  <si>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</si>
  <si>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</si>
  <si>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</si>
  <si>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</si>
  <si>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</si>
  <si>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</si>
  <si>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</si>
  <si>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</si>
  <si>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</si>
  <si>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</si>
  <si>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</si>
  <si>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</si>
  <si>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</si>
  <si>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</si>
  <si>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</si>
  <si>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</si>
  <si>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</si>
  <si>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</si>
  <si>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</si>
  <si>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</si>
  <si>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</si>
  <si>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</si>
  <si>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</si>
  <si>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</si>
  <si>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</si>
  <si>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</si>
  <si>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</si>
  <si>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</si>
  <si>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</si>
  <si>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</si>
  <si>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</si>
  <si>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</si>
  <si>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</si>
  <si>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</si>
  <si>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</si>
  <si>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</si>
  <si>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</si>
  <si>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</si>
  <si>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</si>
  <si>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</si>
  <si>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</si>
  <si>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</si>
  <si>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</si>
  <si>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</si>
  <si>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</si>
  <si>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</si>
  <si>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</si>
  <si>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</si>
  <si>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</si>
  <si>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</si>
  <si>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</si>
  <si>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</si>
  <si>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</si>
  <si>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</si>
  <si>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</si>
  <si>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</si>
  <si>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</si>
  <si>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</si>
  <si>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</si>
  <si>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</si>
  <si>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</si>
  <si>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</si>
  <si>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</si>
  <si>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</si>
  <si>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</si>
  <si>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</si>
  <si>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</si>
  <si>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</si>
  <si>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</si>
  <si>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</si>
  <si>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</si>
  <si>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</si>
  <si>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</si>
  <si>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</si>
  <si>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</si>
  <si>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</si>
  <si>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</si>
  <si>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</si>
  <si>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</si>
  <si>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</si>
  <si>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</si>
  <si>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</si>
  <si>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</si>
  <si>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</si>
  <si>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</si>
  <si>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</si>
  <si>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</si>
  <si>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</si>
  <si>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</si>
  <si>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</si>
  <si>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</si>
  <si>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</si>
  <si>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</si>
  <si>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</si>
  <si>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</si>
  <si>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</si>
  <si>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</si>
  <si>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</si>
  <si>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</si>
  <si>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</si>
  <si>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</si>
  <si>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</si>
  <si>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</si>
  <si>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</si>
  <si>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</si>
  <si>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</si>
  <si>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</si>
  <si>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</si>
  <si>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</si>
  <si>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</si>
  <si>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</si>
  <si>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</si>
  <si>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</si>
  <si>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</si>
  <si>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</si>
  <si>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</si>
  <si>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</si>
  <si>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</si>
  <si>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</si>
  <si>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</si>
  <si>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</si>
  <si>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</si>
  <si>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</si>
  <si>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</si>
  <si>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</si>
  <si>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</si>
  <si>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</si>
  <si>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</si>
  <si>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</si>
  <si>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</si>
  <si>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</si>
  <si>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</si>
  <si>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</si>
  <si>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</si>
  <si>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</si>
  <si>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</si>
  <si>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</si>
  <si>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</si>
  <si>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</si>
  <si>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</si>
  <si>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</si>
  <si>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</si>
  <si>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</si>
  <si>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</si>
  <si>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</si>
  <si>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</si>
  <si>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</si>
  <si>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</si>
  <si>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</si>
  <si>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</si>
  <si>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</si>
  <si>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</si>
  <si>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</si>
  <si>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</si>
  <si>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</si>
  <si>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</si>
  <si>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</si>
  <si>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</si>
  <si>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</si>
  <si>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</si>
  <si>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</si>
  <si>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</si>
  <si>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</si>
  <si>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</si>
  <si>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</si>
  <si>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</si>
  <si>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</si>
  <si>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</si>
  <si>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</si>
  <si>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</si>
  <si>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</si>
  <si>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</si>
  <si>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</si>
  <si>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</si>
  <si>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</si>
  <si>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</si>
  <si>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</si>
  <si>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</si>
  <si>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</si>
  <si>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</si>
  <si>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</si>
  <si>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</si>
  <si>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</si>
  <si>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</si>
  <si>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</si>
  <si>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</si>
  <si>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</si>
  <si>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</si>
  <si>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</si>
  <si>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</si>
  <si>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</si>
  <si>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</si>
  <si>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</si>
  <si>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</si>
  <si>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</si>
  <si>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</si>
  <si>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</si>
  <si>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</si>
  <si>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</si>
  <si>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</si>
  <si>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</si>
  <si>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</si>
  <si>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</si>
  <si>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</si>
  <si>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</si>
  <si>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</si>
  <si>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</si>
  <si>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</si>
  <si>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</si>
  <si>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</si>
  <si>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</si>
  <si>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</si>
  <si>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</si>
  <si>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</si>
  <si>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</si>
  <si>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</si>
  <si>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</si>
  <si>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</si>
  <si>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</si>
  <si>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</si>
  <si>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</si>
  <si>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</si>
  <si>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</si>
  <si>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</si>
  <si>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</si>
  <si>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</si>
  <si>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</si>
  <si>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</si>
  <si>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</si>
  <si>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</si>
  <si>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</si>
  <si>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</si>
  <si>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</si>
  <si>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</si>
  <si>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</si>
  <si>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</si>
  <si>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</si>
  <si>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</si>
  <si>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</si>
  <si>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</si>
  <si>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</si>
  <si>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</si>
  <si>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</si>
  <si>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</si>
  <si>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</si>
  <si>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</si>
  <si>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</si>
  <si>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</si>
  <si>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</si>
  <si>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</si>
  <si>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</si>
  <si>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</si>
  <si>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</si>
  <si>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</si>
  <si>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</si>
  <si>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</si>
  <si>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</si>
  <si>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</si>
  <si>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</si>
  <si>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</si>
  <si>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</si>
  <si>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</si>
  <si>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</si>
  <si>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</si>
  <si>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</si>
  <si>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</si>
  <si>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</si>
  <si>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</si>
  <si>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</si>
  <si>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</si>
  <si>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</si>
  <si>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</si>
  <si>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</si>
  <si>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</si>
  <si>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</si>
  <si>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</si>
  <si>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</si>
  <si>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</si>
  <si>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</si>
  <si>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</si>
  <si>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</si>
  <si>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</si>
  <si>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</si>
  <si>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</si>
  <si>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</si>
  <si>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</si>
  <si>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</si>
  <si>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</si>
  <si>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</si>
  <si>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</si>
  <si>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</si>
  <si>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</si>
  <si>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</si>
  <si>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</si>
  <si>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</si>
  <si>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</si>
  <si>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</si>
  <si>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</si>
  <si>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</si>
  <si>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</si>
  <si>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</si>
  <si>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</si>
  <si>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</si>
  <si>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</si>
  <si>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</si>
  <si>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</si>
  <si>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</si>
  <si>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</si>
  <si>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</si>
  <si>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</si>
  <si>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</si>
  <si>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</si>
  <si>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</si>
  <si>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</si>
  <si>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</si>
  <si>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</si>
  <si>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</si>
  <si>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</si>
  <si>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</si>
  <si>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</si>
  <si>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</si>
  <si>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</si>
  <si>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</si>
  <si>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</si>
  <si>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</si>
  <si>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</si>
  <si>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</si>
  <si>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</si>
  <si>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</si>
  <si>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</si>
  <si>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</si>
  <si>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</si>
  <si>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</si>
  <si>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</si>
  <si>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</si>
  <si>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</si>
  <si>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</si>
  <si>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</si>
  <si>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</si>
  <si>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</si>
  <si>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</si>
  <si>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</si>
  <si>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</si>
  <si>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</si>
  <si>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</si>
  <si>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</si>
  <si>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</si>
  <si>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</si>
  <si>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</si>
  <si>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</si>
  <si>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</si>
  <si>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</si>
  <si>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</si>
  <si>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</si>
  <si>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</si>
  <si>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</si>
  <si>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</si>
  <si>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</si>
  <si>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</si>
  <si>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</si>
  <si>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</si>
  <si>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</si>
  <si>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</si>
  <si>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</si>
  <si>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</si>
  <si>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</si>
  <si>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</si>
  <si>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</si>
  <si>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</si>
  <si>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</si>
  <si>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</si>
  <si>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</si>
  <si>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</si>
  <si>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</si>
  <si>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</si>
  <si>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</si>
  <si>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</si>
  <si>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</si>
  <si>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</si>
  <si>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</si>
  <si>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</si>
  <si>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</si>
  <si>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</si>
  <si>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</si>
  <si>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</si>
  <si>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</si>
  <si>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</si>
  <si>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</si>
  <si>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</si>
  <si>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</si>
  <si>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</si>
  <si>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</si>
  <si>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</si>
  <si>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</si>
  <si>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</si>
  <si>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</si>
  <si>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</si>
  <si>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</si>
  <si>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</si>
  <si>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</si>
  <si>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</si>
  <si>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</si>
  <si>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</si>
  <si>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</si>
  <si>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</si>
  <si>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</si>
  <si>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</si>
  <si>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</si>
  <si>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</si>
  <si>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</si>
  <si>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</si>
  <si>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</si>
  <si>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</si>
  <si>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</si>
  <si>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</si>
  <si>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</si>
  <si>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</si>
  <si>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</si>
  <si>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</si>
  <si>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</si>
  <si>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</si>
  <si>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</si>
  <si>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</si>
  <si>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</si>
  <si>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</si>
  <si>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</si>
  <si>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</si>
  <si>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</si>
  <si>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</si>
  <si>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</si>
  <si>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</si>
  <si>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</si>
  <si>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</si>
  <si>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</si>
  <si>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</si>
  <si>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</si>
  <si>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</si>
  <si>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</si>
  <si>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</si>
  <si>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</si>
  <si>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</si>
  <si>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</si>
  <si>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</si>
  <si>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</si>
  <si>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</si>
  <si>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</si>
  <si>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</si>
  <si>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</si>
  <si>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</si>
  <si>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</si>
  <si>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</si>
  <si>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</si>
  <si>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</si>
  <si>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</si>
  <si>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</si>
  <si>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</si>
  <si>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</si>
  <si>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</si>
  <si>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</si>
  <si>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</si>
  <si>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</si>
  <si>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</si>
  <si>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</si>
  <si>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</si>
  <si>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</si>
  <si>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</si>
  <si>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</si>
  <si>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</si>
  <si>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</si>
  <si>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</si>
  <si>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</si>
  <si>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</si>
  <si>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</si>
  <si>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</si>
  <si>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</si>
  <si>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</si>
  <si>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</si>
  <si>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</si>
  <si>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</si>
  <si>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</si>
  <si>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</si>
  <si>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</si>
  <si>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</si>
  <si>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</si>
  <si>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</si>
  <si>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</si>
  <si>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</si>
  <si>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</si>
  <si>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</si>
  <si>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</si>
  <si>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</si>
  <si>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</si>
  <si>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</si>
  <si>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</si>
  <si>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</si>
  <si>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</si>
  <si>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</si>
  <si>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</si>
  <si>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</si>
  <si>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</si>
  <si>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</si>
  <si>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</si>
  <si>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</si>
  <si>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</si>
  <si>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</si>
  <si>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</si>
  <si>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</si>
  <si>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</si>
  <si>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</si>
  <si>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</si>
  <si>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</si>
  <si>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</si>
  <si>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</si>
  <si>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</si>
  <si>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</si>
  <si>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</si>
  <si>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</si>
  <si>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</si>
  <si>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</si>
  <si>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</si>
  <si>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</si>
  <si>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</si>
  <si>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</si>
  <si>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</si>
  <si>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</si>
  <si>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</si>
  <si>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</si>
  <si>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</si>
  <si>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</si>
  <si>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</si>
  <si>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</si>
  <si>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</si>
  <si>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</si>
  <si>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</si>
  <si>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</si>
  <si>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</si>
  <si>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</si>
  <si>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</si>
  <si>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</si>
  <si>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</si>
  <si>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</si>
  <si>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</si>
  <si>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</si>
  <si>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</si>
  <si>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</si>
  <si>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</si>
  <si>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</si>
  <si>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</si>
  <si>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</si>
  <si>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</si>
  <si>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</si>
  <si>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</si>
  <si>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</si>
  <si>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</si>
  <si>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</si>
  <si>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</si>
  <si>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</si>
  <si>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</si>
  <si>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</si>
  <si>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</si>
  <si>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</si>
  <si>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</si>
  <si>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</si>
  <si>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</si>
  <si>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</si>
  <si>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</si>
  <si>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</si>
  <si>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</si>
  <si>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</si>
  <si>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</si>
  <si>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</si>
  <si>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</si>
  <si>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</si>
  <si>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</si>
  <si>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</si>
  <si>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</si>
  <si>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</si>
  <si>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</si>
  <si>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</si>
  <si>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</si>
  <si>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</si>
  <si>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</si>
  <si>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</si>
  <si>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</si>
  <si>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</si>
  <si>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</si>
  <si>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</si>
  <si>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</si>
  <si>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</si>
  <si>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</si>
  <si>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</si>
  <si>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</si>
  <si>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</si>
  <si>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</si>
  <si>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</si>
  <si>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</si>
  <si>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</si>
  <si>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</si>
  <si>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</si>
  <si>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</si>
  <si>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</si>
  <si>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</si>
  <si>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</si>
  <si>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</si>
  <si>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</si>
  <si>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</si>
  <si>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</si>
  <si>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</si>
  <si>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</si>
  <si>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</si>
  <si>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</si>
  <si>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</si>
  <si>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</si>
  <si>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</si>
  <si>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</si>
  <si>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</si>
  <si>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</si>
  <si>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</si>
  <si>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</si>
  <si>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</si>
  <si>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</si>
  <si>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</si>
  <si>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</si>
  <si>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</si>
  <si>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</si>
  <si>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</si>
  <si>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</si>
  <si>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</si>
  <si>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</si>
  <si>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</si>
  <si>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</si>
  <si>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</si>
  <si>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</si>
  <si>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</si>
  <si>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</si>
  <si>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</si>
  <si>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</si>
  <si>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</si>
  <si>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</si>
  <si>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</si>
  <si>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</si>
  <si>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</si>
  <si>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</si>
  <si>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</si>
  <si>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</si>
  <si>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</si>
  <si>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</si>
  <si>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</si>
  <si>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</si>
  <si>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</si>
  <si>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</si>
  <si>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</si>
  <si>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</si>
  <si>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</si>
  <si>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</si>
  <si>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</si>
  <si>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</si>
  <si>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</si>
  <si>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</si>
  <si>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</si>
  <si>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</si>
  <si>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</si>
  <si>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</si>
  <si>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</si>
  <si>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</si>
  <si>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</si>
  <si>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</si>
  <si>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</si>
  <si>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</si>
  <si>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</si>
  <si>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</si>
  <si>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</si>
  <si>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</si>
  <si>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</si>
  <si>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</si>
  <si>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</si>
  <si>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</si>
  <si>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</si>
  <si>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</si>
  <si>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</si>
  <si>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</si>
  <si>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</si>
  <si>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</si>
  <si>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</si>
  <si>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</si>
  <si>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</si>
  <si>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</si>
  <si>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</si>
  <si>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</si>
  <si>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</si>
  <si>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</si>
  <si>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</si>
  <si>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</si>
  <si>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</si>
  <si>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</si>
  <si>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</si>
  <si>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</si>
  <si>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</si>
  <si>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</si>
  <si>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</si>
  <si>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</si>
  <si>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</si>
  <si>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</si>
  <si>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</si>
  <si>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</si>
  <si>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</si>
  <si>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</si>
  <si>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</si>
  <si>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</si>
  <si>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</si>
  <si>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</si>
  <si>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</si>
  <si>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</si>
  <si>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</si>
  <si>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</si>
  <si>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</si>
  <si>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</si>
  <si>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</si>
  <si>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</si>
  <si>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</si>
  <si>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</si>
  <si>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</si>
  <si>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</si>
  <si>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</si>
  <si>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</si>
  <si>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</si>
  <si>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</si>
  <si>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</si>
  <si>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</si>
  <si>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</si>
  <si>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</si>
  <si>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</si>
  <si>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</si>
  <si>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</si>
  <si>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</si>
  <si>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</si>
  <si>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</si>
  <si>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</si>
  <si>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</si>
  <si>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</si>
  <si>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</si>
  <si>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</si>
  <si>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</si>
  <si>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</si>
  <si>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</si>
  <si>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</si>
  <si>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</si>
  <si>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</si>
  <si>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</si>
  <si>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</si>
  <si>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</si>
  <si>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</si>
  <si>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</si>
  <si>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</si>
  <si>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</si>
  <si>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</si>
  <si>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</si>
  <si>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</si>
  <si>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</si>
  <si>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</si>
  <si>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</si>
  <si>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</si>
  <si>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</si>
  <si>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</si>
  <si>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</si>
  <si>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</si>
  <si>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</si>
  <si>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</si>
  <si>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</si>
  <si>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</si>
  <si>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</si>
  <si>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</si>
  <si>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</si>
  <si>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</si>
  <si>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</si>
  <si>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</si>
  <si>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</si>
  <si>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</si>
  <si>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</si>
  <si>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</si>
  <si>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</si>
  <si>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</si>
  <si>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</si>
  <si>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</si>
  <si>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</si>
  <si>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</si>
  <si>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</si>
  <si>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</si>
  <si>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</si>
  <si>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</si>
  <si>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</si>
  <si>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</si>
  <si>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</si>
  <si>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</si>
  <si>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</si>
  <si>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</si>
  <si>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</si>
  <si>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</si>
  <si>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</si>
  <si>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</si>
  <si>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</si>
  <si>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</si>
  <si>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</si>
  <si>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</si>
  <si>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</si>
  <si>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</si>
  <si>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</si>
  <si>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</si>
  <si>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</si>
  <si>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</si>
  <si>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</si>
  <si>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</si>
  <si>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</si>
  <si>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</si>
  <si>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</si>
  <si>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</si>
  <si>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</si>
  <si>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</si>
  <si>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</si>
  <si>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</si>
  <si>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</si>
  <si>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</si>
  <si>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</si>
  <si>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</si>
  <si>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</si>
  <si>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</si>
  <si>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</si>
  <si>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</si>
  <si>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</si>
  <si>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</si>
  <si>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</si>
  <si>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</si>
  <si>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</si>
  <si>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</si>
  <si>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</si>
  <si>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</si>
  <si>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</si>
  <si>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</si>
  <si>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</si>
  <si>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</si>
  <si>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</si>
  <si>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</si>
  <si>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</si>
  <si>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</si>
  <si>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</si>
  <si>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</si>
  <si>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</si>
  <si>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</si>
  <si>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</si>
  <si>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</si>
  <si>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</si>
  <si>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</si>
  <si>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</si>
  <si>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</si>
  <si>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</si>
  <si>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</si>
  <si>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</si>
  <si>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</si>
  <si>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</si>
  <si>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</si>
  <si>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</si>
  <si>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</si>
  <si>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</si>
  <si>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</si>
  <si>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</si>
  <si>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</si>
  <si>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</si>
  <si>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</si>
  <si>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</si>
  <si>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</si>
  <si>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</si>
  <si>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</si>
  <si>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</si>
  <si>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</si>
  <si>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</si>
  <si>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</si>
  <si>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</si>
  <si>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</si>
  <si>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</si>
  <si>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</si>
  <si>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</si>
  <si>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</si>
  <si>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</si>
  <si>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</si>
  <si>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</si>
  <si>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</si>
  <si>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</si>
  <si>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</si>
  <si>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</si>
  <si>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</si>
  <si>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</si>
  <si>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</si>
  <si>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</si>
  <si>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</si>
  <si>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</si>
  <si>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</si>
  <si>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</si>
  <si>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</si>
  <si>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</si>
  <si>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</si>
  <si>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</si>
  <si>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</si>
  <si>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</si>
  <si>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</si>
  <si>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</si>
  <si>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</si>
  <si>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</si>
  <si>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</si>
  <si>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</si>
  <si>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</si>
  <si>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</si>
  <si>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</si>
  <si>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</si>
  <si>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</si>
  <si>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</si>
  <si>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</si>
  <si>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</si>
  <si>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</si>
  <si>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</si>
  <si>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</si>
  <si>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</si>
  <si>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</si>
  <si>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</si>
  <si>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</si>
  <si>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</si>
  <si>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</si>
  <si>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</si>
  <si>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</si>
  <si>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</si>
  <si>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</si>
  <si>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</si>
  <si>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</si>
  <si>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</si>
  <si>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</si>
  <si>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</si>
  <si>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</si>
  <si>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</si>
  <si>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</si>
  <si>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</si>
  <si>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</si>
  <si>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</si>
  <si>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</si>
  <si>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</si>
  <si>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</si>
  <si>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</si>
  <si>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</si>
  <si>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</si>
  <si>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</si>
  <si>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</si>
  <si>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</si>
  <si>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</si>
  <si>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</si>
  <si>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</si>
  <si>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</si>
  <si>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</si>
  <si>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</si>
  <si>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</si>
  <si>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</si>
  <si>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</si>
  <si>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</si>
  <si>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</si>
  <si>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</si>
  <si>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</si>
  <si>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</si>
  <si>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</si>
  <si>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</si>
  <si>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</si>
  <si>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</si>
  <si>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</si>
  <si>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</si>
  <si>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</si>
  <si>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</si>
  <si>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</si>
  <si>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</si>
  <si>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</si>
  <si>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</si>
  <si>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</si>
  <si>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</si>
  <si>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</si>
  <si>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</si>
  <si>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</si>
  <si>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</si>
  <si>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</si>
  <si>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</si>
  <si>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</si>
  <si>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</si>
  <si>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</si>
  <si>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</si>
  <si>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</si>
  <si>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</si>
  <si>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</si>
  <si>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</si>
  <si>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</si>
  <si>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</si>
  <si>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</si>
  <si>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</si>
  <si>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</si>
  <si>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</si>
  <si>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</si>
  <si>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</si>
  <si>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</si>
  <si>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</si>
  <si>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</si>
  <si>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</si>
  <si>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</si>
  <si>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</si>
  <si>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</si>
  <si>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</si>
  <si>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</si>
  <si>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</si>
  <si>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</si>
  <si>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</si>
  <si>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</si>
  <si>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</si>
  <si>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</si>
  <si>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</si>
  <si>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</si>
  <si>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</si>
  <si>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</si>
  <si>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</si>
  <si>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</si>
  <si>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</si>
  <si>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</si>
  <si>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</si>
  <si>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</si>
  <si>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</si>
  <si>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</si>
  <si>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</si>
  <si>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</si>
  <si>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</si>
  <si>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</si>
  <si>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</si>
  <si>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</si>
  <si>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</si>
  <si>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</si>
  <si>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</si>
  <si>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</si>
  <si>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</si>
  <si>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</si>
  <si>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</si>
  <si>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</si>
  <si>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</si>
  <si>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</si>
  <si>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</si>
  <si>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</si>
  <si>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</si>
  <si>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</si>
  <si>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</si>
  <si>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</si>
  <si>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</si>
  <si>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</si>
  <si>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</si>
  <si>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</si>
  <si>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</si>
  <si>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</si>
  <si>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</si>
  <si>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</si>
  <si>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</si>
  <si>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</si>
  <si>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</si>
  <si>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</si>
  <si>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</si>
  <si>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</si>
  <si>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</si>
  <si>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</si>
  <si>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</si>
  <si>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</si>
  <si>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</si>
  <si>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</si>
  <si>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</si>
  <si>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</si>
  <si>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</si>
  <si>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</si>
  <si>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</si>
  <si>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</si>
  <si>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</si>
  <si>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</si>
  <si>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</si>
  <si>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</si>
  <si>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</si>
  <si>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</si>
  <si>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</si>
  <si>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</si>
  <si>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</si>
  <si>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</si>
  <si>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</si>
  <si>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</si>
  <si>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</si>
  <si>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</si>
  <si>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</si>
  <si>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</si>
  <si>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</si>
  <si>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</si>
  <si>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</si>
  <si>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</si>
  <si>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</si>
  <si>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</si>
  <si>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</si>
  <si>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</si>
  <si>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</si>
  <si>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</si>
  <si>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</si>
  <si>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</si>
  <si>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</si>
  <si>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</si>
  <si>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</si>
  <si>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</si>
  <si>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</si>
  <si>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</si>
  <si>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</si>
  <si>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</si>
  <si>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</si>
  <si>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</si>
  <si>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</si>
  <si>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</si>
  <si>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</si>
  <si>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</si>
  <si>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</si>
  <si>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</si>
  <si>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</si>
  <si>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</si>
  <si>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</si>
  <si>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</si>
  <si>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</si>
  <si>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</si>
  <si>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</si>
  <si>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</si>
  <si>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</si>
  <si>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</si>
  <si>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</si>
  <si>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</si>
  <si>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</si>
  <si>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</si>
  <si>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</si>
  <si>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</si>
  <si>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</si>
  <si>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</si>
  <si>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</si>
  <si>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</si>
  <si>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</si>
  <si>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</si>
  <si>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</si>
  <si>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</si>
  <si>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</si>
  <si>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</si>
  <si>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</si>
  <si>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</si>
  <si>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</si>
  <si>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</si>
  <si>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</si>
  <si>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</si>
  <si>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</si>
  <si>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</si>
  <si>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</si>
  <si>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</si>
  <si>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</si>
  <si>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</si>
  <si>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</si>
  <si>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</si>
  <si>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</si>
  <si>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</si>
  <si>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</si>
  <si>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</si>
  <si>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</si>
  <si>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</si>
  <si>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</si>
  <si>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</si>
  <si>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</si>
  <si>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</si>
  <si>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</si>
  <si>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</si>
  <si>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</si>
  <si>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</si>
  <si>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</si>
  <si>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</si>
  <si>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</si>
  <si>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</si>
  <si>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</si>
  <si>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</si>
  <si>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</si>
  <si>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</si>
  <si>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</si>
  <si>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</si>
  <si>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</si>
  <si>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</si>
  <si>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</si>
  <si>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</si>
  <si>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</si>
  <si>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</si>
  <si>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</si>
  <si>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</si>
  <si>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</si>
  <si>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</si>
  <si>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</si>
  <si>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</si>
  <si>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</si>
  <si>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</si>
  <si>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</si>
  <si>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</si>
  <si>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</si>
  <si>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</si>
  <si>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</si>
  <si>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</si>
  <si>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</si>
  <si>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</si>
  <si>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</si>
  <si>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</si>
  <si>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</si>
  <si>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</si>
  <si>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</si>
  <si>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</si>
  <si>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</si>
  <si>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</si>
  <si>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</si>
  <si>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</si>
  <si>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</si>
  <si>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</si>
  <si>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</si>
  <si>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</si>
  <si>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</si>
  <si>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</si>
  <si>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</si>
  <si>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</si>
  <si>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</si>
  <si>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</si>
  <si>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</si>
  <si>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</si>
  <si>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</si>
  <si>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</si>
  <si>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</si>
  <si>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</si>
  <si>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</si>
  <si>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</si>
  <si>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</si>
  <si>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</si>
  <si>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</si>
  <si>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</si>
  <si>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</si>
  <si>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</si>
  <si>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</si>
  <si>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</si>
  <si>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</si>
  <si>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</si>
  <si>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</si>
  <si>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</si>
  <si>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</si>
  <si>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</si>
  <si>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</si>
  <si>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</si>
  <si>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</si>
  <si>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</si>
  <si>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</si>
  <si>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</si>
  <si>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</si>
  <si>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</si>
  <si>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</si>
  <si>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</si>
  <si>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</si>
  <si>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</si>
  <si>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</si>
  <si>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</si>
  <si>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</si>
  <si>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</si>
  <si>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</si>
  <si>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</si>
  <si>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</si>
  <si>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</si>
  <si>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</si>
  <si>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</si>
  <si>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</si>
  <si>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</si>
  <si>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</si>
  <si>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</si>
  <si>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</si>
  <si>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</si>
  <si>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</si>
  <si>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</si>
  <si>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</si>
  <si>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</si>
  <si>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</si>
  <si>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</si>
  <si>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</si>
  <si>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</si>
  <si>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</si>
  <si>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</si>
  <si>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</si>
  <si>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</si>
  <si>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</si>
  <si>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</si>
  <si>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</si>
  <si>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</si>
  <si>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</si>
  <si>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</si>
  <si>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</si>
  <si>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</si>
  <si>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</si>
  <si>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</si>
  <si>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</si>
  <si>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</si>
  <si>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</si>
  <si>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</si>
  <si>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</si>
  <si>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</si>
  <si>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</si>
  <si>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</si>
  <si>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</si>
  <si>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</si>
  <si>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</si>
  <si>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</si>
  <si>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</si>
  <si>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</si>
  <si>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</si>
  <si>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</si>
  <si>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</si>
  <si>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</si>
  <si>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</si>
  <si>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</si>
  <si>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</si>
  <si>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</si>
  <si>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</si>
  <si>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</si>
  <si>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</si>
  <si>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</si>
  <si>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</si>
  <si>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</si>
  <si>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</si>
  <si>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</si>
  <si>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</si>
  <si>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</si>
  <si>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</si>
  <si>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</si>
  <si>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</si>
  <si>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</si>
  <si>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</si>
  <si>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</si>
  <si>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</si>
  <si>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</si>
  <si>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</si>
  <si>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</si>
  <si>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</si>
  <si>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</si>
  <si>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</si>
  <si>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</si>
  <si>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</si>
  <si>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</si>
  <si>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</si>
  <si>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</si>
  <si>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</si>
  <si>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</si>
  <si>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</si>
  <si>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</si>
  <si>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</si>
  <si>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</si>
  <si>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</si>
  <si>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</si>
  <si>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</si>
  <si>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</si>
  <si>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</si>
  <si>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</si>
  <si>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</si>
  <si>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</si>
  <si>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</si>
  <si>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</si>
  <si>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</si>
  <si>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</si>
  <si>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</si>
  <si>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</si>
  <si>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</si>
  <si>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</si>
  <si>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</si>
  <si>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</si>
  <si>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</si>
  <si>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</si>
  <si>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</si>
  <si>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</si>
  <si>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</si>
  <si>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</si>
  <si>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</si>
  <si>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</si>
  <si>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</si>
  <si>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</si>
  <si>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</si>
  <si>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</si>
  <si>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</si>
  <si>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</si>
  <si>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</si>
  <si>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</si>
  <si>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</si>
  <si>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</si>
  <si>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</si>
  <si>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</si>
  <si>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</si>
  <si>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</si>
  <si>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</si>
  <si>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</si>
  <si>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</si>
  <si>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</si>
  <si>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</si>
  <si>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</si>
  <si>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</si>
  <si>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</si>
  <si>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</si>
  <si>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</si>
  <si>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</si>
  <si>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</si>
  <si>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</si>
  <si>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</si>
  <si>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</si>
  <si>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</si>
  <si>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</si>
  <si>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</si>
  <si>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</si>
  <si>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</si>
  <si>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</si>
  <si>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</si>
  <si>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</si>
  <si>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</si>
  <si>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</si>
  <si>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</si>
  <si>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</si>
  <si>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</si>
  <si>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</si>
  <si>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</si>
  <si>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</si>
  <si>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</si>
  <si>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</si>
  <si>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</si>
  <si>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</si>
  <si>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</si>
  <si>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</si>
  <si>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</si>
  <si>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</si>
  <si>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</si>
  <si>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</si>
  <si>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</si>
  <si>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</si>
  <si>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</si>
  <si>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</si>
  <si>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</si>
  <si>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</si>
  <si>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</si>
  <si>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</si>
  <si>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</si>
  <si>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</si>
  <si>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</si>
  <si>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</si>
  <si>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</si>
  <si>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</si>
  <si>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</si>
  <si>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</si>
  <si>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</si>
  <si>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</si>
  <si>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</si>
  <si>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</si>
  <si>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</si>
  <si>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</si>
  <si>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</si>
  <si>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</si>
  <si>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</si>
  <si>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</si>
  <si>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</si>
  <si>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</si>
  <si>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</si>
  <si>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</si>
  <si>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</si>
  <si>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</si>
  <si>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</si>
  <si>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</si>
  <si>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</si>
  <si>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</si>
  <si>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</si>
  <si>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</si>
  <si>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</si>
  <si>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</si>
  <si>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</si>
  <si>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</si>
  <si>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</si>
  <si>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</si>
  <si>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</si>
  <si>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</si>
  <si>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</si>
  <si>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</si>
  <si>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</si>
  <si>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</si>
  <si>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</si>
  <si>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</si>
  <si>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</si>
  <si>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</si>
  <si>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</si>
  <si>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</si>
  <si>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</si>
  <si>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</si>
  <si>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</si>
  <si>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</si>
  <si>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</si>
  <si>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</si>
  <si>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</si>
  <si>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</si>
  <si>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</si>
  <si>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</si>
  <si>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</si>
  <si>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</si>
  <si>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</si>
  <si>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</si>
  <si>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</si>
  <si>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</si>
  <si>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</si>
  <si>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</si>
  <si>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</si>
  <si>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</si>
  <si>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</si>
  <si>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</si>
  <si>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</si>
  <si>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</si>
  <si>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</si>
  <si>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</si>
  <si>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</si>
  <si>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</si>
  <si>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</si>
  <si>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</si>
  <si>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</si>
  <si>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</si>
  <si>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</si>
  <si>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</si>
  <si>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</si>
  <si>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</si>
  <si>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</si>
  <si>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</si>
  <si>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</si>
  <si>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</si>
  <si>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</si>
  <si>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</si>
  <si>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</si>
  <si>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</si>
  <si>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</si>
  <si>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</si>
  <si>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</si>
  <si>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</si>
  <si>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</si>
  <si>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</si>
  <si>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</si>
  <si>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</si>
  <si>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</si>
  <si>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</si>
  <si>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</si>
  <si>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</si>
  <si>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</si>
  <si>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</si>
  <si>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</si>
  <si>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</si>
  <si>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</si>
  <si>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</si>
  <si>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</si>
  <si>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</si>
  <si>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</si>
  <si>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</si>
  <si>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</si>
  <si>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</si>
  <si>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</si>
  <si>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</si>
  <si>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</si>
  <si>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</si>
  <si>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</si>
  <si>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</si>
  <si>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</si>
  <si>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</si>
  <si>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</si>
  <si>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</si>
  <si>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</si>
  <si>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</si>
  <si>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</si>
  <si>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</si>
  <si>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</si>
  <si>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</si>
  <si>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</si>
  <si>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</si>
  <si>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</si>
  <si>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</si>
  <si>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</si>
  <si>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</si>
  <si>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</si>
  <si>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</si>
  <si>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</si>
  <si>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</si>
  <si>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</si>
  <si>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</si>
  <si>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</si>
  <si>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</si>
  <si>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</si>
  <si>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</si>
  <si>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</si>
  <si>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</si>
  <si>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</si>
  <si>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</si>
  <si>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</si>
  <si>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</si>
  <si>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</si>
  <si>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</si>
  <si>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</si>
  <si>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</si>
  <si>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</si>
  <si>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</si>
  <si>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</si>
  <si>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</si>
  <si>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</si>
  <si>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</si>
  <si>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</si>
  <si>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</si>
  <si>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</si>
  <si>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</si>
  <si>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</si>
  <si>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</si>
  <si>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</si>
  <si>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</si>
  <si>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</si>
  <si>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</si>
  <si>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</si>
  <si>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</si>
  <si>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</si>
  <si>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</si>
  <si>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</si>
  <si>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</si>
  <si>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</si>
  <si>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</si>
  <si>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</si>
  <si>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</si>
  <si>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</si>
  <si>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</si>
  <si>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</si>
  <si>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</si>
  <si>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</si>
  <si>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</si>
  <si>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</si>
  <si>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</si>
  <si>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</si>
  <si>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</si>
  <si>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</si>
  <si>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</si>
  <si>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</si>
  <si>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</si>
  <si>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</si>
  <si>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</si>
  <si>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</si>
  <si>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</si>
  <si>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</si>
  <si>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</si>
  <si>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</si>
  <si>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</si>
  <si>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</si>
  <si>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</si>
  <si>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</si>
  <si>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</si>
  <si>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</si>
  <si>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</si>
  <si>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</si>
  <si>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</si>
  <si>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</si>
  <si>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</si>
  <si>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</si>
  <si>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</si>
  <si>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</si>
  <si>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</si>
  <si>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</si>
  <si>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</si>
  <si>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</si>
  <si>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</si>
  <si>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</si>
  <si>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</si>
  <si>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</si>
  <si>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</si>
  <si>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</si>
  <si>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</si>
  <si>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</si>
  <si>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</si>
  <si>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</si>
  <si>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</si>
  <si>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</si>
  <si>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</si>
  <si>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</si>
  <si>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</si>
  <si>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</si>
  <si>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</si>
  <si>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</si>
  <si>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</si>
  <si>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</si>
  <si>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</si>
  <si>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</si>
  <si>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</si>
  <si>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</si>
  <si>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</si>
  <si>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</si>
  <si>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</si>
  <si>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</si>
  <si>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</si>
  <si>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</si>
  <si>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</si>
  <si>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</si>
  <si>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</si>
  <si>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</si>
  <si>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</si>
  <si>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</si>
  <si>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</si>
  <si>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</si>
  <si>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</si>
  <si>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</si>
  <si>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</si>
  <si>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</si>
  <si>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</si>
  <si>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</si>
  <si>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</si>
  <si>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</si>
  <si>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</si>
  <si>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</si>
  <si>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</si>
  <si>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</si>
  <si>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</si>
  <si>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</si>
  <si>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</si>
  <si>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</si>
  <si>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</si>
  <si>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</si>
  <si>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</si>
  <si>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</si>
  <si>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</si>
  <si>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</si>
  <si>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</si>
  <si>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</si>
  <si>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</si>
  <si>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</si>
  <si>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</si>
  <si>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</si>
  <si>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</si>
  <si>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</si>
  <si>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</si>
  <si>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</si>
  <si>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</si>
  <si>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</si>
  <si>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</si>
  <si>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</si>
  <si>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</si>
  <si>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</si>
  <si>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</si>
  <si>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</si>
  <si>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</si>
  <si>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</si>
  <si>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</si>
  <si>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</si>
  <si>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</si>
  <si>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</si>
  <si>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</si>
  <si>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</si>
  <si>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</si>
  <si>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</si>
  <si>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</si>
  <si>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</si>
  <si>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</si>
  <si>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</si>
  <si>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</si>
  <si>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</si>
  <si>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</si>
  <si>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</si>
  <si>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</si>
  <si>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</si>
  <si>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</si>
  <si>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</si>
  <si>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</si>
  <si>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</si>
  <si>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</si>
  <si>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</si>
  <si>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</si>
  <si>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</si>
  <si>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</si>
  <si>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</si>
  <si>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</si>
  <si>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</si>
  <si>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</si>
  <si>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</si>
  <si>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</si>
  <si>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</si>
  <si>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</si>
  <si>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</si>
  <si>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</si>
  <si>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</si>
  <si>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</si>
  <si>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</si>
  <si>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</si>
  <si>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</si>
  <si>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</si>
  <si>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</si>
  <si>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</si>
  <si>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</si>
  <si>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</si>
  <si>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</si>
  <si>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</si>
  <si>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</si>
  <si>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</si>
  <si>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</si>
  <si>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</si>
  <si>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</si>
  <si>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</si>
  <si>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</si>
  <si>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</si>
  <si>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</si>
  <si>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</si>
  <si>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</si>
  <si>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</si>
  <si>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</si>
  <si>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</si>
  <si>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</si>
  <si>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</si>
  <si>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</si>
  <si>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</si>
  <si>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</si>
  <si>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</si>
  <si>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</si>
  <si>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</si>
  <si>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</si>
  <si>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</si>
  <si>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</si>
  <si>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</si>
  <si>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</si>
  <si>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</si>
  <si>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</si>
  <si>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</si>
  <si>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</si>
  <si>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</si>
  <si>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</si>
  <si>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</si>
  <si>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</si>
  <si>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</si>
  <si>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</si>
  <si>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</si>
  <si>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</si>
  <si>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</si>
  <si>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</si>
  <si>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</si>
  <si>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</si>
  <si>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</si>
  <si>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</si>
  <si>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</si>
  <si>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</si>
  <si>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</si>
  <si>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</si>
  <si>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</si>
  <si>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</si>
  <si>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</si>
  <si>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</si>
  <si>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</si>
  <si>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</si>
  <si>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</si>
  <si>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</si>
  <si>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</si>
  <si>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</si>
  <si>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</si>
  <si>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</si>
  <si>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</si>
  <si>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</si>
  <si>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</si>
  <si>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</si>
  <si>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</si>
  <si>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</si>
  <si>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</si>
  <si>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</si>
  <si>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</si>
  <si>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</si>
  <si>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</si>
  <si>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</si>
  <si>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</si>
  <si>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</si>
  <si>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</si>
  <si>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</si>
  <si>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</si>
  <si>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</si>
  <si>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</si>
  <si>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</si>
  <si>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</si>
  <si>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</si>
  <si>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</si>
  <si>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</si>
  <si>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</si>
  <si>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</si>
  <si>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</si>
  <si>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</si>
  <si>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</si>
  <si>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</si>
  <si>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</si>
  <si>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</si>
  <si>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</si>
  <si>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</si>
  <si>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</si>
  <si>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</si>
  <si>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</si>
  <si>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</si>
  <si>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</si>
  <si>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</si>
  <si>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</si>
  <si>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</si>
  <si>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</si>
  <si>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</si>
  <si>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</si>
  <si>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</si>
  <si>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</si>
  <si>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</si>
  <si>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</si>
  <si>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</si>
  <si>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</si>
  <si>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</si>
  <si>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</si>
  <si>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</si>
  <si>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</si>
  <si>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</si>
  <si>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</si>
  <si>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</si>
  <si>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</si>
  <si>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</si>
  <si>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</si>
  <si>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</si>
  <si>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</si>
  <si>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</si>
  <si>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</si>
  <si>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</si>
  <si>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</si>
  <si>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</si>
  <si>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</si>
  <si>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</si>
  <si>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</si>
  <si>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</si>
  <si>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</si>
  <si>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</si>
  <si>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</si>
  <si>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</si>
  <si>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</si>
  <si>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</si>
  <si>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</si>
  <si>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</si>
  <si>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</si>
  <si>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</si>
  <si>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</si>
  <si>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</si>
  <si>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</si>
  <si>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</si>
  <si>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</si>
  <si>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</si>
  <si>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</si>
  <si>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</si>
  <si>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</si>
  <si>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</si>
  <si>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</si>
  <si>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</si>
  <si>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</si>
  <si>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</si>
  <si>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</si>
  <si>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</si>
  <si>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</si>
  <si>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</si>
  <si>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</si>
  <si>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</si>
  <si>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</si>
  <si>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</si>
  <si>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</si>
  <si>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</si>
  <si>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</si>
  <si>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</si>
  <si>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</si>
  <si>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</si>
  <si>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</si>
  <si>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</si>
  <si>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</si>
  <si>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</si>
  <si>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</si>
  <si>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</si>
  <si>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</si>
  <si>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</si>
  <si>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</si>
  <si>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</si>
  <si>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</si>
  <si>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</si>
  <si>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</si>
  <si>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</si>
  <si>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</si>
  <si>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</si>
  <si>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</si>
  <si>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</si>
  <si>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</si>
  <si>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</si>
  <si>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</si>
  <si>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</si>
  <si>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</si>
  <si>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</si>
  <si>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</si>
  <si>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</si>
  <si>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</si>
  <si>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</si>
  <si>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</si>
  <si>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</si>
  <si>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</si>
  <si>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</si>
  <si>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</si>
  <si>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</si>
  <si>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</si>
  <si>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</si>
  <si>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</si>
  <si>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</si>
  <si>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</si>
  <si>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</si>
  <si>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</si>
  <si>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</si>
  <si>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</si>
  <si>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</si>
  <si>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</si>
  <si>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</si>
  <si>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</si>
  <si>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</si>
  <si>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</si>
  <si>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</si>
  <si>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</si>
  <si>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</si>
  <si>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</si>
  <si>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</si>
  <si>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</si>
  <si>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</si>
  <si>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</si>
  <si>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</si>
  <si>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</si>
  <si>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</si>
  <si>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</si>
  <si>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</si>
  <si>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</si>
  <si>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</si>
  <si>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</si>
  <si>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</si>
  <si>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</si>
  <si>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</si>
  <si>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</si>
  <si>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</si>
  <si>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</si>
  <si>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</si>
  <si>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</si>
  <si>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</si>
  <si>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</si>
  <si>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</si>
  <si>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</si>
  <si>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</si>
  <si>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</si>
  <si>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</si>
  <si>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</si>
  <si>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</si>
  <si>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</si>
  <si>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</si>
  <si>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</si>
  <si>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</si>
  <si>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</si>
  <si>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</si>
  <si>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</si>
  <si>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</si>
  <si>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</si>
  <si>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</si>
  <si>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</si>
  <si>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</si>
  <si>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</si>
  <si>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</si>
  <si>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</si>
  <si>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</si>
  <si>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</si>
  <si>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</si>
  <si>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</si>
  <si>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</si>
  <si>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</si>
  <si>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</si>
  <si>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</si>
  <si>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</si>
  <si>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</si>
  <si>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</si>
  <si>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</si>
  <si>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</si>
  <si>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</si>
  <si>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</si>
  <si>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</si>
  <si>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</si>
  <si>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</si>
  <si>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</si>
  <si>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</si>
  <si>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</si>
  <si>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</si>
  <si>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</si>
  <si>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</si>
  <si>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</si>
  <si>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</si>
  <si>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</si>
  <si>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</si>
  <si>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</si>
  <si>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</si>
  <si>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</si>
  <si>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</si>
  <si>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</si>
  <si>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</si>
  <si>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</si>
  <si>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</si>
  <si>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</si>
  <si>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</si>
  <si>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</si>
  <si>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</si>
  <si>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</si>
  <si>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</si>
  <si>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</si>
  <si>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</si>
  <si>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</si>
  <si>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</si>
  <si>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</si>
  <si>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</si>
  <si>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</si>
  <si>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</si>
  <si>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</si>
  <si>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</si>
  <si>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</si>
  <si>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</si>
  <si>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</si>
  <si>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</si>
  <si>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</si>
  <si>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</si>
  <si>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</si>
  <si>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</si>
  <si>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</si>
  <si>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</si>
  <si>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</si>
  <si>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</si>
  <si>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</si>
  <si>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</si>
  <si>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</si>
  <si>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</si>
  <si>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</si>
  <si>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</si>
  <si>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</si>
  <si>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</si>
  <si>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</si>
  <si>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</si>
  <si>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</si>
  <si>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</si>
  <si>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</si>
  <si>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</si>
  <si>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</si>
  <si>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</si>
  <si>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</si>
  <si>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</si>
  <si>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</si>
  <si>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</si>
  <si>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</si>
  <si>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</si>
  <si>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</si>
  <si>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</si>
  <si>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</si>
  <si>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</si>
  <si>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</si>
  <si>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</si>
  <si>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</si>
  <si>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</si>
  <si>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</si>
  <si>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</si>
  <si>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</si>
  <si>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</si>
  <si>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</si>
  <si>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</si>
  <si>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</si>
  <si>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</si>
  <si>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</si>
  <si>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</si>
  <si>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</si>
  <si>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</si>
  <si>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</si>
  <si>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</si>
  <si>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</si>
  <si>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</si>
  <si>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</si>
  <si>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</si>
  <si>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</si>
  <si>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</si>
  <si>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</si>
  <si>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</si>
  <si>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</si>
  <si>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</si>
  <si>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</si>
  <si>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</si>
  <si>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</si>
  <si>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</si>
  <si>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</si>
  <si>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</si>
  <si>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</si>
  <si>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</si>
  <si>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</si>
  <si>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</si>
  <si>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</si>
  <si>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</si>
  <si>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</si>
  <si>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</si>
  <si>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</si>
  <si>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</si>
  <si>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</si>
  <si>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</si>
  <si>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</si>
  <si>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</si>
  <si>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</si>
  <si>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</si>
  <si>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</si>
  <si>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</si>
  <si>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</si>
  <si>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</si>
  <si>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</si>
  <si>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</si>
  <si>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</si>
  <si>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</si>
  <si>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</si>
  <si>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</si>
  <si>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</si>
  <si>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</si>
  <si>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</si>
  <si>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</si>
  <si>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</si>
  <si>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</si>
  <si>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</si>
  <si>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</si>
  <si>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</si>
  <si>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</si>
  <si>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</si>
  <si>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</si>
  <si>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</si>
  <si>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</si>
  <si>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</si>
  <si>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</si>
  <si>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</si>
  <si>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</si>
  <si>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</si>
  <si>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</si>
  <si>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</si>
  <si>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</si>
  <si>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</si>
  <si>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</si>
  <si>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</si>
  <si>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</si>
  <si>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</si>
  <si>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</si>
  <si>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</si>
  <si>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</si>
  <si>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</si>
  <si>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</si>
  <si>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</si>
  <si>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</si>
  <si>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</si>
  <si>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</si>
  <si>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</si>
  <si>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</si>
  <si>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</si>
  <si>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</si>
  <si>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</si>
  <si>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</si>
  <si>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</si>
  <si>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</si>
  <si>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</si>
  <si>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</si>
  <si>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</si>
  <si>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</si>
  <si>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</si>
  <si>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</si>
  <si>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</si>
  <si>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</si>
  <si>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</si>
  <si>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</si>
  <si>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</si>
  <si>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</si>
  <si>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</si>
  <si>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</si>
  <si>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</si>
  <si>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</si>
  <si>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</si>
  <si>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</si>
  <si>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</si>
  <si>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</si>
  <si>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</si>
  <si>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</si>
  <si>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</si>
  <si>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</si>
  <si>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</si>
  <si>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</si>
  <si>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</si>
  <si>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</si>
  <si>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</si>
  <si>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</si>
  <si>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</si>
  <si>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</si>
  <si>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</si>
  <si>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</si>
  <si>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</si>
  <si>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</si>
  <si>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</si>
  <si>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</si>
  <si>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</si>
  <si>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</si>
  <si>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</si>
  <si>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</si>
  <si>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</si>
  <si>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</si>
  <si>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</si>
  <si>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</si>
  <si>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</si>
  <si>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</si>
  <si>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</si>
  <si>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</si>
  <si>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</si>
  <si>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</si>
  <si>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</si>
  <si>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</si>
  <si>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</si>
  <si>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</si>
  <si>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</si>
  <si>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</si>
  <si>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</si>
  <si>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</si>
  <si>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</si>
  <si>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</si>
  <si>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</si>
  <si>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</si>
  <si>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</si>
  <si>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</si>
  <si>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</si>
  <si>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</si>
  <si>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</si>
  <si>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</si>
  <si>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</si>
  <si>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</si>
  <si>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</si>
  <si>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</si>
  <si>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</si>
  <si>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</si>
  <si>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</si>
  <si>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</si>
  <si>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</si>
  <si>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</si>
  <si>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</si>
  <si>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</si>
  <si>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</si>
  <si>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</si>
  <si>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</si>
  <si>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</si>
  <si>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</si>
  <si>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</si>
  <si>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</si>
  <si>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</si>
  <si>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</si>
  <si>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</si>
  <si>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</si>
  <si>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</si>
  <si>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</si>
  <si>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</si>
  <si>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</si>
  <si>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</si>
  <si>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</si>
  <si>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</si>
  <si>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</si>
  <si>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</si>
  <si>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</si>
  <si>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</si>
  <si>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</si>
  <si>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</si>
  <si>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</si>
  <si>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</si>
  <si>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</si>
  <si>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</si>
  <si>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</si>
  <si>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</si>
  <si>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</si>
  <si>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</si>
  <si>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</si>
  <si>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</si>
  <si>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</si>
  <si>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</si>
  <si>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</si>
  <si>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</si>
  <si>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</si>
  <si>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</si>
  <si>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</si>
  <si>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</si>
  <si>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</si>
  <si>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</si>
  <si>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</si>
  <si>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</si>
  <si>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</si>
  <si>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</si>
  <si>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</si>
  <si>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</si>
  <si>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</si>
  <si>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</si>
  <si>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</si>
  <si>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</si>
  <si>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</si>
  <si>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</si>
  <si>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</si>
  <si>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</si>
  <si>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</si>
  <si>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</si>
  <si>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</si>
  <si>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</si>
  <si>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</si>
  <si>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</si>
  <si>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</si>
  <si>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</si>
  <si>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</si>
  <si>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</si>
  <si>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</si>
  <si>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</si>
  <si>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</si>
  <si>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</si>
  <si>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</si>
  <si>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</si>
  <si>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</si>
  <si>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</si>
  <si>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</si>
  <si>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</si>
  <si>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</si>
  <si>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</si>
  <si>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</si>
  <si>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</si>
  <si>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</si>
  <si>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</si>
  <si>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</si>
  <si>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</si>
  <si>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</si>
  <si>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</si>
  <si>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</si>
  <si>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</si>
  <si>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</si>
  <si>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</si>
  <si>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</si>
  <si>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</si>
  <si>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</si>
  <si>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</si>
  <si>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</si>
  <si>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</si>
  <si>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</si>
  <si>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</si>
  <si>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</si>
  <si>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</si>
  <si>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</si>
  <si>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</si>
  <si>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</si>
  <si>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</si>
  <si>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</si>
  <si>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</si>
  <si>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</si>
  <si>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</si>
  <si>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</si>
  <si>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</si>
  <si>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</si>
  <si>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</si>
  <si>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</si>
  <si>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</si>
  <si>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</si>
  <si>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</si>
  <si>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</si>
  <si>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</si>
  <si>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</si>
  <si>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</si>
  <si>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</si>
  <si>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</si>
  <si>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</si>
  <si>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</si>
  <si>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</si>
  <si>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</si>
  <si>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</si>
  <si>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</si>
  <si>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</si>
  <si>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</si>
  <si>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</si>
  <si>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</si>
  <si>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</si>
  <si>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</si>
  <si>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</si>
  <si>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</si>
  <si>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</si>
  <si>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</si>
  <si>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</si>
  <si>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</si>
  <si>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</si>
  <si>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</si>
  <si>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</si>
  <si>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</si>
  <si>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</si>
  <si>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</si>
  <si>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</si>
  <si>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</si>
  <si>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</si>
  <si>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</si>
  <si>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</si>
  <si>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</si>
  <si>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</si>
  <si>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</si>
  <si>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</si>
  <si>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</si>
  <si>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</si>
  <si>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</si>
  <si>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</si>
  <si>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</si>
  <si>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</si>
  <si>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</si>
  <si>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</si>
  <si>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</si>
  <si>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</si>
  <si>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</si>
  <si>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</si>
  <si>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</si>
  <si>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</si>
  <si>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</si>
  <si>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</si>
  <si>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</si>
  <si>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</si>
  <si>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</si>
  <si>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</si>
  <si>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</si>
  <si>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</si>
  <si>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</si>
  <si>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</si>
  <si>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</si>
  <si>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</si>
  <si>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</si>
  <si>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</si>
  <si>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</si>
  <si>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</si>
  <si>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</si>
  <si>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</si>
  <si>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</si>
  <si>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</si>
  <si>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</si>
  <si>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</si>
  <si>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</si>
  <si>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</si>
  <si>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</si>
  <si>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</si>
  <si>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</si>
  <si>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</si>
  <si>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</si>
  <si>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</si>
  <si>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</si>
  <si>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</si>
  <si>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</si>
  <si>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</si>
  <si>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</si>
  <si>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</si>
  <si>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</si>
  <si>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</si>
  <si>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</si>
  <si>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</si>
  <si>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</si>
  <si>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</si>
  <si>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</si>
  <si>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</si>
  <si>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</si>
  <si>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</si>
  <si>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</si>
  <si>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</si>
  <si>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</si>
  <si>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</si>
  <si>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</si>
  <si>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</si>
  <si>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</si>
  <si>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</si>
  <si>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</si>
  <si>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</si>
  <si>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</si>
  <si>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</si>
  <si>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</si>
  <si>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</si>
  <si>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</si>
  <si>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</si>
  <si>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</si>
  <si>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</si>
  <si>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</si>
  <si>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</si>
  <si>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</si>
  <si>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</si>
  <si>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</si>
  <si>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</si>
  <si>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</si>
  <si>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</si>
  <si>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</si>
  <si>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</si>
  <si>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</si>
  <si>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</si>
  <si>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</si>
  <si>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</si>
  <si>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</si>
  <si>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</si>
  <si>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</si>
  <si>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</si>
  <si>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</si>
  <si>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</si>
  <si>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</si>
  <si>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</si>
  <si>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</si>
  <si>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</si>
  <si>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</si>
  <si>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</si>
  <si>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</si>
  <si>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</si>
  <si>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</si>
  <si>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</si>
  <si>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</si>
  <si>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</si>
  <si>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</si>
  <si>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</si>
  <si>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</si>
  <si>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</si>
  <si>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</si>
  <si>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</si>
  <si>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</si>
  <si>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</si>
  <si>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</si>
  <si>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</si>
  <si>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</si>
  <si>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</si>
  <si>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</si>
  <si>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</si>
  <si>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</si>
  <si>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</si>
  <si>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</si>
  <si>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</si>
  <si>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</si>
  <si>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</si>
  <si>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</si>
  <si>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</si>
  <si>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</si>
  <si>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</si>
  <si>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</si>
  <si>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</si>
  <si>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</si>
  <si>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</si>
  <si>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</si>
  <si>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</si>
  <si>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</si>
  <si>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</si>
  <si>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</si>
  <si>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</si>
  <si>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</si>
  <si>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</si>
  <si>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</si>
  <si>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</si>
  <si>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</si>
  <si>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</si>
  <si>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</si>
  <si>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</si>
  <si>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</si>
  <si>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</si>
  <si>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</si>
  <si>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</si>
  <si>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</si>
  <si>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</si>
  <si>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</si>
  <si>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</si>
  <si>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</si>
  <si>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</si>
  <si>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</si>
  <si>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</si>
  <si>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</si>
  <si>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</si>
  <si>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</si>
  <si>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</si>
  <si>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</si>
  <si>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</si>
  <si>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</si>
  <si>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</si>
  <si>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</si>
  <si>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</si>
  <si>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</si>
  <si>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</si>
  <si>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</si>
  <si>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</si>
  <si>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</si>
  <si>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</si>
  <si>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</si>
  <si>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</si>
  <si>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</si>
  <si>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</si>
  <si>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</si>
  <si>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</si>
  <si>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</si>
  <si>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</si>
  <si>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</si>
  <si>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</si>
  <si>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</si>
  <si>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</si>
  <si>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</si>
  <si>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</si>
  <si>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</si>
  <si>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</si>
  <si>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</si>
  <si>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</si>
  <si>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</si>
  <si>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</si>
  <si>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</si>
  <si>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</si>
  <si>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</si>
  <si>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</si>
  <si>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</si>
  <si>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</si>
  <si>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</si>
  <si>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</si>
  <si>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</si>
  <si>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</si>
  <si>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</si>
  <si>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</si>
  <si>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</si>
  <si>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</si>
  <si>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</si>
  <si>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</si>
  <si>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</si>
  <si>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</si>
  <si>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</si>
  <si>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</si>
  <si>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</si>
  <si>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</si>
  <si>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</si>
  <si>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</si>
  <si>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</si>
  <si>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</si>
  <si>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</si>
  <si>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</si>
  <si>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</si>
  <si>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</si>
  <si>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</si>
  <si>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</si>
  <si>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</si>
  <si>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</si>
  <si>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</si>
  <si>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</si>
  <si>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</si>
  <si>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</si>
  <si>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</si>
  <si>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</si>
  <si>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</si>
  <si>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</si>
  <si>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</si>
  <si>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</si>
  <si>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</si>
  <si>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</si>
  <si>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</si>
  <si>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</si>
  <si>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</si>
  <si>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</si>
  <si>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</si>
  <si>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</si>
  <si>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</si>
  <si>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</si>
  <si>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</si>
  <si>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</si>
  <si>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</si>
  <si>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</si>
  <si>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</si>
  <si>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</si>
  <si>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</si>
  <si>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</si>
  <si>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</si>
  <si>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</si>
  <si>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</si>
  <si>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</si>
  <si>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</si>
  <si>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</si>
  <si>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</si>
  <si>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</si>
  <si>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</si>
  <si>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</si>
  <si>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</si>
  <si>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</si>
  <si>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</si>
  <si>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</si>
  <si>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</si>
  <si>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</si>
  <si>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</si>
  <si>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</si>
  <si>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</si>
  <si>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</si>
  <si>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</si>
  <si>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</si>
  <si>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</si>
  <si>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</si>
  <si>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</si>
  <si>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</si>
  <si>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</si>
  <si>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</si>
  <si>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</si>
  <si>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</si>
  <si>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</si>
  <si>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</si>
  <si>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</si>
  <si>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</si>
  <si>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</si>
  <si>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</si>
  <si>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</si>
  <si>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</si>
  <si>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</si>
  <si>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</si>
  <si>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</si>
  <si>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</si>
  <si>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</si>
  <si>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</si>
  <si>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</si>
  <si>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</si>
  <si>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</si>
  <si>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</si>
  <si>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</si>
  <si>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</si>
  <si>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</si>
  <si>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</si>
  <si>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</si>
  <si>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</si>
  <si>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</si>
  <si>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</si>
  <si>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</si>
  <si>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</si>
  <si>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</si>
  <si>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</si>
  <si>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</si>
  <si>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</si>
  <si>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</si>
  <si>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</si>
  <si>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</si>
  <si>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</si>
  <si>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</si>
  <si>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</si>
  <si>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</si>
  <si>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</si>
  <si>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</si>
  <si>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</si>
  <si>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</si>
  <si>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</si>
  <si>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</si>
  <si>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</si>
  <si>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</si>
  <si>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</si>
  <si>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</si>
  <si>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</si>
  <si>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</si>
  <si>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</si>
  <si>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</si>
  <si>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</si>
  <si>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</si>
  <si>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</si>
  <si>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</si>
  <si>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</si>
  <si>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</si>
  <si>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</si>
  <si>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</si>
  <si>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</si>
  <si>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</si>
  <si>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</si>
  <si>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</si>
  <si>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</si>
  <si>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</si>
  <si>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</si>
  <si>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</si>
  <si>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</si>
  <si>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</si>
  <si>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</si>
  <si>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</si>
  <si>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</si>
  <si>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</si>
  <si>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</si>
  <si>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</si>
  <si>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</si>
  <si>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</si>
  <si>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</si>
  <si>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</si>
  <si>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</si>
  <si>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</si>
  <si>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</si>
  <si>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</si>
  <si>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</si>
  <si>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</si>
  <si>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</si>
  <si>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</si>
  <si>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</si>
  <si>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</si>
  <si>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</si>
  <si>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</si>
  <si>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</si>
  <si>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</si>
  <si>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</si>
  <si>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</si>
  <si>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</si>
  <si>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</si>
  <si>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</si>
  <si>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</si>
  <si>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</si>
  <si>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</si>
  <si>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</si>
  <si>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</si>
  <si>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</si>
  <si>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</si>
  <si>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</si>
  <si>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</si>
  <si>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</si>
  <si>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</si>
  <si>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</si>
  <si>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</si>
  <si>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</si>
  <si>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</si>
  <si>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</si>
  <si>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</si>
  <si>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</si>
  <si>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</si>
  <si>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</si>
  <si>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</si>
  <si>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</si>
  <si>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</si>
  <si>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</si>
  <si>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</si>
  <si>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</si>
  <si>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</si>
  <si>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</si>
  <si>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</si>
  <si>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</si>
  <si>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</si>
  <si>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</si>
  <si>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</si>
  <si>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</si>
  <si>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</si>
  <si>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</si>
  <si>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</si>
  <si>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</si>
  <si>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</si>
  <si>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</si>
  <si>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</si>
  <si>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</si>
  <si>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</si>
  <si>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</si>
  <si>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</si>
  <si>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</si>
  <si>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</si>
  <si>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</si>
  <si>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</si>
  <si>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</si>
  <si>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</si>
  <si>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</si>
  <si>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</si>
  <si>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</si>
  <si>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</si>
  <si>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</si>
  <si>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</si>
  <si>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</si>
  <si>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</si>
  <si>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</si>
  <si>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</si>
  <si>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</si>
  <si>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</si>
  <si>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</si>
  <si>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</si>
  <si>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</si>
  <si>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</si>
  <si>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</si>
  <si>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</si>
  <si>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</si>
  <si>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</si>
  <si>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</si>
  <si>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</si>
  <si>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</si>
  <si>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</si>
  <si>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</si>
  <si>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</si>
  <si>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</si>
  <si>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</si>
  <si>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</si>
  <si>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</si>
  <si>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</si>
  <si>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</si>
  <si>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</si>
  <si>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</si>
  <si>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</si>
  <si>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</si>
  <si>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</si>
  <si>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</si>
  <si>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</si>
  <si>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</si>
  <si>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</si>
  <si>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</si>
  <si>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</si>
  <si>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</si>
  <si>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</si>
  <si>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</si>
  <si>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</si>
  <si>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</si>
  <si>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</si>
  <si>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</si>
  <si>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</si>
  <si>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</si>
  <si>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</si>
  <si>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</si>
  <si>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</si>
  <si>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</si>
  <si>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</si>
  <si>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</si>
  <si>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</si>
  <si>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</si>
  <si>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</si>
  <si>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</si>
  <si>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</si>
  <si>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</si>
  <si>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</si>
  <si>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</si>
  <si>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</si>
  <si>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</si>
  <si>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</si>
  <si>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</si>
  <si>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</si>
  <si>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</si>
  <si>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</si>
  <si>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</si>
  <si>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</si>
  <si>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</si>
  <si>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</si>
  <si>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</si>
  <si>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</si>
  <si>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</si>
  <si>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</si>
  <si>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</si>
  <si>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</si>
  <si>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</si>
  <si>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</si>
  <si>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</si>
  <si>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</si>
  <si>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</si>
  <si>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</si>
  <si>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</si>
  <si>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</si>
  <si>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</si>
  <si>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</si>
  <si>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</si>
  <si>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</si>
  <si>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</si>
  <si>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</si>
  <si>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</si>
  <si>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</si>
  <si>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</si>
  <si>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</si>
  <si>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</si>
  <si>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</si>
  <si>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</si>
  <si>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</si>
  <si>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</si>
  <si>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</si>
  <si>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</si>
  <si>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</si>
  <si>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</si>
  <si>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</si>
  <si>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</si>
  <si>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</si>
  <si>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</si>
  <si>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</si>
  <si>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</si>
  <si>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</si>
  <si>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</si>
  <si>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</si>
  <si>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</si>
  <si>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</si>
  <si>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</si>
  <si>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</si>
  <si>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</si>
  <si>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</si>
  <si>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</si>
  <si>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</si>
  <si>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</si>
  <si>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</si>
  <si>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</si>
  <si>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</si>
  <si>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</si>
  <si>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</si>
  <si>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</si>
  <si>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</si>
  <si>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</si>
  <si>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</si>
  <si>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</si>
  <si>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</si>
  <si>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</si>
  <si>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</si>
  <si>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</si>
  <si>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</si>
  <si>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</si>
  <si>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</si>
  <si>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</si>
  <si>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</si>
  <si>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</si>
  <si>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</si>
  <si>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</si>
  <si>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</si>
  <si>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</si>
  <si>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</si>
  <si>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</si>
  <si>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</si>
  <si>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</si>
  <si>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</si>
  <si>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</si>
  <si>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</si>
  <si>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</si>
  <si>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</si>
  <si>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</si>
  <si>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</si>
  <si>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</si>
  <si>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</si>
  <si>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</si>
  <si>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</si>
  <si>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</si>
  <si>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</si>
  <si>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</si>
  <si>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</si>
  <si>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</si>
  <si>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</si>
  <si>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</si>
  <si>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</si>
  <si>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</si>
  <si>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</si>
  <si>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</si>
  <si>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</si>
  <si>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</si>
  <si>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</si>
  <si>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</si>
  <si>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</si>
  <si>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</si>
  <si>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</si>
  <si>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</si>
  <si>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</si>
  <si>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</si>
  <si>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</si>
  <si>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</si>
  <si>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</si>
  <si>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</si>
  <si>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</si>
  <si>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</si>
  <si>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</si>
  <si>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</si>
  <si>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</si>
  <si>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</si>
  <si>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</si>
  <si>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</si>
  <si>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</si>
  <si>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</si>
  <si>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</si>
  <si>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</si>
  <si>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</si>
  <si>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</si>
  <si>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</si>
  <si>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</si>
  <si>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</si>
  <si>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</si>
  <si>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</si>
  <si>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</si>
  <si>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</si>
  <si>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</si>
  <si>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</si>
  <si>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</si>
  <si>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</si>
  <si>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</si>
  <si>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</si>
  <si>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</si>
  <si>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</si>
  <si>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</si>
  <si>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</si>
  <si>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</si>
  <si>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</si>
  <si>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</si>
  <si>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</si>
  <si>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</si>
  <si>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</si>
  <si>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</si>
  <si>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</si>
  <si>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</si>
  <si>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</si>
  <si>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</si>
  <si>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</si>
  <si>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</si>
  <si>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</si>
  <si>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</si>
  <si>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</si>
  <si>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</si>
  <si>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</si>
  <si>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</si>
  <si>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</si>
  <si>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</si>
  <si>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</si>
  <si>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</si>
  <si>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</si>
  <si>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</si>
  <si>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</si>
  <si>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</si>
  <si>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</si>
  <si>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</si>
  <si>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</si>
  <si>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</si>
  <si>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</si>
  <si>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</si>
  <si>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</si>
  <si>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</si>
  <si>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</si>
  <si>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</si>
  <si>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</si>
  <si>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</si>
  <si>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</si>
  <si>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</si>
  <si>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</si>
  <si>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</si>
  <si>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</si>
  <si>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</si>
  <si>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</si>
  <si>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</si>
  <si>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</si>
  <si>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</si>
  <si>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</si>
  <si>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</si>
  <si>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</si>
  <si>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</si>
  <si>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</si>
  <si>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</si>
  <si>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</si>
  <si>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</si>
  <si>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</si>
  <si>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</si>
  <si>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</si>
  <si>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</si>
  <si>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</si>
  <si>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</si>
  <si>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</si>
  <si>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</si>
  <si>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</si>
  <si>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</si>
  <si>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</si>
  <si>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</si>
  <si>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</si>
  <si>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</si>
  <si>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</si>
  <si>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</si>
  <si>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</si>
  <si>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</si>
  <si>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</si>
  <si>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</si>
  <si>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</si>
  <si>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</si>
  <si>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</si>
  <si>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</si>
  <si>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</si>
  <si>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</si>
  <si>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</si>
  <si>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</si>
  <si>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</si>
  <si>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</si>
  <si>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</si>
  <si>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</si>
  <si>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</si>
  <si>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</si>
  <si>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</si>
  <si>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</si>
  <si>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</si>
  <si>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</si>
  <si>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</si>
  <si>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</si>
  <si>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</si>
  <si>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</si>
  <si>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</si>
  <si>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</si>
  <si>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</si>
  <si>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</si>
  <si>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</si>
  <si>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</si>
  <si>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</si>
  <si>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</si>
  <si>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</si>
  <si>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</si>
  <si>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</si>
  <si>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</si>
  <si>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</si>
  <si>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</si>
  <si>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</si>
  <si>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</si>
  <si>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</si>
  <si>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</si>
  <si>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</si>
  <si>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</si>
  <si>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</si>
  <si>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</si>
  <si>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</si>
  <si>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</si>
  <si>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</si>
  <si>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</si>
  <si>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</si>
  <si>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</si>
  <si>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</si>
  <si>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</si>
  <si>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</si>
  <si>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</si>
  <si>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</si>
  <si>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</si>
  <si>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</si>
  <si>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</si>
  <si>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</si>
  <si>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</si>
  <si>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</si>
  <si>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</si>
  <si>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</si>
  <si>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</si>
  <si>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</si>
  <si>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</si>
  <si>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</si>
  <si>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</si>
  <si>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</si>
  <si>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</si>
  <si>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</si>
  <si>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</si>
  <si>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</si>
  <si>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</si>
  <si>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</si>
  <si>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</si>
  <si>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</si>
  <si>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</si>
  <si>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</si>
  <si>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</si>
  <si>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</si>
  <si>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</si>
  <si>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</si>
  <si>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</si>
  <si>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</si>
  <si>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</si>
  <si>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</si>
  <si>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</si>
  <si>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</si>
  <si>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</si>
  <si>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</si>
  <si>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</si>
  <si>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</si>
  <si>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</si>
  <si>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</si>
  <si>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</si>
  <si>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</si>
  <si>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</si>
  <si>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</si>
  <si>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</si>
  <si>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</si>
  <si>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</si>
  <si>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</si>
  <si>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</si>
  <si>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</si>
  <si>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</si>
  <si>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</si>
  <si>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</si>
  <si>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</si>
  <si>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</si>
  <si>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</si>
  <si>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</si>
  <si>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</si>
  <si>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</si>
  <si>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</si>
  <si>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</si>
  <si>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</si>
  <si>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</si>
  <si>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</si>
  <si>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</si>
  <si>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</si>
  <si>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</si>
  <si>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</si>
  <si>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</si>
  <si>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</si>
  <si>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</si>
  <si>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</si>
  <si>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</si>
  <si>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</si>
  <si>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</si>
  <si>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</si>
  <si>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</si>
  <si>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</si>
  <si>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</si>
  <si>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</si>
  <si>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</si>
  <si>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</si>
  <si>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</si>
  <si>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</si>
  <si>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</si>
  <si>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</si>
  <si>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</si>
  <si>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</si>
  <si>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</si>
  <si>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</si>
  <si>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</si>
  <si>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</si>
  <si>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</si>
  <si>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</si>
  <si>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</si>
  <si>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</si>
  <si>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</si>
  <si>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</si>
  <si>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</si>
  <si>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</si>
  <si>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</si>
  <si>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</si>
  <si>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</si>
  <si>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</si>
  <si>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</si>
  <si>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</si>
  <si>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</si>
  <si>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</si>
  <si>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</si>
  <si>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</si>
  <si>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</si>
  <si>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</si>
  <si>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</si>
  <si>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</si>
  <si>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</si>
  <si>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</si>
  <si>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</si>
  <si>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</si>
  <si>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</si>
  <si>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</si>
  <si>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</si>
  <si>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</si>
  <si>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</si>
  <si>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</si>
  <si>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</si>
  <si>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</si>
  <si>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</si>
  <si>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</si>
  <si>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</si>
  <si>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</si>
  <si>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</si>
  <si>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</si>
  <si>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</si>
  <si>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</si>
  <si>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</si>
  <si>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</si>
  <si>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</si>
  <si>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</si>
  <si>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</si>
  <si>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</si>
  <si>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</si>
  <si>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</si>
  <si>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</si>
  <si>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</si>
  <si>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</si>
  <si>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</si>
  <si>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</si>
  <si>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</si>
  <si>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</si>
  <si>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</si>
  <si>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</si>
  <si>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</si>
  <si>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</si>
  <si>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</si>
  <si>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</si>
  <si>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</si>
  <si>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</si>
  <si>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</si>
  <si>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</si>
  <si>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</si>
  <si>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</si>
  <si>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</si>
  <si>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</si>
  <si>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</si>
  <si>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</si>
  <si>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</si>
  <si>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</si>
  <si>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</si>
  <si>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</si>
  <si>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</si>
  <si>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</si>
  <si>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</si>
  <si>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</si>
  <si>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</si>
  <si>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</si>
  <si>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</si>
  <si>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</si>
  <si>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</si>
  <si>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</si>
  <si>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</si>
  <si>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</si>
  <si>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</si>
  <si>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</si>
  <si>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</si>
  <si>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</si>
  <si>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</si>
  <si>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</si>
  <si>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</si>
  <si>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</si>
  <si>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</si>
  <si>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</si>
  <si>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</si>
  <si>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</si>
  <si>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</si>
  <si>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</si>
  <si>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</si>
  <si>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</si>
  <si>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</si>
  <si>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</si>
  <si>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</si>
  <si>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</si>
  <si>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</si>
  <si>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</si>
  <si>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</si>
  <si>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</si>
  <si>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</si>
  <si>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</si>
  <si>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</si>
  <si>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</si>
  <si>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</si>
  <si>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</si>
  <si>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</si>
  <si>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</si>
  <si>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</si>
  <si>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</si>
  <si>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</si>
  <si>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</si>
  <si>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</si>
  <si>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</si>
  <si>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</si>
  <si>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</si>
  <si>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</si>
  <si>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</si>
  <si>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</si>
  <si>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</si>
  <si>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</si>
  <si>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</si>
  <si>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</si>
  <si>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</si>
  <si>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</si>
  <si>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</si>
  <si>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</si>
  <si>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</si>
  <si>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</si>
  <si>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</si>
  <si>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</si>
  <si>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</si>
  <si>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</si>
  <si>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</si>
  <si>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</si>
  <si>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</si>
  <si>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</si>
  <si>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</si>
  <si>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</si>
  <si>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</si>
  <si>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</si>
  <si>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</si>
  <si>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</si>
  <si>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</si>
  <si>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</si>
  <si>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</si>
  <si>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</si>
  <si>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</si>
  <si>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</si>
  <si>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</si>
  <si>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</si>
  <si>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</si>
  <si>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</si>
  <si>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</si>
  <si>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</si>
  <si>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</si>
  <si>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</si>
  <si>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</si>
  <si>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</si>
  <si>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</si>
  <si>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</si>
  <si>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</si>
  <si>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</si>
  <si>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</si>
  <si>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</si>
  <si>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</si>
  <si>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</si>
  <si>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</si>
  <si>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</si>
  <si>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</si>
  <si>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</si>
  <si>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</si>
  <si>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</si>
  <si>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</si>
  <si>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</si>
  <si>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</si>
  <si>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</si>
  <si>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</si>
  <si>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</si>
  <si>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</si>
  <si>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</si>
  <si>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</si>
  <si>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</si>
  <si>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</si>
  <si>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</si>
  <si>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</si>
  <si>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</si>
  <si>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</si>
  <si>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</si>
  <si>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</si>
  <si>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</si>
  <si>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</si>
  <si>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</si>
  <si>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</si>
  <si>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</si>
  <si>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</si>
  <si>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</si>
  <si>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</si>
  <si>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</si>
  <si>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</si>
  <si>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</si>
  <si>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</si>
  <si>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</si>
  <si>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</si>
  <si>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</si>
  <si>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</si>
  <si>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</si>
  <si>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</si>
  <si>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</si>
  <si>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</si>
  <si>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</si>
  <si>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</si>
  <si>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</si>
  <si>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</si>
  <si>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</si>
  <si>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</si>
  <si>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</si>
  <si>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</si>
  <si>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</si>
  <si>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</si>
  <si>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</si>
  <si>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</si>
  <si>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</si>
  <si>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</si>
  <si>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</si>
  <si>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</si>
  <si>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</si>
  <si>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</si>
  <si>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</si>
  <si>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</si>
  <si>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</si>
  <si>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</si>
  <si>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</si>
  <si>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</si>
  <si>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</si>
  <si>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</si>
  <si>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</si>
  <si>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</si>
  <si>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</si>
  <si>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</si>
  <si>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</si>
  <si>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</si>
  <si>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</si>
  <si>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</si>
  <si>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</si>
  <si>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</si>
  <si>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</si>
  <si>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</si>
  <si>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</si>
  <si>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</si>
  <si>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</si>
  <si>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</si>
  <si>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</si>
  <si>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</si>
  <si>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</si>
  <si>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</si>
  <si>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</si>
  <si>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</si>
  <si>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</si>
  <si>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</si>
  <si>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</si>
  <si>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</si>
  <si>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</si>
  <si>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</si>
  <si>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</si>
  <si>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</si>
  <si>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</si>
  <si>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</si>
  <si>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</si>
  <si>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</si>
  <si>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</si>
  <si>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</si>
  <si>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</si>
  <si>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</si>
  <si>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</si>
  <si>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</si>
  <si>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</si>
  <si>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</si>
  <si>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</si>
  <si>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</si>
  <si>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</si>
  <si>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</si>
  <si>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</si>
  <si>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</si>
  <si>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</si>
  <si>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</si>
  <si>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</si>
  <si>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</si>
  <si>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</si>
  <si>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</si>
  <si>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</si>
  <si>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</si>
  <si>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</si>
  <si>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</si>
  <si>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</si>
  <si>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</si>
  <si>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</si>
  <si>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</si>
  <si>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</si>
  <si>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</si>
  <si>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</si>
  <si>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</si>
  <si>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</si>
  <si>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</si>
  <si>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</si>
  <si>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</si>
  <si>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</si>
  <si>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</si>
  <si>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</si>
  <si>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</si>
  <si>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</si>
  <si>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</si>
  <si>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</si>
  <si>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</si>
  <si>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</si>
  <si>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</si>
  <si>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</si>
  <si>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</si>
  <si>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</si>
  <si>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</si>
  <si>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</si>
  <si>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</si>
  <si>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</si>
  <si>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</si>
  <si>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</si>
  <si>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</si>
  <si>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</si>
  <si>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</si>
  <si>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</si>
  <si>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</si>
  <si>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</si>
  <si>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</si>
  <si>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</si>
  <si>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</si>
  <si>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</si>
  <si>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</si>
  <si>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</si>
  <si>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</si>
  <si>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</si>
  <si>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</si>
  <si>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</si>
  <si>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</si>
  <si>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</si>
  <si>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</si>
  <si>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</si>
  <si>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</si>
  <si>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</si>
  <si>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</si>
  <si>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</si>
  <si>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</si>
  <si>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</si>
  <si>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</si>
  <si>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</si>
  <si>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</si>
  <si>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</si>
  <si>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</si>
  <si>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</si>
  <si>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</si>
  <si>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</si>
  <si>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</si>
  <si>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</si>
  <si>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</si>
  <si>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</si>
  <si>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</si>
  <si>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</si>
  <si>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</si>
  <si>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</si>
  <si>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</si>
  <si>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</si>
  <si>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</si>
  <si>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</si>
  <si>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</si>
  <si>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</si>
  <si>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</si>
  <si>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</si>
  <si>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</si>
  <si>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</si>
  <si>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</si>
  <si>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</si>
  <si>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</si>
  <si>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</si>
  <si>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</si>
  <si>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</si>
  <si>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</si>
  <si>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</si>
  <si>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</si>
  <si>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</si>
  <si>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</si>
  <si>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</si>
  <si>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</si>
  <si>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</si>
  <si>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</si>
  <si>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</si>
  <si>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</si>
  <si>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</si>
  <si>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</si>
  <si>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</si>
  <si>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</si>
  <si>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</si>
  <si>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</si>
  <si>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</si>
  <si>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</si>
  <si>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</si>
  <si>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</si>
  <si>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</si>
  <si>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</si>
  <si>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</si>
  <si>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</si>
  <si>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</si>
  <si>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</si>
  <si>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</si>
  <si>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</si>
  <si>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</si>
  <si>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</si>
  <si>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</si>
  <si>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</si>
  <si>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</si>
  <si>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</si>
  <si>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</si>
  <si>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</si>
  <si>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</si>
  <si>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</si>
  <si>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</si>
  <si>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</si>
  <si>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</si>
  <si>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</si>
  <si>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</si>
  <si>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</si>
  <si>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</si>
  <si>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</si>
  <si>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</si>
  <si>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</si>
  <si>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</si>
  <si>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</si>
  <si>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</si>
  <si>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</si>
  <si>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</si>
  <si>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</si>
  <si>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</si>
  <si>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</si>
  <si>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</si>
  <si>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</si>
  <si>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</si>
  <si>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</si>
  <si>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</si>
  <si>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</si>
  <si>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</si>
  <si>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</si>
  <si>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</si>
  <si>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</si>
  <si>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</si>
  <si>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</si>
  <si>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</si>
  <si>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</si>
  <si>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</si>
  <si>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</si>
  <si>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</si>
  <si>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</si>
  <si>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</si>
  <si>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</si>
  <si>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</si>
  <si>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</si>
  <si>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</si>
  <si>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</si>
  <si>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</si>
  <si>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</si>
  <si>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</si>
  <si>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</si>
  <si>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</si>
  <si>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</si>
  <si>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</si>
  <si>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</si>
  <si>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</si>
  <si>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</si>
  <si>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</si>
  <si>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</si>
  <si>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</si>
  <si>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</si>
  <si>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</si>
  <si>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</si>
  <si>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</si>
  <si>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</si>
  <si>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</si>
  <si>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</si>
  <si>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</si>
  <si>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</si>
  <si>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</si>
  <si>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</si>
  <si>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</si>
  <si>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</si>
  <si>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</si>
  <si>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</si>
  <si>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</si>
  <si>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</si>
  <si>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</si>
  <si>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</si>
  <si>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</si>
  <si>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</si>
  <si>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</si>
  <si>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</si>
  <si>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</si>
  <si>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</si>
  <si>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</si>
  <si>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</si>
  <si>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</si>
  <si>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</si>
  <si>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</si>
  <si>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</si>
  <si>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</si>
  <si>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</si>
  <si>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</si>
  <si>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</si>
  <si>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</si>
  <si>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</si>
  <si>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</si>
  <si>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</si>
  <si>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</si>
  <si>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</si>
  <si>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</si>
  <si>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</si>
  <si>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</si>
  <si>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</si>
  <si>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</si>
  <si>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</si>
  <si>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</si>
  <si>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</si>
  <si>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</si>
  <si>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</si>
  <si>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</si>
  <si>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</si>
  <si>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</si>
  <si>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</si>
  <si>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</si>
  <si>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</si>
  <si>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</si>
  <si>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</si>
  <si>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</si>
  <si>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</si>
  <si>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</si>
  <si>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</si>
  <si>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</si>
  <si>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</si>
  <si>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</si>
  <si>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</si>
  <si>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</si>
  <si>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</si>
  <si>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</si>
  <si>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</si>
  <si>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</si>
  <si>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</si>
  <si>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</si>
  <si>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</si>
  <si>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</si>
  <si>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</si>
  <si>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</si>
  <si>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</si>
  <si>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</si>
  <si>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</si>
  <si>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</si>
  <si>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</si>
  <si>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</si>
  <si>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</si>
  <si>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</si>
  <si>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</si>
  <si>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</si>
  <si>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</si>
  <si>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</si>
  <si>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</si>
  <si>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</si>
  <si>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</si>
  <si>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</si>
  <si>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</si>
  <si>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</si>
  <si>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</si>
  <si>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</si>
  <si>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</si>
  <si>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</si>
  <si>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</si>
  <si>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</si>
  <si>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</si>
  <si>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</si>
  <si>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</si>
  <si>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</si>
  <si>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</si>
  <si>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</si>
  <si>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</si>
  <si>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</si>
  <si>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</si>
  <si>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</si>
  <si>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</si>
  <si>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</si>
  <si>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</si>
  <si>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</si>
  <si>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</si>
  <si>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</si>
  <si>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</si>
  <si>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</si>
  <si>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</si>
  <si>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</si>
  <si>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</si>
  <si>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</si>
  <si>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</si>
  <si>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</si>
  <si>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</si>
  <si>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</si>
  <si>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</si>
  <si>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</si>
  <si>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</si>
  <si>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</si>
  <si>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</si>
  <si>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</si>
  <si>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</si>
  <si>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</si>
  <si>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</si>
  <si>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</si>
  <si>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</si>
  <si>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</si>
  <si>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</si>
  <si>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</si>
  <si>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</si>
  <si>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</si>
  <si>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</si>
  <si>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</si>
  <si>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</si>
  <si>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</si>
  <si>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</si>
  <si>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</si>
  <si>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</si>
  <si>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</si>
  <si>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</si>
  <si>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</si>
  <si>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</si>
  <si>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</si>
  <si>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</si>
  <si>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</si>
  <si>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</si>
  <si>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</si>
  <si>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</si>
  <si>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</si>
  <si>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</si>
  <si>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</si>
  <si>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</si>
  <si>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</si>
  <si>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</si>
  <si>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</si>
  <si>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</si>
  <si>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</si>
  <si>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</si>
  <si>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</si>
  <si>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</si>
  <si>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</si>
  <si>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</si>
  <si>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</si>
  <si>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</si>
  <si>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</si>
  <si>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</si>
  <si>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</si>
  <si>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</si>
  <si>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</si>
  <si>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</si>
  <si>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</si>
  <si>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</si>
  <si>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</si>
  <si>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</si>
  <si>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</si>
  <si>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</si>
  <si>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</si>
  <si>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</si>
  <si>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</si>
  <si>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</si>
  <si>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</si>
  <si>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</si>
  <si>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</si>
  <si>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</si>
  <si>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</si>
  <si>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</si>
  <si>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</si>
  <si>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</si>
  <si>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</si>
  <si>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</si>
  <si>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</si>
  <si>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</si>
  <si>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</si>
  <si>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</si>
  <si>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</si>
  <si>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</si>
  <si>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</si>
  <si>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</si>
  <si>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</si>
  <si>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</si>
  <si>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</si>
  <si>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</si>
  <si>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</si>
  <si>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</si>
  <si>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</si>
  <si>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</si>
  <si>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</si>
  <si>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</si>
  <si>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</si>
  <si>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</si>
  <si>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</si>
  <si>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</si>
  <si>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</si>
  <si>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</si>
  <si>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</si>
  <si>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</si>
  <si>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</si>
  <si>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</si>
  <si>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</si>
  <si>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</si>
  <si>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</si>
  <si>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</si>
  <si>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</si>
  <si>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</si>
  <si>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</si>
  <si>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</si>
  <si>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</si>
  <si>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</si>
  <si>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</si>
  <si>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</si>
  <si>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</si>
  <si>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</si>
  <si>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</si>
  <si>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</si>
  <si>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</si>
  <si>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</si>
  <si>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</si>
  <si>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</si>
  <si>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</si>
  <si>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</si>
  <si>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</si>
  <si>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</si>
  <si>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</si>
  <si>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</si>
  <si>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</si>
  <si>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</si>
  <si>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</si>
  <si>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</si>
  <si>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</si>
  <si>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</si>
  <si>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</si>
  <si>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</si>
  <si>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</si>
  <si>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</si>
  <si>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</si>
  <si>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</si>
  <si>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</si>
  <si>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</si>
  <si>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</si>
  <si>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</si>
  <si>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</si>
  <si>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</si>
  <si>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</si>
  <si>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</si>
  <si>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</si>
  <si>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</si>
  <si>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</si>
  <si>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</si>
  <si>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</si>
  <si>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</si>
  <si>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</si>
  <si>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</si>
  <si>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</si>
  <si>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</si>
  <si>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</si>
  <si>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</si>
  <si>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</si>
  <si>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</si>
  <si>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</si>
  <si>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</si>
  <si>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</si>
  <si>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</si>
  <si>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</si>
  <si>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</si>
  <si>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</si>
  <si>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</si>
  <si>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</si>
  <si>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</si>
  <si>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</si>
  <si>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</si>
  <si>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</si>
  <si>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</si>
  <si>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</si>
  <si>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</si>
  <si>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</si>
  <si>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</si>
  <si>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</si>
  <si>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</si>
  <si>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</si>
  <si>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</si>
  <si>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</si>
  <si>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</si>
  <si>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</si>
  <si>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</si>
  <si>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</si>
  <si>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</si>
  <si>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</si>
  <si>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</si>
  <si>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</si>
  <si>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</si>
  <si>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</si>
  <si>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</si>
  <si>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</si>
  <si>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</si>
  <si>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</si>
  <si>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</si>
  <si>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</si>
  <si>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</si>
  <si>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</si>
  <si>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</si>
  <si>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</si>
  <si>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</si>
  <si>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</si>
  <si>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</si>
  <si>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</si>
  <si>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</si>
  <si>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</si>
  <si>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</si>
  <si>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</si>
  <si>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</si>
  <si>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</si>
  <si>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</si>
  <si>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</si>
  <si>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</si>
  <si>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</si>
  <si>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</si>
  <si>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</si>
  <si>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</si>
  <si>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</si>
  <si>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</si>
  <si>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</si>
  <si>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</si>
  <si>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</si>
  <si>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</si>
  <si>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</si>
  <si>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</si>
  <si>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</si>
  <si>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</si>
  <si>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</si>
  <si>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</si>
  <si>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</si>
  <si>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</si>
  <si>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</si>
  <si>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</si>
  <si>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</si>
  <si>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</si>
  <si>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</si>
  <si>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</si>
  <si>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</si>
  <si>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</si>
  <si>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</si>
  <si>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</si>
  <si>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</si>
  <si>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</si>
  <si>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</si>
  <si>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</si>
  <si>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</si>
  <si>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</si>
  <si>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</si>
  <si>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</si>
  <si>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</si>
  <si>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</si>
  <si>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</si>
  <si>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</si>
  <si>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</si>
  <si>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</si>
  <si>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</si>
  <si>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</si>
  <si>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</si>
  <si>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</si>
  <si>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</si>
  <si>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</si>
  <si>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</si>
  <si>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</si>
  <si>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</si>
  <si>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</si>
  <si>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</si>
  <si>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</si>
  <si>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</si>
  <si>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</si>
  <si>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</si>
  <si>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</si>
  <si>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</si>
  <si>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</si>
  <si>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</si>
  <si>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</si>
  <si>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</si>
  <si>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</si>
  <si>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</si>
  <si>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</si>
  <si>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</si>
  <si>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</si>
  <si>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</si>
  <si>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</si>
  <si>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</si>
  <si>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</si>
  <si>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</si>
  <si>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</si>
  <si>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</si>
  <si>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</si>
  <si>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</si>
  <si>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</si>
  <si>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</si>
  <si>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</si>
  <si>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</si>
  <si>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</si>
  <si>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</si>
  <si>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</si>
  <si>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</si>
  <si>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</si>
  <si>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</si>
  <si>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</si>
  <si>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</si>
  <si>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</si>
  <si>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</si>
  <si>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</si>
  <si>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</si>
  <si>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</si>
  <si>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</si>
  <si>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</si>
  <si>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</si>
  <si>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</si>
  <si>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</si>
  <si>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</si>
  <si>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</si>
  <si>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</si>
  <si>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</si>
  <si>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</si>
  <si>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</si>
  <si>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</si>
  <si>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</si>
  <si>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</si>
  <si>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</si>
  <si>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</si>
  <si>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</si>
  <si>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</si>
  <si>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</si>
  <si>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</si>
  <si>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</si>
  <si>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</si>
  <si>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</si>
  <si>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</si>
  <si>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</si>
  <si>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</si>
  <si>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</si>
  <si>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</si>
  <si>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</si>
  <si>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</si>
  <si>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</si>
  <si>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</si>
  <si>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</si>
  <si>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</si>
  <si>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</si>
  <si>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</si>
  <si>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</si>
  <si>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</si>
  <si>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</si>
  <si>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</si>
  <si>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</si>
  <si>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</si>
  <si>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</si>
  <si>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</si>
  <si>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</si>
  <si>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</si>
  <si>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</si>
  <si>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</si>
  <si>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</si>
  <si>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</si>
  <si>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</si>
  <si>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</si>
  <si>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</si>
  <si>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</si>
  <si>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</si>
  <si>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</si>
  <si>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</si>
  <si>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</si>
  <si>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</si>
  <si>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</si>
  <si>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</si>
  <si>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</si>
  <si>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</si>
  <si>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</si>
  <si>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</si>
  <si>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</si>
  <si>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</si>
  <si>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</si>
  <si>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</si>
  <si>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</si>
  <si>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</si>
  <si>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</si>
  <si>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</si>
  <si>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</si>
  <si>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</si>
  <si>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</si>
  <si>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</si>
  <si>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</si>
  <si>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</si>
  <si>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</si>
  <si>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</si>
  <si>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</si>
  <si>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</si>
  <si>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</si>
  <si>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</si>
  <si>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</si>
  <si>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</si>
  <si>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</si>
  <si>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</si>
  <si>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</si>
  <si>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</si>
  <si>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</si>
  <si>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</si>
  <si>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</si>
  <si>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</si>
  <si>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</si>
  <si>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</si>
  <si>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</si>
  <si>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</si>
  <si>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</si>
  <si>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</si>
  <si>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</si>
  <si>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</si>
  <si>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</si>
  <si>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</si>
  <si>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</si>
  <si>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</si>
  <si>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</si>
  <si>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</si>
  <si>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</si>
  <si>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</si>
  <si>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</si>
  <si>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</si>
  <si>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</si>
  <si>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</si>
  <si>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</si>
  <si>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</si>
  <si>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</si>
  <si>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</si>
  <si>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</si>
  <si>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</si>
  <si>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</si>
  <si>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</si>
  <si>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</si>
  <si>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</si>
  <si>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</si>
  <si>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</si>
  <si>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</si>
  <si>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</si>
  <si>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</si>
  <si>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</si>
  <si>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</si>
  <si>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</si>
  <si>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</si>
  <si>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</si>
  <si>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</si>
  <si>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</si>
  <si>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</si>
  <si>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</si>
  <si>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</si>
  <si>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</si>
  <si>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</si>
  <si>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</si>
  <si>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</si>
  <si>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</si>
  <si>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</si>
  <si>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</si>
  <si>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</si>
  <si>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</si>
  <si>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</si>
  <si>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</si>
  <si>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</si>
  <si>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</si>
  <si>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</si>
  <si>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</si>
  <si>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</si>
  <si>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</si>
  <si>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</si>
  <si>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</si>
  <si>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</si>
  <si>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</si>
  <si>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</si>
  <si>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</si>
  <si>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</si>
  <si>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</si>
  <si>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</si>
  <si>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</si>
  <si>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</si>
  <si>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</si>
  <si>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</si>
  <si>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</si>
  <si>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</si>
  <si>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</si>
  <si>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</si>
  <si>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</si>
  <si>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</si>
  <si>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</si>
  <si>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</si>
  <si>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</si>
  <si>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</si>
  <si>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</si>
  <si>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</si>
  <si>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</si>
  <si>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</si>
  <si>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</si>
  <si>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</si>
  <si>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</si>
  <si>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</si>
  <si>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</si>
  <si>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</si>
  <si>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</si>
  <si>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</si>
  <si>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</si>
  <si>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</si>
  <si>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</si>
  <si>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</si>
  <si>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</si>
  <si>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</si>
  <si>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</si>
  <si>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</si>
  <si>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</si>
  <si>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</si>
  <si>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</si>
  <si>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</si>
  <si>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</si>
  <si>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</si>
  <si>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</si>
  <si>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</si>
  <si>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</si>
  <si>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</si>
  <si>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</si>
  <si>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</si>
  <si>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</si>
  <si>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</si>
  <si>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</si>
  <si>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</si>
  <si>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</si>
  <si>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</si>
  <si>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</si>
  <si>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</si>
  <si>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</si>
  <si>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</si>
  <si>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</si>
  <si>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</si>
  <si>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</si>
  <si>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</si>
  <si>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</si>
  <si>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</si>
  <si>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</si>
  <si>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</si>
  <si>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</si>
  <si>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</si>
  <si>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</si>
  <si>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</si>
  <si>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</si>
  <si>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</si>
  <si>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</si>
  <si>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</si>
  <si>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</si>
  <si>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</si>
  <si>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</si>
  <si>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</si>
  <si>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</si>
  <si>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</si>
  <si>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</si>
  <si>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</si>
  <si>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</si>
  <si>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</si>
  <si>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</si>
  <si>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</si>
  <si>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</si>
  <si>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</si>
  <si>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</si>
  <si>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</si>
  <si>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</si>
  <si>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</si>
  <si>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</si>
  <si>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</si>
  <si>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</si>
  <si>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</si>
  <si>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</si>
  <si>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</si>
  <si>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</si>
  <si>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</si>
  <si>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</si>
  <si>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</si>
  <si>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</si>
  <si>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</si>
  <si>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</si>
  <si>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</si>
  <si>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</si>
  <si>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</si>
  <si>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</si>
  <si>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</si>
  <si>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</si>
  <si>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</si>
  <si>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</si>
  <si>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</si>
  <si>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</si>
  <si>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</si>
  <si>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</si>
  <si>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</si>
  <si>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</si>
  <si>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</si>
  <si>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</si>
  <si>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</si>
  <si>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</si>
  <si>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</si>
  <si>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</si>
  <si>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</si>
  <si>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</si>
  <si>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</si>
  <si>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</si>
  <si>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</si>
  <si>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</si>
  <si>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</si>
  <si>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</si>
  <si>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</si>
  <si>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</si>
  <si>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</si>
  <si>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</si>
  <si>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</si>
  <si>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</si>
  <si>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</si>
  <si>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</si>
  <si>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</si>
  <si>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</si>
  <si>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</si>
  <si>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</si>
  <si>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</si>
  <si>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</si>
  <si>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</si>
  <si>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</si>
  <si>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</si>
  <si>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</si>
  <si>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</si>
  <si>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</si>
  <si>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</si>
  <si>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Row Labels</t>
  </si>
  <si>
    <t>Grand Total</t>
  </si>
  <si>
    <t>2019</t>
  </si>
  <si>
    <t>Jan</t>
  </si>
  <si>
    <t>Feb</t>
  </si>
  <si>
    <t>Mar</t>
  </si>
  <si>
    <t>Apr</t>
  </si>
  <si>
    <t>May</t>
  </si>
  <si>
    <t>Jun</t>
  </si>
  <si>
    <t>Jul</t>
  </si>
  <si>
    <t>Aug</t>
  </si>
  <si>
    <t>Sep</t>
  </si>
  <si>
    <t>Oct</t>
  </si>
  <si>
    <t>Nov</t>
  </si>
  <si>
    <t>Dec</t>
  </si>
  <si>
    <t>2020</t>
  </si>
  <si>
    <t>2021</t>
  </si>
  <si>
    <t>2022</t>
  </si>
  <si>
    <t>Years (Order Date)</t>
  </si>
  <si>
    <t>Months (Order Date)</t>
  </si>
  <si>
    <t>2019 Total</t>
  </si>
  <si>
    <t>2020 Total</t>
  </si>
  <si>
    <t>2021 Total</t>
  </si>
  <si>
    <t>2022 Total</t>
  </si>
  <si>
    <t>Sum of Sales</t>
  </si>
  <si>
    <t>Liberica</t>
  </si>
  <si>
    <t>Robusta</t>
  </si>
  <si>
    <t>Arabica</t>
  </si>
  <si>
    <t>Excelsa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</si>
</sst>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dd\-mmm\-yyyy"/>
    <numFmt numFmtId="167" formatCode="0.0\ &quot;kg&quot;"/>
    <numFmt numFmtId="168" formatCode="&quot;$&quot;#,##0.00"/>
  </numFmts>
  <fonts count="3" x14ac:knownFonts="1">
    <font>
      <sz val="11"/>
      <color theme="1"/>
      <name val="Calibri"/>
      <family val="2"/>
      <scheme val="minor"/>
    </font>
    <font>
      <sz val="11"/>
      <color indexed="8"/>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1" fillId="0" borderId="0" xfId="0" applyNumberFormat="1" applyFont="1" applyAlignment="1">
      <alignment vertical="center"/>
    </xf>
    <xf numFmtId="167" fontId="0" fillId="0" borderId="0" xfId="0" applyNumberFormat="1"/>
    <xf numFmtId="168" fontId="1" fillId="0" borderId="0" xfId="0" applyNumberFormat="1" applyFont="1" applyAlignment="1">
      <alignment vertical="center"/>
    </xf>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2" fillId="0" borderId="0" xfId="0" applyFont="1"/>
  </cellXfs>
  <cellStyles count="1">
    <cellStyle name="Normal" xfId="0" builtinId="0"/>
  </cellStyles>
  <dxfs count="20">
    <dxf>
      <numFmt numFmtId="1" formatCode="0"/>
    </dxf>
    <dxf>
      <numFmt numFmtId="1" formatCode="0"/>
    </dxf>
    <dxf>
      <numFmt numFmtId="1" formatCode="0"/>
    </dxf>
    <dxf>
      <numFmt numFmtId="1" formatCode="0"/>
    </dxf>
    <dxf>
      <numFmt numFmtId="1" formatCode="0"/>
    </dxf>
    <dxf>
      <numFmt numFmtId="0" formatCode="General"/>
    </dxf>
    <dxf>
      <font>
        <b/>
        <sz val="11"/>
        <color theme="1"/>
      </font>
    </dxf>
    <dxf>
      <font>
        <b/>
        <i val="0"/>
        <sz val="10"/>
        <color theme="0"/>
        <name val="Calibri"/>
        <family val="2"/>
        <scheme val="minor"/>
      </font>
      <fill>
        <patternFill patternType="solid">
          <fgColor theme="0"/>
          <bgColor rgb="FFC9A4E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numFmt numFmtId="168" formatCode="&quot;$&quot;#,##0.00"/>
    </dxf>
    <dxf>
      <numFmt numFmtId="168" formatCode="&quot;$&quot;#,##0.0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New Style" pivot="0" table="0" count="8" xr9:uid="{42463660-727B-4F51-BAEF-E4CE1E97B533}">
      <tableStyleElement type="wholeTable" dxfId="7"/>
      <tableStyleElement type="headerRow" dxfId="6"/>
    </tableStyle>
    <tableStyle name="Purple Timline Styles" pivot="0" table="0" count="8" xr9:uid="{A54CA36B-38D6-4726-81E8-73E39CABF84F}">
      <tableStyleElement type="wholeTable" dxfId="9"/>
      <tableStyleElement type="headerRow" dxfId="8"/>
    </tableStyle>
  </tableStyles>
  <colors>
    <mruColors>
      <color rgb="FFC9A4E4"/>
      <color rgb="FFF3D5E0"/>
      <color rgb="FFE4D2F6"/>
      <color rgb="FFDEC8F4"/>
      <color rgb="FF3C1464"/>
    </mruColors>
  </color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ont>
            <sz val="9"/>
            <color theme="1" tint="0.499984740745262"/>
          </font>
        </dxf>
        <dxf>
          <font>
            <sz val="9"/>
            <color theme="1" tint="0.499984740745262"/>
          </font>
        </dxf>
        <dxf>
          <font>
            <b val="0"/>
            <i val="0"/>
            <sz val="9"/>
            <color theme="0"/>
            <name val="Calibri"/>
            <family val="2"/>
            <scheme val="minor"/>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New Style">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 name="Purple Timline Styles">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CF5-40FF-8013-F9E6AA575CA2}"/>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CF5-40FF-8013-F9E6AA575CA2}"/>
            </c:ext>
          </c:extLst>
        </c:ser>
        <c:ser>
          <c:idx val="2"/>
          <c:order val="2"/>
          <c:tx>
            <c:strRef>
              <c:f>'Total Sales'!$E$3:$E$4</c:f>
              <c:strCache>
                <c:ptCount val="1"/>
                <c:pt idx="0">
                  <c:v>Liberica</c:v>
                </c:pt>
              </c:strCache>
            </c:strRef>
          </c:tx>
          <c:spPr>
            <a:ln w="28575" cap="rnd">
              <a:solidFill>
                <a:schemeClr val="accent3"/>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CF5-40FF-8013-F9E6AA575CA2}"/>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4-DCF5-40FF-8013-F9E6AA575CA2}"/>
            </c:ext>
          </c:extLst>
        </c:ser>
        <c:dLbls>
          <c:showLegendKey val="0"/>
          <c:showVal val="0"/>
          <c:showCatName val="0"/>
          <c:showSerName val="0"/>
          <c:showPercent val="0"/>
          <c:showBubbleSize val="0"/>
        </c:dLbls>
        <c:smooth val="0"/>
        <c:axId val="1322719296"/>
        <c:axId val="1320641232"/>
      </c:lineChart>
      <c:catAx>
        <c:axId val="132271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320641232"/>
        <c:crosses val="autoZero"/>
        <c:auto val="1"/>
        <c:lblAlgn val="ctr"/>
        <c:lblOffset val="100"/>
        <c:noMultiLvlLbl val="0"/>
      </c:catAx>
      <c:valAx>
        <c:axId val="13206412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95000"/>
                      <a:lumOff val="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32271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D5E0"/>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[coffeeOrdersData.xlsx]CountryBarCharts!PivotTable2</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95000"/>
                    <a:lumOff val="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95000"/>
                  <a:lumOff val="5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CountryBarCharts!$B$1</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CountryBarCharts!$A$2:$A$5</c:f>
              <c:strCache>
                <c:ptCount val="3"/>
                <c:pt idx="0">
                  <c:v>United Kingdom</c:v>
                </c:pt>
                <c:pt idx="1">
                  <c:v>Ireland</c:v>
                </c:pt>
                <c:pt idx="2">
                  <c:v>United States</c:v>
                </c:pt>
              </c:strCache>
            </c:strRef>
          </c:cat>
          <c:val>
            <c:numRef>
              <c:f>CountryBarCharts!$B$2:$B$5</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26F9-479D-9811-C90AE561152D}"/>
            </c:ext>
          </c:extLst>
        </c:ser>
        <c:dLbls>
          <c:showLegendKey val="0"/>
          <c:showVal val="0"/>
          <c:showCatName val="0"/>
          <c:showSerName val="0"/>
          <c:showPercent val="0"/>
          <c:showBubbleSize val="0"/>
        </c:dLbls>
        <c:gapWidth val="100"/>
        <c:axId val="1362534272"/>
        <c:axId val="1359365936"/>
      </c:barChart>
      <c:catAx>
        <c:axId val="1362534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359365936"/>
        <c:crosses val="autoZero"/>
        <c:auto val="1"/>
        <c:lblAlgn val="ctr"/>
        <c:lblOffset val="100"/>
        <c:noMultiLvlLbl val="0"/>
      </c:catAx>
      <c:valAx>
        <c:axId val="13593659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US"/>
          </a:p>
        </c:txPr>
        <c:crossAx val="1362534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chemeClr val="tx1">
              <a:lumMod val="95000"/>
              <a:lumOff val="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[coffeeOrdersData.xlsx]CustomerBarChart!PivotTable2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CustomerBarChart!$B$1</c:f>
              <c:strCache>
                <c:ptCount val="1"/>
                <c:pt idx="0">
                  <c:v>Total</c:v>
                </c:pt>
              </c:strCache>
            </c:strRef>
          </c:tx>
          <c:spPr>
            <a:solidFill>
              <a:schemeClr val="accent1"/>
            </a:solidFill>
            <a:ln>
              <a:noFill/>
            </a:ln>
            <a:effectLst/>
          </c:spPr>
          <c:invertIfNegative val="0"/>
          <c:cat>
            <c:strRef>
              <c:f>CustomerBarChart!$A$2:$A$7</c:f>
              <c:strCache>
                <c:ptCount val="5"/>
                <c:pt idx="0">
                  <c:v>Don Flintiff</c:v>
                </c:pt>
                <c:pt idx="1">
                  <c:v>Nealson Cuttler</c:v>
                </c:pt>
                <c:pt idx="2">
                  <c:v>Terri Farra</c:v>
                </c:pt>
                <c:pt idx="3">
                  <c:v>Brenn Dundredge</c:v>
                </c:pt>
                <c:pt idx="4">
                  <c:v>Allis Wilmore</c:v>
                </c:pt>
              </c:strCache>
            </c:strRef>
          </c:cat>
          <c:val>
            <c:numRef>
              <c:f>CustomerBarChart!$B$2:$B$7</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137F-46A8-BBAD-E7B2A1E10552}"/>
            </c:ext>
          </c:extLst>
        </c:ser>
        <c:dLbls>
          <c:showLegendKey val="0"/>
          <c:showVal val="0"/>
          <c:showCatName val="0"/>
          <c:showSerName val="0"/>
          <c:showPercent val="0"/>
          <c:showBubbleSize val="0"/>
        </c:dLbls>
        <c:gapWidth val="182"/>
        <c:axId val="1359306144"/>
        <c:axId val="1359356016"/>
      </c:barChart>
      <c:catAx>
        <c:axId val="1359306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356016"/>
        <c:crosses val="autoZero"/>
        <c:auto val="1"/>
        <c:lblAlgn val="ctr"/>
        <c:lblOffset val="100"/>
        <c:noMultiLvlLbl val="0"/>
      </c:catAx>
      <c:valAx>
        <c:axId val="13593560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30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3</xdr:row>
      <xdr:rowOff>0</xdr:rowOff>
    </xdr:to>
    <xdr:sp macro="" textlink="">
      <xdr:nvSpPr>
        <xdr:cNvPr id="2" name="Rectangle 1">
          <a:extLst>
            <a:ext uri="{FF2B5EF4-FFF2-40B4-BE49-F238E27FC236}">
              <a16:creationId xmlns:a16="http://schemas.microsoft.com/office/drawing/2014/main" id="{6B39E580-D6C8-9614-3283-6744DFAEC105}"/>
            </a:ext>
          </a:extLst>
        </xdr:cNvPr>
        <xdr:cNvSpPr/>
      </xdr:nvSpPr>
      <xdr:spPr>
        <a:xfrm>
          <a:off x="0" y="0"/>
          <a:ext cx="9144000" cy="571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HELLO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228599</xdr:colOff>
      <xdr:row>11</xdr:row>
      <xdr:rowOff>190499</xdr:rowOff>
    </xdr:from>
    <xdr:to>
      <xdr:col>17</xdr:col>
      <xdr:colOff>304800</xdr:colOff>
      <xdr:row>29</xdr:row>
      <xdr:rowOff>123824</xdr:rowOff>
    </xdr:to>
    <xdr:graphicFrame macro="">
      <xdr:nvGraphicFramePr>
        <xdr:cNvPr id="2" name="Chart 1">
          <a:extLst>
            <a:ext uri="{FF2B5EF4-FFF2-40B4-BE49-F238E27FC236}">
              <a16:creationId xmlns:a16="http://schemas.microsoft.com/office/drawing/2014/main" id="{DAF7C65D-D179-0457-EEF4-1833E840C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190499</xdr:colOff>
      <xdr:row>1</xdr:row>
      <xdr:rowOff>180975</xdr:rowOff>
    </xdr:from>
    <xdr:to>
      <xdr:col>17</xdr:col>
      <xdr:colOff>314325</xdr:colOff>
      <xdr:row>11</xdr:row>
      <xdr:rowOff>133350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8E312789-42D3-45BC-88C6-F22F486511B2}"/>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620124" y="371475"/>
              <a:ext cx="6657976" cy="18573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123825</xdr:colOff>
      <xdr:row>30</xdr:row>
      <xdr:rowOff>9525</xdr:rowOff>
    </xdr:from>
    <xdr:to>
      <xdr:col>10</xdr:col>
      <xdr:colOff>323850</xdr:colOff>
      <xdr:row>43</xdr:row>
      <xdr:rowOff>57150</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56A65997-D9B8-E062-64DA-93BF6D64586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553450" y="5724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409575</xdr:colOff>
      <xdr:row>29</xdr:row>
      <xdr:rowOff>180975</xdr:rowOff>
    </xdr:from>
    <xdr:to>
      <xdr:col>13</xdr:col>
      <xdr:colOff>323850</xdr:colOff>
      <xdr:row>43</xdr:row>
      <xdr:rowOff>38100</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ADBEB796-1C20-C4BD-37E9-845ABBDF347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467975" y="5705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447675</xdr:colOff>
      <xdr:row>30</xdr:row>
      <xdr:rowOff>0</xdr:rowOff>
    </xdr:from>
    <xdr:to>
      <xdr:col>16</xdr:col>
      <xdr:colOff>190500</xdr:colOff>
      <xdr:row>43</xdr:row>
      <xdr:rowOff>47625</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70FEABB9-125C-8E77-1E35-0694DCA1155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420600" y="5715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514350</xdr:colOff>
      <xdr:row>0</xdr:row>
      <xdr:rowOff>38100</xdr:rowOff>
    </xdr:from>
    <xdr:to>
      <xdr:col>7</xdr:col>
      <xdr:colOff>142875</xdr:colOff>
      <xdr:row>21</xdr:row>
      <xdr:rowOff>19050</xdr:rowOff>
    </xdr:to>
    <xdr:graphicFrame macro="">
      <xdr:nvGraphicFramePr>
        <xdr:cNvPr id="7" name="Chart 6">
          <a:extLst>
            <a:ext uri="{FF2B5EF4-FFF2-40B4-BE49-F238E27FC236}">
              <a16:creationId xmlns:a16="http://schemas.microsoft.com/office/drawing/2014/main" id="{C035A05B-5553-05CF-B5A5-90E919B71C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200024</xdr:colOff>
      <xdr:row>0</xdr:row>
      <xdr:rowOff>85725</xdr:rowOff>
    </xdr:from>
    <xdr:to>
      <xdr:col>6</xdr:col>
      <xdr:colOff>57149</xdr:colOff>
      <xdr:row>16</xdr:row>
      <xdr:rowOff>85725</xdr:rowOff>
    </xdr:to>
    <xdr:graphicFrame macro="">
      <xdr:nvGraphicFramePr>
        <xdr:cNvPr id="3" name="Chart 2">
          <a:extLst>
            <a:ext uri="{FF2B5EF4-FFF2-40B4-BE49-F238E27FC236}">
              <a16:creationId xmlns:a16="http://schemas.microsoft.com/office/drawing/2014/main" id="{FBA3C0FC-E925-21E0-E4FE-1D90C8CD8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5599" refreshedDate="45216.67501215278" createdVersion="8" refreshedVersion="8" minRefreshableVersion="3" recordCount="1000" xr:uid="{F28DFB4A-19DD-4832-8BA0-430D3AC998F3}">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ntainsMixedTypes="1" containsNumber="1" containsInteger="1" minValue="0" maxValue="0" count="3">
        <s v="Yes"/>
        <s v="No"/>
        <n v="0"/>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1799462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1"/>
  </r>
  <r>
    <s v="FAA-43335-268"/>
    <x v="1"/>
    <s v="21125-22134-PX"/>
    <s v="A-L-1"/>
    <n v="1"/>
    <x v="1"/>
    <s v="jredholes2@tmall.com"/>
    <x v="0"/>
    <s v="Ara"/>
    <s v="L"/>
    <x v="0"/>
    <n v="12.95"/>
    <n v="12.95"/>
    <x v="2"/>
    <x v="1"/>
    <x v="1"/>
  </r>
  <r>
    <s v="KAC-83089-793"/>
    <x v="2"/>
    <s v="23806-46781-OU"/>
    <s v="E-M-1"/>
    <n v="2"/>
    <x v="2"/>
    <s v=""/>
    <x v="1"/>
    <s v="Exc"/>
    <s v="M"/>
    <x v="0"/>
    <n v="13.75"/>
    <n v="27.5"/>
    <x v="1"/>
    <x v="0"/>
    <x v="0"/>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1"/>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0"/>
  </r>
  <r>
    <s v="BKK-47233-845"/>
    <x v="7"/>
    <s v="76239-90137-UQ"/>
    <s v="A-D-1"/>
    <n v="4"/>
    <x v="8"/>
    <s v="fferbera@businesswire.com"/>
    <x v="0"/>
    <s v="Ara"/>
    <s v="D"/>
    <x v="0"/>
    <n v="9.9499999999999993"/>
    <n v="39.799999999999997"/>
    <x v="2"/>
    <x v="2"/>
    <x v="0"/>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0"/>
  </r>
  <r>
    <s v="GNZ-46006-527"/>
    <x v="11"/>
    <s v="95875-73336-RG"/>
    <s v="L-D-0.2"/>
    <n v="3"/>
    <x v="12"/>
    <s v="ptrobee@wunderground.com"/>
    <x v="0"/>
    <s v="Lib"/>
    <s v="D"/>
    <x v="3"/>
    <n v="3.8849999999999998"/>
    <n v="11.654999999999999"/>
    <x v="3"/>
    <x v="2"/>
    <x v="1"/>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0"/>
  </r>
  <r>
    <s v="RDW-33155-159"/>
    <x v="14"/>
    <s v="62173-15287-CU"/>
    <s v="A-L-1"/>
    <n v="6"/>
    <x v="15"/>
    <s v="rbroxuph@jimdo.com"/>
    <x v="0"/>
    <s v="Ara"/>
    <s v="L"/>
    <x v="0"/>
    <n v="12.95"/>
    <n v="77.699999999999989"/>
    <x v="2"/>
    <x v="1"/>
    <x v="0"/>
  </r>
  <r>
    <s v="TDZ-59011-211"/>
    <x v="15"/>
    <s v="57611-05522-ST"/>
    <s v="R-D-2.5"/>
    <n v="4"/>
    <x v="16"/>
    <s v="predfordi@ow.ly"/>
    <x v="1"/>
    <s v="Rob"/>
    <s v="D"/>
    <x v="2"/>
    <n v="20.584999999999997"/>
    <n v="82.339999999999989"/>
    <x v="0"/>
    <x v="2"/>
    <x v="1"/>
  </r>
  <r>
    <s v="IDU-25793-399"/>
    <x v="16"/>
    <s v="76664-37050-DT"/>
    <s v="A-M-0.2"/>
    <n v="5"/>
    <x v="17"/>
    <s v="acorradinoj@harvard.edu"/>
    <x v="0"/>
    <s v="Ara"/>
    <s v="M"/>
    <x v="3"/>
    <n v="3.375"/>
    <n v="16.875"/>
    <x v="2"/>
    <x v="0"/>
    <x v="1"/>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0"/>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1"/>
  </r>
  <r>
    <s v="EVP-43500-491"/>
    <x v="21"/>
    <s v="49231-44455-IC"/>
    <s v="A-M-0.5"/>
    <n v="4"/>
    <x v="23"/>
    <s v="sshalesq@umich.edu"/>
    <x v="0"/>
    <s v="Ara"/>
    <s v="M"/>
    <x v="1"/>
    <n v="6.75"/>
    <n v="27"/>
    <x v="2"/>
    <x v="0"/>
    <x v="1"/>
  </r>
  <r>
    <s v="WAG-26945-689"/>
    <x v="22"/>
    <s v="50124-88608-EO"/>
    <s v="A-M-0.2"/>
    <n v="5"/>
    <x v="24"/>
    <s v="vdanneilr@mtv.com"/>
    <x v="1"/>
    <s v="Ara"/>
    <s v="M"/>
    <x v="3"/>
    <n v="3.375"/>
    <n v="16.875"/>
    <x v="2"/>
    <x v="0"/>
    <x v="1"/>
  </r>
  <r>
    <s v="CHE-78995-767"/>
    <x v="23"/>
    <s v="00888-74814-UZ"/>
    <s v="A-D-0.5"/>
    <n v="3"/>
    <x v="25"/>
    <s v="tnewburys@usda.gov"/>
    <x v="1"/>
    <s v="Ara"/>
    <s v="D"/>
    <x v="1"/>
    <n v="5.97"/>
    <n v="17.91"/>
    <x v="2"/>
    <x v="2"/>
    <x v="0"/>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0"/>
  </r>
  <r>
    <s v="WOQ-36015-429"/>
    <x v="24"/>
    <s v="51427-89175-QJ"/>
    <s v="L-M-0.5"/>
    <n v="6"/>
    <x v="27"/>
    <s v=""/>
    <x v="0"/>
    <s v="Lib"/>
    <s v="M"/>
    <x v="1"/>
    <n v="8.73"/>
    <n v="52.38"/>
    <x v="3"/>
    <x v="0"/>
    <x v="0"/>
  </r>
  <r>
    <s v="SCT-60553-454"/>
    <x v="25"/>
    <s v="39123-12846-YJ"/>
    <s v="L-L-0.2"/>
    <n v="5"/>
    <x v="28"/>
    <s v="ggatheralx@123-reg.co.uk"/>
    <x v="0"/>
    <s v="Lib"/>
    <s v="L"/>
    <x v="3"/>
    <n v="4.7549999999999999"/>
    <n v="23.774999999999999"/>
    <x v="3"/>
    <x v="1"/>
    <x v="0"/>
  </r>
  <r>
    <s v="GFK-52063-244"/>
    <x v="26"/>
    <s v="44981-99666-XB"/>
    <s v="L-L-0.5"/>
    <n v="6"/>
    <x v="29"/>
    <s v="uwelberryy@ebay.co.uk"/>
    <x v="2"/>
    <s v="Lib"/>
    <s v="L"/>
    <x v="1"/>
    <n v="9.51"/>
    <n v="57.06"/>
    <x v="3"/>
    <x v="1"/>
    <x v="1"/>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0"/>
  </r>
  <r>
    <s v="HCT-95608-959"/>
    <x v="30"/>
    <s v="08523-01791-TI"/>
    <s v="R-M-2.5"/>
    <n v="5"/>
    <x v="33"/>
    <s v="dde12@unesco.org"/>
    <x v="0"/>
    <s v="Rob"/>
    <s v="M"/>
    <x v="2"/>
    <n v="22.884999999999998"/>
    <n v="114.42499999999998"/>
    <x v="0"/>
    <x v="0"/>
    <x v="0"/>
  </r>
  <r>
    <s v="OFX-99147-470"/>
    <x v="31"/>
    <s v="49860-68865-AB"/>
    <s v="R-M-1"/>
    <n v="6"/>
    <x v="34"/>
    <s v=""/>
    <x v="0"/>
    <s v="Rob"/>
    <s v="M"/>
    <x v="0"/>
    <n v="9.9499999999999993"/>
    <n v="59.699999999999996"/>
    <x v="0"/>
    <x v="0"/>
    <x v="0"/>
  </r>
  <r>
    <s v="LUO-37559-016"/>
    <x v="32"/>
    <s v="21240-83132-SP"/>
    <s v="L-M-1"/>
    <n v="3"/>
    <x v="35"/>
    <s v=""/>
    <x v="0"/>
    <s v="Lib"/>
    <s v="M"/>
    <x v="0"/>
    <n v="14.55"/>
    <n v="43.650000000000006"/>
    <x v="3"/>
    <x v="0"/>
    <x v="0"/>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1"/>
  </r>
  <r>
    <s v="ULR-52653-960"/>
    <x v="35"/>
    <s v="04152-34436-IE"/>
    <s v="L-L-2.5"/>
    <n v="2"/>
    <x v="38"/>
    <s v=""/>
    <x v="0"/>
    <s v="Lib"/>
    <s v="L"/>
    <x v="2"/>
    <n v="36.454999999999998"/>
    <n v="72.91"/>
    <x v="3"/>
    <x v="1"/>
    <x v="0"/>
  </r>
  <r>
    <s v="HPI-42308-142"/>
    <x v="36"/>
    <s v="06631-86965-XP"/>
    <s v="E-M-0.5"/>
    <n v="2"/>
    <x v="39"/>
    <s v="obaudassi18@seesaa.net"/>
    <x v="0"/>
    <s v="Exc"/>
    <s v="M"/>
    <x v="1"/>
    <n v="8.25"/>
    <n v="16.5"/>
    <x v="1"/>
    <x v="0"/>
    <x v="1"/>
  </r>
  <r>
    <s v="XHI-30227-581"/>
    <x v="37"/>
    <s v="54619-08558-ZU"/>
    <s v="L-D-2.5"/>
    <n v="6"/>
    <x v="40"/>
    <s v="pkingsbury19@comcast.net"/>
    <x v="0"/>
    <s v="Lib"/>
    <s v="D"/>
    <x v="2"/>
    <n v="29.784999999999997"/>
    <n v="178.70999999999998"/>
    <x v="3"/>
    <x v="2"/>
    <x v="0"/>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0"/>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0"/>
  </r>
  <r>
    <s v="KRB-88066-642"/>
    <x v="45"/>
    <s v="22107-86640-SB"/>
    <s v="L-M-1"/>
    <n v="5"/>
    <x v="48"/>
    <s v="agillard1i@issuu.com"/>
    <x v="0"/>
    <s v="Lib"/>
    <s v="M"/>
    <x v="0"/>
    <n v="14.55"/>
    <n v="72.75"/>
    <x v="3"/>
    <x v="0"/>
    <x v="1"/>
  </r>
  <r>
    <s v="LQU-08404-173"/>
    <x v="46"/>
    <s v="09960-34242-LZ"/>
    <s v="L-L-1"/>
    <n v="3"/>
    <x v="49"/>
    <s v=""/>
    <x v="0"/>
    <s v="Lib"/>
    <s v="L"/>
    <x v="0"/>
    <n v="15.85"/>
    <n v="47.55"/>
    <x v="3"/>
    <x v="1"/>
    <x v="0"/>
  </r>
  <r>
    <s v="CWK-60159-881"/>
    <x v="47"/>
    <s v="04671-85591-RT"/>
    <s v="E-D-0.2"/>
    <n v="3"/>
    <x v="50"/>
    <s v="tgrizard1k@odnoklassniki.ru"/>
    <x v="0"/>
    <s v="Exc"/>
    <s v="D"/>
    <x v="3"/>
    <n v="3.645"/>
    <n v="10.935"/>
    <x v="1"/>
    <x v="2"/>
    <x v="1"/>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0"/>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1"/>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0"/>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1"/>
  </r>
  <r>
    <s v="KYS-27063-603"/>
    <x v="61"/>
    <s v="69958-32065-SW"/>
    <s v="E-L-2.5"/>
    <n v="4"/>
    <x v="64"/>
    <s v="slist1y@mapquest.com"/>
    <x v="0"/>
    <s v="Exc"/>
    <s v="L"/>
    <x v="2"/>
    <n v="34.154999999999994"/>
    <n v="136.61999999999998"/>
    <x v="1"/>
    <x v="1"/>
    <x v="0"/>
  </r>
  <r>
    <s v="GAZ-58626-277"/>
    <x v="62"/>
    <s v="69533-84907-FA"/>
    <s v="L-L-0.2"/>
    <n v="2"/>
    <x v="65"/>
    <s v="sedmondson1z@theguardian.com"/>
    <x v="1"/>
    <s v="Lib"/>
    <s v="L"/>
    <x v="3"/>
    <n v="4.7549999999999999"/>
    <n v="9.51"/>
    <x v="3"/>
    <x v="1"/>
    <x v="0"/>
  </r>
  <r>
    <s v="RPJ-37787-335"/>
    <x v="63"/>
    <s v="76005-95461-CI"/>
    <s v="A-M-2.5"/>
    <n v="3"/>
    <x v="66"/>
    <s v=""/>
    <x v="0"/>
    <s v="Ara"/>
    <s v="M"/>
    <x v="2"/>
    <n v="25.874999999999996"/>
    <n v="77.624999999999986"/>
    <x v="2"/>
    <x v="0"/>
    <x v="0"/>
  </r>
  <r>
    <s v="LEF-83057-763"/>
    <x v="64"/>
    <s v="15395-90855-VB"/>
    <s v="L-M-0.2"/>
    <n v="5"/>
    <x v="67"/>
    <s v=""/>
    <x v="0"/>
    <s v="Lib"/>
    <s v="M"/>
    <x v="3"/>
    <n v="4.3650000000000002"/>
    <n v="21.825000000000003"/>
    <x v="3"/>
    <x v="0"/>
    <x v="1"/>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0"/>
  </r>
  <r>
    <s v="SUB-13006-125"/>
    <x v="71"/>
    <s v="26103-41504-IB"/>
    <s v="A-L-0.5"/>
    <n v="5"/>
    <x v="74"/>
    <s v="aarnow28@arizona.edu"/>
    <x v="0"/>
    <s v="Ara"/>
    <s v="L"/>
    <x v="1"/>
    <n v="7.77"/>
    <n v="38.849999999999994"/>
    <x v="2"/>
    <x v="1"/>
    <x v="1"/>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1"/>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0"/>
  </r>
  <r>
    <s v="ZDK-82166-357"/>
    <x v="77"/>
    <s v="81431-12577-VD"/>
    <s v="A-M-1"/>
    <n v="3"/>
    <x v="80"/>
    <s v="bkeaveney2f@netlog.com"/>
    <x v="0"/>
    <s v="Ara"/>
    <s v="M"/>
    <x v="0"/>
    <n v="11.25"/>
    <n v="33.75"/>
    <x v="2"/>
    <x v="0"/>
    <x v="0"/>
  </r>
  <r>
    <s v="IHN-19982-362"/>
    <x v="78"/>
    <s v="68894-91205-MP"/>
    <s v="R-L-1"/>
    <n v="3"/>
    <x v="81"/>
    <s v="egrise2g@cargocollective.com"/>
    <x v="0"/>
    <s v="Rob"/>
    <s v="L"/>
    <x v="0"/>
    <n v="11.95"/>
    <n v="35.849999999999994"/>
    <x v="0"/>
    <x v="1"/>
    <x v="0"/>
  </r>
  <r>
    <s v="VMT-10030-889"/>
    <x v="79"/>
    <s v="87602-55754-VN"/>
    <s v="A-L-1"/>
    <n v="6"/>
    <x v="82"/>
    <s v="tgottelier2h@vistaprint.com"/>
    <x v="0"/>
    <s v="Ara"/>
    <s v="L"/>
    <x v="0"/>
    <n v="12.95"/>
    <n v="77.699999999999989"/>
    <x v="2"/>
    <x v="1"/>
    <x v="1"/>
  </r>
  <r>
    <s v="NHL-11063-100"/>
    <x v="80"/>
    <s v="39181-35745-WH"/>
    <s v="A-L-1"/>
    <n v="4"/>
    <x v="83"/>
    <s v=""/>
    <x v="1"/>
    <s v="Ara"/>
    <s v="L"/>
    <x v="0"/>
    <n v="12.95"/>
    <n v="51.8"/>
    <x v="2"/>
    <x v="1"/>
    <x v="1"/>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1"/>
  </r>
  <r>
    <s v="YWH-50638-556"/>
    <x v="83"/>
    <s v="89442-35633-HJ"/>
    <s v="E-L-0.5"/>
    <n v="4"/>
    <x v="86"/>
    <s v="elangcaster2l@spotify.com"/>
    <x v="2"/>
    <s v="Exc"/>
    <s v="L"/>
    <x v="1"/>
    <n v="8.91"/>
    <n v="35.64"/>
    <x v="1"/>
    <x v="1"/>
    <x v="1"/>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0"/>
  </r>
  <r>
    <s v="EUH-08089-954"/>
    <x v="86"/>
    <s v="29050-93691-TS"/>
    <s v="A-D-0.2"/>
    <n v="2"/>
    <x v="89"/>
    <s v="vkirdsch2o@google.fr"/>
    <x v="0"/>
    <s v="Ara"/>
    <s v="D"/>
    <x v="3"/>
    <n v="2.9849999999999999"/>
    <n v="5.97"/>
    <x v="2"/>
    <x v="2"/>
    <x v="0"/>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1"/>
  </r>
  <r>
    <s v="FJQ-60035-234"/>
    <x v="89"/>
    <s v="08847-29858-HN"/>
    <s v="A-L-0.2"/>
    <n v="2"/>
    <x v="93"/>
    <s v=""/>
    <x v="0"/>
    <s v="Ara"/>
    <s v="L"/>
    <x v="3"/>
    <n v="3.8849999999999998"/>
    <n v="7.77"/>
    <x v="2"/>
    <x v="1"/>
    <x v="1"/>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1"/>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0"/>
  </r>
  <r>
    <s v="UOA-23786-489"/>
    <x v="94"/>
    <s v="90305-50099-SV"/>
    <s v="A-M-0.5"/>
    <n v="6"/>
    <x v="98"/>
    <s v="qveel2x@jugem.jp"/>
    <x v="0"/>
    <s v="Ara"/>
    <s v="M"/>
    <x v="1"/>
    <n v="6.75"/>
    <n v="40.5"/>
    <x v="2"/>
    <x v="0"/>
    <x v="0"/>
  </r>
  <r>
    <s v="AJL-52941-018"/>
    <x v="95"/>
    <s v="55871-61935-MF"/>
    <s v="E-D-1"/>
    <n v="2"/>
    <x v="99"/>
    <s v="lconyers2y@twitter.com"/>
    <x v="0"/>
    <s v="Exc"/>
    <s v="D"/>
    <x v="0"/>
    <n v="12.15"/>
    <n v="24.3"/>
    <x v="1"/>
    <x v="2"/>
    <x v="0"/>
  </r>
  <r>
    <s v="XSZ-84273-421"/>
    <x v="96"/>
    <s v="15405-60469-TM"/>
    <s v="R-M-0.5"/>
    <n v="3"/>
    <x v="100"/>
    <s v="pwye2z@dagondesign.com"/>
    <x v="0"/>
    <s v="Rob"/>
    <s v="M"/>
    <x v="1"/>
    <n v="5.97"/>
    <n v="17.91"/>
    <x v="0"/>
    <x v="0"/>
    <x v="1"/>
  </r>
  <r>
    <s v="NUN-48214-216"/>
    <x v="97"/>
    <s v="06953-94794-FB"/>
    <s v="A-M-0.5"/>
    <n v="4"/>
    <x v="101"/>
    <s v=""/>
    <x v="0"/>
    <s v="Ara"/>
    <s v="M"/>
    <x v="1"/>
    <n v="6.75"/>
    <n v="27"/>
    <x v="2"/>
    <x v="0"/>
    <x v="0"/>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1"/>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0"/>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1"/>
  </r>
  <r>
    <s v="MGQ-98961-173"/>
    <x v="11"/>
    <s v="83895-90735-XH"/>
    <s v="L-L-0.5"/>
    <n v="4"/>
    <x v="110"/>
    <s v="bdrage39@youku.com"/>
    <x v="0"/>
    <s v="Lib"/>
    <s v="L"/>
    <x v="1"/>
    <n v="9.51"/>
    <n v="38.04"/>
    <x v="3"/>
    <x v="1"/>
    <x v="1"/>
  </r>
  <r>
    <s v="RFH-64349-897"/>
    <x v="106"/>
    <s v="61954-61462-RJ"/>
    <s v="E-D-0.5"/>
    <n v="3"/>
    <x v="111"/>
    <s v="myallop3a@fema.gov"/>
    <x v="0"/>
    <s v="Exc"/>
    <s v="D"/>
    <x v="1"/>
    <n v="7.29"/>
    <n v="21.87"/>
    <x v="1"/>
    <x v="2"/>
    <x v="1"/>
  </r>
  <r>
    <s v="TKL-20738-660"/>
    <x v="107"/>
    <s v="47939-53158-LS"/>
    <s v="E-M-0.2"/>
    <n v="1"/>
    <x v="112"/>
    <s v="cswitsur3b@chronoengine.com"/>
    <x v="0"/>
    <s v="Exc"/>
    <s v="M"/>
    <x v="3"/>
    <n v="4.125"/>
    <n v="4.125"/>
    <x v="1"/>
    <x v="0"/>
    <x v="0"/>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0"/>
  </r>
  <r>
    <s v="GOW-03198-575"/>
    <x v="108"/>
    <s v="61513-27752-FA"/>
    <s v="A-D-0.5"/>
    <n v="4"/>
    <x v="113"/>
    <s v="mludwell3e@blogger.com"/>
    <x v="0"/>
    <s v="Ara"/>
    <s v="D"/>
    <x v="1"/>
    <n v="5.97"/>
    <n v="23.88"/>
    <x v="2"/>
    <x v="2"/>
    <x v="1"/>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0"/>
  </r>
  <r>
    <s v="CYV-13426-645"/>
    <x v="115"/>
    <s v="88593-59934-VU"/>
    <s v="E-D-1"/>
    <n v="1"/>
    <x v="120"/>
    <s v="edacca3l@google.pl"/>
    <x v="0"/>
    <s v="Exc"/>
    <s v="D"/>
    <x v="0"/>
    <n v="12.15"/>
    <n v="12.15"/>
    <x v="1"/>
    <x v="2"/>
    <x v="1"/>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1"/>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0"/>
  </r>
  <r>
    <s v="PVI-72795-960"/>
    <x v="122"/>
    <s v="68239-74809-TF"/>
    <s v="E-L-2.5"/>
    <n v="3"/>
    <x v="128"/>
    <s v=""/>
    <x v="1"/>
    <s v="Exc"/>
    <s v="L"/>
    <x v="2"/>
    <n v="34.154999999999994"/>
    <n v="102.46499999999997"/>
    <x v="1"/>
    <x v="1"/>
    <x v="1"/>
  </r>
  <r>
    <s v="PPP-78935-365"/>
    <x v="123"/>
    <s v="91074-60023-IP"/>
    <s v="E-D-1"/>
    <n v="4"/>
    <x v="129"/>
    <s v=""/>
    <x v="0"/>
    <s v="Exc"/>
    <s v="D"/>
    <x v="0"/>
    <n v="12.15"/>
    <n v="48.6"/>
    <x v="1"/>
    <x v="2"/>
    <x v="0"/>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1"/>
  </r>
  <r>
    <s v="JBQ-93412-846"/>
    <x v="127"/>
    <s v="69037-66822-DW"/>
    <s v="E-L-2.5"/>
    <n v="4"/>
    <x v="133"/>
    <s v=""/>
    <x v="1"/>
    <s v="Exc"/>
    <s v="L"/>
    <x v="2"/>
    <n v="34.154999999999994"/>
    <n v="136.61999999999998"/>
    <x v="1"/>
    <x v="1"/>
    <x v="1"/>
  </r>
  <r>
    <s v="EHX-66333-637"/>
    <x v="128"/>
    <s v="01297-94364-XH"/>
    <s v="L-M-0.5"/>
    <n v="2"/>
    <x v="134"/>
    <s v="dstaite3z@scientificamerican.com"/>
    <x v="0"/>
    <s v="Lib"/>
    <s v="M"/>
    <x v="1"/>
    <n v="8.73"/>
    <n v="17.46"/>
    <x v="3"/>
    <x v="0"/>
    <x v="0"/>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1"/>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1"/>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1"/>
  </r>
  <r>
    <s v="TME-59627-221"/>
    <x v="140"/>
    <s v="72282-40594-RX"/>
    <s v="L-L-2.5"/>
    <n v="6"/>
    <x v="149"/>
    <s v=""/>
    <x v="0"/>
    <s v="Lib"/>
    <s v="L"/>
    <x v="2"/>
    <n v="36.454999999999998"/>
    <n v="218.73"/>
    <x v="3"/>
    <x v="1"/>
    <x v="0"/>
  </r>
  <r>
    <s v="UDG-65353-824"/>
    <x v="141"/>
    <s v="17514-94165-RJ"/>
    <s v="E-M-0.5"/>
    <n v="4"/>
    <x v="150"/>
    <s v="kswede4g@addthis.com"/>
    <x v="0"/>
    <s v="Exc"/>
    <s v="M"/>
    <x v="1"/>
    <n v="8.25"/>
    <n v="33"/>
    <x v="1"/>
    <x v="0"/>
    <x v="0"/>
  </r>
  <r>
    <s v="ENQ-42923-176"/>
    <x v="142"/>
    <s v="56248-75861-JX"/>
    <s v="A-L-0.5"/>
    <n v="3"/>
    <x v="151"/>
    <s v="lrubrow4h@microsoft.com"/>
    <x v="0"/>
    <s v="Ara"/>
    <s v="L"/>
    <x v="1"/>
    <n v="7.77"/>
    <n v="23.31"/>
    <x v="2"/>
    <x v="1"/>
    <x v="1"/>
  </r>
  <r>
    <s v="CBT-55781-720"/>
    <x v="143"/>
    <s v="97855-54761-IS"/>
    <s v="E-D-0.5"/>
    <n v="3"/>
    <x v="152"/>
    <s v="dtift4i@netvibes.com"/>
    <x v="0"/>
    <s v="Exc"/>
    <s v="D"/>
    <x v="1"/>
    <n v="7.29"/>
    <n v="21.87"/>
    <x v="1"/>
    <x v="2"/>
    <x v="1"/>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0"/>
  </r>
  <r>
    <s v="EHJ-05910-257"/>
    <x v="146"/>
    <s v="06812-11924-IK"/>
    <s v="R-D-1"/>
    <n v="6"/>
    <x v="155"/>
    <s v=""/>
    <x v="0"/>
    <s v="Rob"/>
    <s v="D"/>
    <x v="0"/>
    <n v="8.9499999999999993"/>
    <n v="53.699999999999996"/>
    <x v="0"/>
    <x v="2"/>
    <x v="1"/>
  </r>
  <r>
    <s v="EIL-44855-309"/>
    <x v="147"/>
    <s v="59741-90220-OW"/>
    <s v="R-D-0.5"/>
    <n v="5"/>
    <x v="156"/>
    <s v=""/>
    <x v="0"/>
    <s v="Rob"/>
    <s v="D"/>
    <x v="1"/>
    <n v="5.3699999999999992"/>
    <n v="26.849999999999994"/>
    <x v="0"/>
    <x v="2"/>
    <x v="0"/>
  </r>
  <r>
    <s v="HCA-87224-420"/>
    <x v="148"/>
    <s v="62682-27930-PD"/>
    <s v="E-M-0.5"/>
    <n v="5"/>
    <x v="157"/>
    <s v="tfero4n@comsenz.com"/>
    <x v="0"/>
    <s v="Exc"/>
    <s v="M"/>
    <x v="1"/>
    <n v="8.25"/>
    <n v="41.25"/>
    <x v="1"/>
    <x v="0"/>
    <x v="1"/>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0"/>
  </r>
  <r>
    <s v="IRJ-67095-738"/>
    <x v="13"/>
    <s v="86447-02699-UT"/>
    <s v="E-M-2.5"/>
    <n v="2"/>
    <x v="161"/>
    <s v="mchamberlayne4r@bigcartel.com"/>
    <x v="0"/>
    <s v="Exc"/>
    <s v="M"/>
    <x v="2"/>
    <n v="31.624999999999996"/>
    <n v="63.249999999999993"/>
    <x v="1"/>
    <x v="0"/>
    <x v="1"/>
  </r>
  <r>
    <s v="VEA-31961-977"/>
    <x v="79"/>
    <s v="51432-27169-KN"/>
    <s v="E-D-0.5"/>
    <n v="3"/>
    <x v="162"/>
    <s v="bflaherty4s@moonfruit.com"/>
    <x v="1"/>
    <s v="Exc"/>
    <s v="D"/>
    <x v="1"/>
    <n v="7.29"/>
    <n v="21.87"/>
    <x v="1"/>
    <x v="2"/>
    <x v="0"/>
  </r>
  <r>
    <s v="BAF-42286-205"/>
    <x v="152"/>
    <s v="43074-00987-PB"/>
    <s v="R-M-2.5"/>
    <n v="4"/>
    <x v="163"/>
    <s v="ocolbeck4t@sina.com.cn"/>
    <x v="0"/>
    <s v="Rob"/>
    <s v="M"/>
    <x v="2"/>
    <n v="22.884999999999998"/>
    <n v="91.539999999999992"/>
    <x v="0"/>
    <x v="0"/>
    <x v="0"/>
  </r>
  <r>
    <s v="WOR-52762-511"/>
    <x v="153"/>
    <s v="04739-85772-QT"/>
    <s v="E-L-2.5"/>
    <n v="6"/>
    <x v="164"/>
    <s v=""/>
    <x v="0"/>
    <s v="Exc"/>
    <s v="L"/>
    <x v="2"/>
    <n v="34.154999999999994"/>
    <n v="204.92999999999995"/>
    <x v="1"/>
    <x v="1"/>
    <x v="1"/>
  </r>
  <r>
    <s v="ZWK-03995-815"/>
    <x v="154"/>
    <s v="28279-78469-YW"/>
    <s v="E-M-2.5"/>
    <n v="2"/>
    <x v="165"/>
    <s v="ehobbing4v@nsw.gov.au"/>
    <x v="0"/>
    <s v="Exc"/>
    <s v="M"/>
    <x v="2"/>
    <n v="31.624999999999996"/>
    <n v="63.249999999999993"/>
    <x v="1"/>
    <x v="0"/>
    <x v="1"/>
  </r>
  <r>
    <s v="CKF-43291-846"/>
    <x v="155"/>
    <s v="91829-99544-DS"/>
    <s v="E-L-2.5"/>
    <n v="1"/>
    <x v="166"/>
    <s v="othynne4w@auda.org.au"/>
    <x v="0"/>
    <s v="Exc"/>
    <s v="L"/>
    <x v="2"/>
    <n v="34.154999999999994"/>
    <n v="34.154999999999994"/>
    <x v="1"/>
    <x v="1"/>
    <x v="1"/>
  </r>
  <r>
    <s v="RMW-74160-339"/>
    <x v="156"/>
    <s v="38978-59582-JP"/>
    <s v="R-L-2.5"/>
    <n v="4"/>
    <x v="167"/>
    <s v="eheining4x@flickr.com"/>
    <x v="0"/>
    <s v="Rob"/>
    <s v="L"/>
    <x v="2"/>
    <n v="27.484999999999996"/>
    <n v="109.93999999999998"/>
    <x v="0"/>
    <x v="1"/>
    <x v="1"/>
  </r>
  <r>
    <s v="FMT-94584-786"/>
    <x v="22"/>
    <s v="86504-96610-BH"/>
    <s v="A-L-1"/>
    <n v="2"/>
    <x v="168"/>
    <s v="kmelloi4y@imdb.com"/>
    <x v="0"/>
    <s v="Ara"/>
    <s v="L"/>
    <x v="0"/>
    <n v="12.95"/>
    <n v="25.9"/>
    <x v="2"/>
    <x v="1"/>
    <x v="0"/>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0"/>
  </r>
  <r>
    <s v="UCT-03935-589"/>
    <x v="78"/>
    <s v="85851-78384-DM"/>
    <s v="R-D-0.5"/>
    <n v="6"/>
    <x v="171"/>
    <s v="amundford52@nbcnews.com"/>
    <x v="0"/>
    <s v="Rob"/>
    <s v="D"/>
    <x v="1"/>
    <n v="5.3699999999999992"/>
    <n v="32.22"/>
    <x v="0"/>
    <x v="2"/>
    <x v="0"/>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1"/>
  </r>
  <r>
    <s v="DDO-71442-967"/>
    <x v="165"/>
    <s v="89422-58281-FD"/>
    <s v="L-D-0.2"/>
    <n v="5"/>
    <x v="180"/>
    <s v="abaudino5b@netvibes.com"/>
    <x v="0"/>
    <s v="Lib"/>
    <s v="D"/>
    <x v="3"/>
    <n v="3.8849999999999998"/>
    <n v="19.424999999999997"/>
    <x v="3"/>
    <x v="2"/>
    <x v="1"/>
  </r>
  <r>
    <s v="ILQ-11027-588"/>
    <x v="166"/>
    <s v="76293-30918-DQ"/>
    <s v="E-D-1"/>
    <n v="6"/>
    <x v="181"/>
    <s v="ppetrushanko5c@blinklist.com"/>
    <x v="1"/>
    <s v="Exc"/>
    <s v="D"/>
    <x v="0"/>
    <n v="12.15"/>
    <n v="72.900000000000006"/>
    <x v="1"/>
    <x v="2"/>
    <x v="1"/>
  </r>
  <r>
    <s v="KRZ-13868-122"/>
    <x v="167"/>
    <s v="86779-84838-EJ"/>
    <s v="E-L-1"/>
    <n v="3"/>
    <x v="182"/>
    <s v=""/>
    <x v="0"/>
    <s v="Exc"/>
    <s v="L"/>
    <x v="0"/>
    <n v="14.85"/>
    <n v="44.55"/>
    <x v="1"/>
    <x v="1"/>
    <x v="0"/>
  </r>
  <r>
    <s v="VRM-93594-914"/>
    <x v="168"/>
    <s v="66806-41795-MX"/>
    <s v="E-D-0.5"/>
    <n v="5"/>
    <x v="183"/>
    <s v="elaird5e@bing.com"/>
    <x v="0"/>
    <s v="Exc"/>
    <s v="D"/>
    <x v="1"/>
    <n v="7.29"/>
    <n v="36.450000000000003"/>
    <x v="1"/>
    <x v="2"/>
    <x v="0"/>
  </r>
  <r>
    <s v="HXL-22497-359"/>
    <x v="169"/>
    <s v="64875-71224-UI"/>
    <s v="A-L-1"/>
    <n v="3"/>
    <x v="184"/>
    <s v="mhowsden5f@infoseek.co.jp"/>
    <x v="0"/>
    <s v="Ara"/>
    <s v="L"/>
    <x v="0"/>
    <n v="12.95"/>
    <n v="38.849999999999994"/>
    <x v="2"/>
    <x v="1"/>
    <x v="0"/>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0"/>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0"/>
  </r>
  <r>
    <s v="NOP-21394-646"/>
    <x v="170"/>
    <s v="16982-35708-BZ"/>
    <s v="E-M-1"/>
    <n v="3"/>
    <x v="185"/>
    <s v="ncuttler5g@parallels.com"/>
    <x v="0"/>
    <s v="Exc"/>
    <s v="M"/>
    <x v="0"/>
    <n v="13.75"/>
    <n v="41.25"/>
    <x v="1"/>
    <x v="0"/>
    <x v="1"/>
  </r>
  <r>
    <s v="FTV-77095-168"/>
    <x v="171"/>
    <s v="66708-26678-QK"/>
    <s v="L-L-0.5"/>
    <n v="6"/>
    <x v="186"/>
    <s v=""/>
    <x v="0"/>
    <s v="Lib"/>
    <s v="L"/>
    <x v="1"/>
    <n v="9.51"/>
    <n v="57.06"/>
    <x v="3"/>
    <x v="1"/>
    <x v="0"/>
  </r>
  <r>
    <s v="BOR-02906-411"/>
    <x v="172"/>
    <s v="08743-09057-OO"/>
    <s v="L-D-2.5"/>
    <n v="6"/>
    <x v="187"/>
    <s v="tfelip5m@typepad.com"/>
    <x v="0"/>
    <s v="Lib"/>
    <s v="D"/>
    <x v="2"/>
    <n v="29.784999999999997"/>
    <n v="178.70999999999998"/>
    <x v="3"/>
    <x v="2"/>
    <x v="1"/>
  </r>
  <r>
    <s v="WMP-68847-770"/>
    <x v="173"/>
    <s v="37490-01572-JW"/>
    <s v="L-L-0.2"/>
    <n v="1"/>
    <x v="188"/>
    <s v="vle5n@disqus.com"/>
    <x v="0"/>
    <s v="Lib"/>
    <s v="L"/>
    <x v="3"/>
    <n v="4.7549999999999999"/>
    <n v="4.7549999999999999"/>
    <x v="3"/>
    <x v="1"/>
    <x v="0"/>
  </r>
  <r>
    <s v="TMO-22785-872"/>
    <x v="174"/>
    <s v="01811-60350-CU"/>
    <s v="E-M-1"/>
    <n v="6"/>
    <x v="189"/>
    <s v=""/>
    <x v="0"/>
    <s v="Exc"/>
    <s v="M"/>
    <x v="0"/>
    <n v="13.75"/>
    <n v="82.5"/>
    <x v="1"/>
    <x v="0"/>
    <x v="0"/>
  </r>
  <r>
    <s v="TJG-73587-353"/>
    <x v="175"/>
    <s v="24766-58139-GT"/>
    <s v="R-D-0.2"/>
    <n v="3"/>
    <x v="190"/>
    <s v=""/>
    <x v="0"/>
    <s v="Rob"/>
    <s v="D"/>
    <x v="3"/>
    <n v="2.6849999999999996"/>
    <n v="8.0549999999999997"/>
    <x v="0"/>
    <x v="2"/>
    <x v="1"/>
  </r>
  <r>
    <s v="OOU-61343-455"/>
    <x v="176"/>
    <s v="90123-70970-NY"/>
    <s v="A-M-1"/>
    <n v="2"/>
    <x v="191"/>
    <s v="npoolman5q@howstuffworks.com"/>
    <x v="0"/>
    <s v="Ara"/>
    <s v="M"/>
    <x v="0"/>
    <n v="11.25"/>
    <n v="22.5"/>
    <x v="2"/>
    <x v="0"/>
    <x v="0"/>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0"/>
  </r>
  <r>
    <s v="YTW-40242-005"/>
    <x v="179"/>
    <s v="01035-70465-UO"/>
    <s v="L-D-1"/>
    <n v="4"/>
    <x v="195"/>
    <s v="aattwater5u@wikia.com"/>
    <x v="0"/>
    <s v="Lib"/>
    <s v="D"/>
    <x v="0"/>
    <n v="12.95"/>
    <n v="51.8"/>
    <x v="3"/>
    <x v="2"/>
    <x v="1"/>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0"/>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0"/>
  </r>
  <r>
    <s v="PUX-47906-110"/>
    <x v="185"/>
    <s v="02002-98725-CH"/>
    <s v="L-M-1"/>
    <n v="4"/>
    <x v="201"/>
    <s v="asnowding60@comsenz.com"/>
    <x v="0"/>
    <s v="Lib"/>
    <s v="M"/>
    <x v="0"/>
    <n v="14.55"/>
    <n v="58.2"/>
    <x v="3"/>
    <x v="0"/>
    <x v="1"/>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1"/>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1"/>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0"/>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0"/>
  </r>
  <r>
    <s v="LAA-41879-001"/>
    <x v="201"/>
    <s v="11408-81032-UR"/>
    <s v="L-L-2.5"/>
    <n v="1"/>
    <x v="218"/>
    <s v="tsutty6i@google.es"/>
    <x v="0"/>
    <s v="Lib"/>
    <s v="L"/>
    <x v="2"/>
    <n v="36.454999999999998"/>
    <n v="36.454999999999998"/>
    <x v="3"/>
    <x v="1"/>
    <x v="0"/>
  </r>
  <r>
    <s v="BRV-64870-915"/>
    <x v="202"/>
    <s v="32070-55528-UG"/>
    <s v="L-L-2.5"/>
    <n v="5"/>
    <x v="219"/>
    <s v=""/>
    <x v="1"/>
    <s v="Lib"/>
    <s v="L"/>
    <x v="2"/>
    <n v="36.454999999999998"/>
    <n v="182.27499999999998"/>
    <x v="3"/>
    <x v="1"/>
    <x v="0"/>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0"/>
  </r>
  <r>
    <s v="SGI-48226-857"/>
    <x v="207"/>
    <s v="84033-80762-EQ"/>
    <s v="A-M-2.5"/>
    <n v="6"/>
    <x v="224"/>
    <s v=""/>
    <x v="0"/>
    <s v="Ara"/>
    <s v="M"/>
    <x v="2"/>
    <n v="25.874999999999996"/>
    <n v="155.24999999999997"/>
    <x v="2"/>
    <x v="0"/>
    <x v="1"/>
  </r>
  <r>
    <s v="AHV-66988-037"/>
    <x v="208"/>
    <s v="12743-00952-KO"/>
    <s v="R-M-2.5"/>
    <n v="2"/>
    <x v="225"/>
    <s v=""/>
    <x v="0"/>
    <s v="Rob"/>
    <s v="M"/>
    <x v="2"/>
    <n v="22.884999999999998"/>
    <n v="45.769999999999996"/>
    <x v="0"/>
    <x v="0"/>
    <x v="0"/>
  </r>
  <r>
    <s v="ISK-42066-094"/>
    <x v="209"/>
    <s v="41505-42181-EF"/>
    <s v="E-D-1"/>
    <n v="3"/>
    <x v="226"/>
    <s v="srushbrooke6q@youku.com"/>
    <x v="0"/>
    <s v="Exc"/>
    <s v="D"/>
    <x v="0"/>
    <n v="12.15"/>
    <n v="36.450000000000003"/>
    <x v="1"/>
    <x v="2"/>
    <x v="1"/>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0"/>
  </r>
  <r>
    <s v="HVW-25584-144"/>
    <x v="212"/>
    <s v="93405-51204-UW"/>
    <s v="L-L-0.2"/>
    <n v="5"/>
    <x v="229"/>
    <s v="lmallan6t@state.gov"/>
    <x v="0"/>
    <s v="Lib"/>
    <s v="L"/>
    <x v="3"/>
    <n v="4.7549999999999999"/>
    <n v="23.774999999999999"/>
    <x v="3"/>
    <x v="1"/>
    <x v="1"/>
  </r>
  <r>
    <s v="MUY-15309-209"/>
    <x v="213"/>
    <s v="97152-03355-IW"/>
    <s v="L-D-1"/>
    <n v="3"/>
    <x v="230"/>
    <s v="gbentjens6u@netlog.com"/>
    <x v="2"/>
    <s v="Lib"/>
    <s v="D"/>
    <x v="0"/>
    <n v="12.95"/>
    <n v="38.849999999999994"/>
    <x v="3"/>
    <x v="2"/>
    <x v="0"/>
  </r>
  <r>
    <s v="VAJ-44572-469"/>
    <x v="63"/>
    <s v="79216-73157-TE"/>
    <s v="R-L-0.2"/>
    <n v="6"/>
    <x v="231"/>
    <s v=""/>
    <x v="1"/>
    <s v="Rob"/>
    <s v="L"/>
    <x v="3"/>
    <n v="3.5849999999999995"/>
    <n v="21.509999999999998"/>
    <x v="0"/>
    <x v="1"/>
    <x v="1"/>
  </r>
  <r>
    <s v="YJU-84377-606"/>
    <x v="214"/>
    <s v="20259-47723-AC"/>
    <s v="A-D-1"/>
    <n v="1"/>
    <x v="232"/>
    <s v="lentwistle6w@omniture.com"/>
    <x v="0"/>
    <s v="Ara"/>
    <s v="D"/>
    <x v="0"/>
    <n v="9.9499999999999993"/>
    <n v="9.9499999999999993"/>
    <x v="2"/>
    <x v="2"/>
    <x v="1"/>
  </r>
  <r>
    <s v="VNC-93921-469"/>
    <x v="215"/>
    <s v="04666-71569-RI"/>
    <s v="L-L-1"/>
    <n v="1"/>
    <x v="233"/>
    <s v="zkiffe74@cyberchimps.com"/>
    <x v="0"/>
    <s v="Lib"/>
    <s v="L"/>
    <x v="0"/>
    <n v="15.85"/>
    <n v="15.85"/>
    <x v="3"/>
    <x v="1"/>
    <x v="1"/>
  </r>
  <r>
    <s v="OGB-91614-810"/>
    <x v="216"/>
    <s v="08909-77713-CG"/>
    <s v="R-M-0.2"/>
    <n v="1"/>
    <x v="234"/>
    <s v="macott6y@pagesperso-orange.fr"/>
    <x v="0"/>
    <s v="Rob"/>
    <s v="M"/>
    <x v="3"/>
    <n v="2.9849999999999999"/>
    <n v="2.9849999999999999"/>
    <x v="0"/>
    <x v="0"/>
    <x v="1"/>
  </r>
  <r>
    <s v="BQI-61647-496"/>
    <x v="217"/>
    <s v="84340-73931-VV"/>
    <s v="E-M-1"/>
    <n v="5"/>
    <x v="235"/>
    <s v="cheaviside6z@rediff.com"/>
    <x v="0"/>
    <s v="Exc"/>
    <s v="M"/>
    <x v="0"/>
    <n v="13.75"/>
    <n v="68.75"/>
    <x v="1"/>
    <x v="0"/>
    <x v="1"/>
  </r>
  <r>
    <s v="IOM-51636-823"/>
    <x v="218"/>
    <s v="04609-95151-XH"/>
    <s v="A-D-1"/>
    <n v="3"/>
    <x v="236"/>
    <s v=""/>
    <x v="0"/>
    <s v="Ara"/>
    <s v="D"/>
    <x v="0"/>
    <n v="9.9499999999999993"/>
    <n v="29.849999999999998"/>
    <x v="2"/>
    <x v="2"/>
    <x v="0"/>
  </r>
  <r>
    <s v="GGD-38107-641"/>
    <x v="219"/>
    <s v="99562-88650-YF"/>
    <s v="L-M-1"/>
    <n v="4"/>
    <x v="237"/>
    <s v="lkernan71@wsj.com"/>
    <x v="0"/>
    <s v="Lib"/>
    <s v="M"/>
    <x v="0"/>
    <n v="14.55"/>
    <n v="58.2"/>
    <x v="3"/>
    <x v="0"/>
    <x v="0"/>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0"/>
  </r>
  <r>
    <s v="SKO-45740-621"/>
    <x v="221"/>
    <s v="04666-71569-RI"/>
    <s v="L-M-0.5"/>
    <n v="2"/>
    <x v="233"/>
    <s v="zkiffe74@cyberchimps.com"/>
    <x v="0"/>
    <s v="Lib"/>
    <s v="M"/>
    <x v="1"/>
    <n v="8.73"/>
    <n v="17.46"/>
    <x v="3"/>
    <x v="0"/>
    <x v="1"/>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0"/>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1"/>
  </r>
  <r>
    <s v="OTA-40969-710"/>
    <x v="83"/>
    <s v="77877-11993-QH"/>
    <s v="R-L-1"/>
    <n v="5"/>
    <x v="244"/>
    <s v="mcanty79@jigsy.com"/>
    <x v="0"/>
    <s v="Rob"/>
    <s v="L"/>
    <x v="0"/>
    <n v="11.95"/>
    <n v="59.75"/>
    <x v="0"/>
    <x v="1"/>
    <x v="1"/>
  </r>
  <r>
    <s v="GRH-45571-667"/>
    <x v="104"/>
    <s v="32291-18308-YZ"/>
    <s v="E-M-1"/>
    <n v="3"/>
    <x v="245"/>
    <s v="jkopke7a@auda.org.au"/>
    <x v="0"/>
    <s v="Exc"/>
    <s v="M"/>
    <x v="0"/>
    <n v="13.75"/>
    <n v="41.25"/>
    <x v="1"/>
    <x v="0"/>
    <x v="1"/>
  </r>
  <r>
    <s v="NXV-05302-067"/>
    <x v="225"/>
    <s v="25754-33191-ZI"/>
    <s v="L-M-2.5"/>
    <n v="4"/>
    <x v="246"/>
    <s v=""/>
    <x v="0"/>
    <s v="Lib"/>
    <s v="M"/>
    <x v="2"/>
    <n v="33.464999999999996"/>
    <n v="133.85999999999999"/>
    <x v="3"/>
    <x v="0"/>
    <x v="0"/>
  </r>
  <r>
    <s v="VZH-86274-142"/>
    <x v="226"/>
    <s v="53120-45532-KL"/>
    <s v="R-L-1"/>
    <n v="5"/>
    <x v="247"/>
    <s v=""/>
    <x v="1"/>
    <s v="Rob"/>
    <s v="L"/>
    <x v="0"/>
    <n v="11.95"/>
    <n v="59.75"/>
    <x v="0"/>
    <x v="1"/>
    <x v="1"/>
  </r>
  <r>
    <s v="KIX-93248-135"/>
    <x v="227"/>
    <s v="36605-83052-WB"/>
    <s v="A-D-0.5"/>
    <n v="1"/>
    <x v="248"/>
    <s v="vhellmore7d@bbc.co.uk"/>
    <x v="0"/>
    <s v="Ara"/>
    <s v="D"/>
    <x v="1"/>
    <n v="5.97"/>
    <n v="5.97"/>
    <x v="2"/>
    <x v="2"/>
    <x v="1"/>
  </r>
  <r>
    <s v="AXR-10962-010"/>
    <x v="180"/>
    <s v="53683-35977-KI"/>
    <s v="E-D-1"/>
    <n v="2"/>
    <x v="249"/>
    <s v="mseawright7e@nbcnews.com"/>
    <x v="2"/>
    <s v="Exc"/>
    <s v="D"/>
    <x v="0"/>
    <n v="12.15"/>
    <n v="24.3"/>
    <x v="1"/>
    <x v="2"/>
    <x v="0"/>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0"/>
  </r>
  <r>
    <s v="OGY-19377-175"/>
    <x v="231"/>
    <s v="49084-44492-OJ"/>
    <s v="E-D-0.5"/>
    <n v="1"/>
    <x v="252"/>
    <s v=""/>
    <x v="1"/>
    <s v="Exc"/>
    <s v="D"/>
    <x v="1"/>
    <n v="7.29"/>
    <n v="7.29"/>
    <x v="1"/>
    <x v="2"/>
    <x v="0"/>
  </r>
  <r>
    <s v="ESR-66651-814"/>
    <x v="80"/>
    <s v="76624-72205-CK"/>
    <s v="A-D-0.2"/>
    <n v="4"/>
    <x v="253"/>
    <s v="jsisneros7j@a8.net"/>
    <x v="0"/>
    <s v="Ara"/>
    <s v="D"/>
    <x v="3"/>
    <n v="2.9849999999999999"/>
    <n v="11.94"/>
    <x v="2"/>
    <x v="2"/>
    <x v="1"/>
  </r>
  <r>
    <s v="CPX-46916-770"/>
    <x v="232"/>
    <s v="12729-50170-JE"/>
    <s v="R-L-1"/>
    <n v="6"/>
    <x v="254"/>
    <s v="zcarlson7k@bigcartel.com"/>
    <x v="1"/>
    <s v="Rob"/>
    <s v="L"/>
    <x v="0"/>
    <n v="11.95"/>
    <n v="71.699999999999989"/>
    <x v="0"/>
    <x v="1"/>
    <x v="1"/>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0"/>
  </r>
  <r>
    <s v="SCL-94540-788"/>
    <x v="235"/>
    <s v="16123-07017-TY"/>
    <s v="E-L-2.5"/>
    <n v="6"/>
    <x v="257"/>
    <s v="tcrowthe7n@europa.eu"/>
    <x v="0"/>
    <s v="Exc"/>
    <s v="L"/>
    <x v="2"/>
    <n v="34.154999999999994"/>
    <n v="204.92999999999995"/>
    <x v="1"/>
    <x v="1"/>
    <x v="0"/>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0"/>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1"/>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0"/>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0"/>
  </r>
  <r>
    <s v="LYP-52345-883"/>
    <x v="246"/>
    <s v="17649-28133-PY"/>
    <s v="E-M-0.5"/>
    <n v="1"/>
    <x v="270"/>
    <s v=""/>
    <x v="1"/>
    <s v="Exc"/>
    <s v="M"/>
    <x v="1"/>
    <n v="8.25"/>
    <n v="8.25"/>
    <x v="1"/>
    <x v="0"/>
    <x v="1"/>
  </r>
  <r>
    <s v="DFK-35846-692"/>
    <x v="247"/>
    <s v="49612-33852-CN"/>
    <s v="R-D-0.2"/>
    <n v="5"/>
    <x v="271"/>
    <s v=""/>
    <x v="0"/>
    <s v="Rob"/>
    <s v="D"/>
    <x v="3"/>
    <n v="2.6849999999999996"/>
    <n v="13.424999999999997"/>
    <x v="0"/>
    <x v="2"/>
    <x v="1"/>
  </r>
  <r>
    <s v="XAH-93337-609"/>
    <x v="248"/>
    <s v="66976-43829-YG"/>
    <s v="A-D-1"/>
    <n v="5"/>
    <x v="272"/>
    <s v="dduke82@vkontakte.ru"/>
    <x v="0"/>
    <s v="Ara"/>
    <s v="D"/>
    <x v="0"/>
    <n v="9.9499999999999993"/>
    <n v="49.75"/>
    <x v="2"/>
    <x v="2"/>
    <x v="0"/>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0"/>
  </r>
  <r>
    <s v="ULM-49433-003"/>
    <x v="252"/>
    <s v="99421-80253-UI"/>
    <s v="E-M-1"/>
    <n v="2"/>
    <x v="277"/>
    <s v=""/>
    <x v="0"/>
    <s v="Exc"/>
    <s v="M"/>
    <x v="0"/>
    <n v="13.75"/>
    <n v="27.5"/>
    <x v="1"/>
    <x v="0"/>
    <x v="0"/>
  </r>
  <r>
    <s v="SIB-83254-136"/>
    <x v="253"/>
    <s v="45315-50206-DK"/>
    <s v="R-M-0.5"/>
    <n v="6"/>
    <x v="278"/>
    <s v="dvizor88@furl.net"/>
    <x v="0"/>
    <s v="Rob"/>
    <s v="M"/>
    <x v="1"/>
    <n v="5.97"/>
    <n v="35.82"/>
    <x v="0"/>
    <x v="0"/>
    <x v="1"/>
  </r>
  <r>
    <s v="NOK-50349-551"/>
    <x v="254"/>
    <s v="09595-95726-OV"/>
    <s v="R-D-0.5"/>
    <n v="3"/>
    <x v="279"/>
    <s v="esedgebeer89@oaic.gov.au"/>
    <x v="0"/>
    <s v="Rob"/>
    <s v="D"/>
    <x v="1"/>
    <n v="5.3699999999999992"/>
    <n v="16.11"/>
    <x v="0"/>
    <x v="2"/>
    <x v="1"/>
  </r>
  <r>
    <s v="YIS-96268-844"/>
    <x v="227"/>
    <s v="60221-67036-TD"/>
    <s v="E-L-0.2"/>
    <n v="6"/>
    <x v="280"/>
    <s v="klestrange8a@lulu.com"/>
    <x v="0"/>
    <s v="Exc"/>
    <s v="L"/>
    <x v="3"/>
    <n v="4.4550000000000001"/>
    <n v="26.73"/>
    <x v="1"/>
    <x v="1"/>
    <x v="1"/>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1"/>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1"/>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1"/>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1"/>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1"/>
  </r>
  <r>
    <s v="SYX-48878-182"/>
    <x v="264"/>
    <s v="47725-34771-FJ"/>
    <s v="R-D-1"/>
    <n v="5"/>
    <x v="295"/>
    <s v=""/>
    <x v="0"/>
    <s v="Rob"/>
    <s v="D"/>
    <x v="0"/>
    <n v="8.9499999999999993"/>
    <n v="44.75"/>
    <x v="0"/>
    <x v="2"/>
    <x v="0"/>
  </r>
  <r>
    <s v="ZGD-94763-868"/>
    <x v="265"/>
    <s v="53086-67334-KT"/>
    <s v="E-L-2.5"/>
    <n v="1"/>
    <x v="296"/>
    <s v="mbrockway8r@ibm.com"/>
    <x v="0"/>
    <s v="Exc"/>
    <s v="L"/>
    <x v="2"/>
    <n v="34.154999999999994"/>
    <n v="34.154999999999994"/>
    <x v="1"/>
    <x v="1"/>
    <x v="1"/>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1"/>
  </r>
  <r>
    <s v="MQU-86100-929"/>
    <x v="274"/>
    <s v="64418-01720-VW"/>
    <s v="L-L-0.5"/>
    <n v="4"/>
    <x v="308"/>
    <s v=""/>
    <x v="0"/>
    <s v="Lib"/>
    <s v="L"/>
    <x v="1"/>
    <n v="9.51"/>
    <n v="38.04"/>
    <x v="3"/>
    <x v="1"/>
    <x v="1"/>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0"/>
  </r>
  <r>
    <s v="SHP-17012-870"/>
    <x v="277"/>
    <s v="69529-07533-CV"/>
    <s v="R-M-2.5"/>
    <n v="1"/>
    <x v="310"/>
    <s v="cdrewett97@wikipedia.org"/>
    <x v="0"/>
    <s v="Rob"/>
    <s v="M"/>
    <x v="2"/>
    <n v="22.884999999999998"/>
    <n v="22.884999999999998"/>
    <x v="0"/>
    <x v="0"/>
    <x v="1"/>
  </r>
  <r>
    <s v="FDY-03414-903"/>
    <x v="278"/>
    <s v="94840-49457-UD"/>
    <s v="A-D-0.5"/>
    <n v="3"/>
    <x v="311"/>
    <s v="qparsons98@blogtalkradio.com"/>
    <x v="0"/>
    <s v="Ara"/>
    <s v="D"/>
    <x v="1"/>
    <n v="5.97"/>
    <n v="17.91"/>
    <x v="2"/>
    <x v="2"/>
    <x v="1"/>
  </r>
  <r>
    <s v="WXT-85291-143"/>
    <x v="279"/>
    <s v="81414-81273-DK"/>
    <s v="R-M-0.5"/>
    <n v="4"/>
    <x v="312"/>
    <s v="vceely99@auda.org.au"/>
    <x v="0"/>
    <s v="Rob"/>
    <s v="M"/>
    <x v="1"/>
    <n v="5.97"/>
    <n v="23.88"/>
    <x v="0"/>
    <x v="0"/>
    <x v="1"/>
  </r>
  <r>
    <s v="QNP-18893-547"/>
    <x v="280"/>
    <s v="76930-61689-CH"/>
    <s v="R-L-1"/>
    <n v="5"/>
    <x v="313"/>
    <s v=""/>
    <x v="0"/>
    <s v="Rob"/>
    <s v="L"/>
    <x v="0"/>
    <n v="11.95"/>
    <n v="59.75"/>
    <x v="0"/>
    <x v="1"/>
    <x v="0"/>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0"/>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1"/>
  </r>
  <r>
    <s v="TFY-52090-386"/>
    <x v="287"/>
    <s v="08613-17327-XT"/>
    <s v="E-L-0.5"/>
    <n v="2"/>
    <x v="319"/>
    <s v="lscargle9h@myspace.com"/>
    <x v="0"/>
    <s v="Exc"/>
    <s v="L"/>
    <x v="1"/>
    <n v="8.91"/>
    <n v="17.82"/>
    <x v="1"/>
    <x v="1"/>
    <x v="0"/>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0"/>
  </r>
  <r>
    <s v="QEY-71761-460"/>
    <x v="250"/>
    <s v="35442-75769-PL"/>
    <s v="R-M-1"/>
    <n v="2"/>
    <x v="321"/>
    <s v=""/>
    <x v="1"/>
    <s v="Rob"/>
    <s v="M"/>
    <x v="0"/>
    <n v="9.9499999999999993"/>
    <n v="19.899999999999999"/>
    <x v="0"/>
    <x v="0"/>
    <x v="1"/>
  </r>
  <r>
    <s v="GKQ-82603-910"/>
    <x v="289"/>
    <s v="83737-56117-JE"/>
    <s v="R-L-1"/>
    <n v="5"/>
    <x v="322"/>
    <s v="asnazle9l@oracle.com"/>
    <x v="0"/>
    <s v="Rob"/>
    <s v="L"/>
    <x v="0"/>
    <n v="11.95"/>
    <n v="59.75"/>
    <x v="0"/>
    <x v="1"/>
    <x v="1"/>
  </r>
  <r>
    <s v="IOB-32673-745"/>
    <x v="290"/>
    <s v="07095-81281-NJ"/>
    <s v="A-L-0.5"/>
    <n v="3"/>
    <x v="323"/>
    <s v="rworg9m@arstechnica.com"/>
    <x v="0"/>
    <s v="Ara"/>
    <s v="L"/>
    <x v="1"/>
    <n v="7.77"/>
    <n v="23.31"/>
    <x v="2"/>
    <x v="1"/>
    <x v="1"/>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0"/>
  </r>
  <r>
    <s v="DKM-97676-850"/>
    <x v="296"/>
    <s v="43439-94003-DW"/>
    <s v="E-D-0.5"/>
    <n v="5"/>
    <x v="306"/>
    <s v=""/>
    <x v="0"/>
    <s v="Exc"/>
    <s v="D"/>
    <x v="1"/>
    <n v="7.29"/>
    <n v="36.450000000000003"/>
    <x v="1"/>
    <x v="2"/>
    <x v="0"/>
  </r>
  <r>
    <s v="UEB-09112-118"/>
    <x v="297"/>
    <s v="82718-93677-XO"/>
    <s v="A-M-0.5"/>
    <n v="4"/>
    <x v="329"/>
    <s v=""/>
    <x v="0"/>
    <s v="Ara"/>
    <s v="M"/>
    <x v="1"/>
    <n v="6.75"/>
    <n v="27"/>
    <x v="2"/>
    <x v="0"/>
    <x v="1"/>
  </r>
  <r>
    <s v="ORZ-67699-748"/>
    <x v="298"/>
    <s v="44708-78241-DF"/>
    <s v="A-M-2.5"/>
    <n v="6"/>
    <x v="330"/>
    <s v="jcaldicott9u@usda.gov"/>
    <x v="0"/>
    <s v="Ara"/>
    <s v="M"/>
    <x v="2"/>
    <n v="25.874999999999996"/>
    <n v="155.24999999999997"/>
    <x v="2"/>
    <x v="0"/>
    <x v="0"/>
  </r>
  <r>
    <s v="JXP-28398-485"/>
    <x v="299"/>
    <s v="23039-93032-FN"/>
    <s v="A-D-2.5"/>
    <n v="5"/>
    <x v="331"/>
    <s v="mvedmore9v@a8.net"/>
    <x v="0"/>
    <s v="Ara"/>
    <s v="D"/>
    <x v="2"/>
    <n v="22.884999999999998"/>
    <n v="114.42499999999998"/>
    <x v="2"/>
    <x v="2"/>
    <x v="1"/>
  </r>
  <r>
    <s v="WWH-92259-198"/>
    <x v="300"/>
    <s v="35256-12529-FT"/>
    <s v="L-D-1"/>
    <n v="4"/>
    <x v="332"/>
    <s v="wromao9w@chronoengine.com"/>
    <x v="0"/>
    <s v="Lib"/>
    <s v="D"/>
    <x v="0"/>
    <n v="12.95"/>
    <n v="51.8"/>
    <x v="3"/>
    <x v="2"/>
    <x v="1"/>
  </r>
  <r>
    <s v="FLR-82914-153"/>
    <x v="301"/>
    <s v="86100-33488-WP"/>
    <s v="A-M-2.5"/>
    <n v="6"/>
    <x v="333"/>
    <s v=""/>
    <x v="0"/>
    <s v="Ara"/>
    <s v="M"/>
    <x v="2"/>
    <n v="25.874999999999996"/>
    <n v="155.24999999999997"/>
    <x v="2"/>
    <x v="0"/>
    <x v="0"/>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0"/>
  </r>
  <r>
    <s v="RXW-91413-276"/>
    <x v="304"/>
    <s v="29588-35679-RG"/>
    <s v="R-M-0.5"/>
    <n v="1"/>
    <x v="336"/>
    <s v="ncorpsa0@gmpg.org"/>
    <x v="0"/>
    <s v="Rob"/>
    <s v="M"/>
    <x v="1"/>
    <n v="5.97"/>
    <n v="5.97"/>
    <x v="0"/>
    <x v="0"/>
    <x v="0"/>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1"/>
  </r>
  <r>
    <s v="GPU-65651-504"/>
    <x v="308"/>
    <s v="83947-45528-ET"/>
    <s v="E-M-2.5"/>
    <n v="2"/>
    <x v="343"/>
    <s v="lflaoniera8@wordpress.org"/>
    <x v="0"/>
    <s v="Exc"/>
    <s v="M"/>
    <x v="2"/>
    <n v="31.624999999999996"/>
    <n v="63.249999999999993"/>
    <x v="1"/>
    <x v="0"/>
    <x v="0"/>
  </r>
  <r>
    <s v="OJU-34452-896"/>
    <x v="309"/>
    <s v="60799-92593-CX"/>
    <s v="E-L-0.5"/>
    <n v="1"/>
    <x v="344"/>
    <s v=""/>
    <x v="0"/>
    <s v="Exc"/>
    <s v="L"/>
    <x v="1"/>
    <n v="8.91"/>
    <n v="8.91"/>
    <x v="1"/>
    <x v="1"/>
    <x v="1"/>
  </r>
  <r>
    <s v="GZS-50547-887"/>
    <x v="310"/>
    <s v="61600-55136-UM"/>
    <s v="E-D-1"/>
    <n v="2"/>
    <x v="345"/>
    <s v="ccatchesideaa@macromedia.com"/>
    <x v="0"/>
    <s v="Exc"/>
    <s v="D"/>
    <x v="0"/>
    <n v="12.15"/>
    <n v="24.3"/>
    <x v="1"/>
    <x v="2"/>
    <x v="1"/>
  </r>
  <r>
    <s v="ESR-54041-053"/>
    <x v="311"/>
    <s v="59771-90302-OF"/>
    <s v="A-L-0.5"/>
    <n v="6"/>
    <x v="346"/>
    <s v="cgibbonsonab@accuweather.com"/>
    <x v="0"/>
    <s v="Ara"/>
    <s v="L"/>
    <x v="1"/>
    <n v="7.77"/>
    <n v="46.62"/>
    <x v="2"/>
    <x v="1"/>
    <x v="1"/>
  </r>
  <r>
    <s v="OGD-10781-526"/>
    <x v="132"/>
    <s v="16880-78077-FB"/>
    <s v="R-L-0.5"/>
    <n v="6"/>
    <x v="347"/>
    <s v="tfarraac@behance.net"/>
    <x v="0"/>
    <s v="Rob"/>
    <s v="L"/>
    <x v="1"/>
    <n v="7.169999999999999"/>
    <n v="43.019999999999996"/>
    <x v="0"/>
    <x v="1"/>
    <x v="0"/>
  </r>
  <r>
    <s v="FVH-29271-315"/>
    <x v="312"/>
    <s v="74415-50873-FC"/>
    <s v="A-D-0.5"/>
    <n v="3"/>
    <x v="348"/>
    <s v=""/>
    <x v="1"/>
    <s v="Ara"/>
    <s v="D"/>
    <x v="1"/>
    <n v="5.97"/>
    <n v="17.91"/>
    <x v="2"/>
    <x v="2"/>
    <x v="1"/>
  </r>
  <r>
    <s v="BNZ-20544-633"/>
    <x v="313"/>
    <s v="31798-95707-NR"/>
    <s v="L-L-0.5"/>
    <n v="4"/>
    <x v="349"/>
    <s v="gbamfieldae@yellowpages.com"/>
    <x v="0"/>
    <s v="Lib"/>
    <s v="L"/>
    <x v="1"/>
    <n v="9.51"/>
    <n v="38.04"/>
    <x v="3"/>
    <x v="1"/>
    <x v="1"/>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1"/>
  </r>
  <r>
    <s v="WUG-76466-650"/>
    <x v="318"/>
    <s v="43439-94003-DW"/>
    <s v="L-D-0.5"/>
    <n v="3"/>
    <x v="306"/>
    <s v=""/>
    <x v="0"/>
    <s v="Lib"/>
    <s v="D"/>
    <x v="1"/>
    <n v="7.77"/>
    <n v="23.31"/>
    <x v="3"/>
    <x v="2"/>
    <x v="1"/>
  </r>
  <r>
    <s v="RJV-08261-583"/>
    <x v="182"/>
    <s v="48497-29281-FE"/>
    <s v="A-D-0.2"/>
    <n v="5"/>
    <x v="355"/>
    <s v="pbessal@qq.com"/>
    <x v="0"/>
    <s v="Ara"/>
    <s v="D"/>
    <x v="3"/>
    <n v="2.9849999999999999"/>
    <n v="14.924999999999999"/>
    <x v="2"/>
    <x v="2"/>
    <x v="1"/>
  </r>
  <r>
    <s v="PMR-56062-609"/>
    <x v="319"/>
    <s v="43605-12616-YH"/>
    <s v="E-D-0.5"/>
    <n v="3"/>
    <x v="356"/>
    <s v="ewindressam@marketwatch.com"/>
    <x v="0"/>
    <s v="Exc"/>
    <s v="D"/>
    <x v="1"/>
    <n v="7.29"/>
    <n v="21.87"/>
    <x v="1"/>
    <x v="2"/>
    <x v="0"/>
  </r>
  <r>
    <s v="XLD-12920-505"/>
    <x v="320"/>
    <s v="21907-75962-VB"/>
    <s v="E-L-0.5"/>
    <n v="6"/>
    <x v="357"/>
    <s v=""/>
    <x v="0"/>
    <s v="Exc"/>
    <s v="L"/>
    <x v="1"/>
    <n v="8.91"/>
    <n v="53.46"/>
    <x v="1"/>
    <x v="1"/>
    <x v="1"/>
  </r>
  <r>
    <s v="UBW-50312-037"/>
    <x v="321"/>
    <s v="69503-12127-YD"/>
    <s v="A-L-2.5"/>
    <n v="4"/>
    <x v="358"/>
    <s v=""/>
    <x v="0"/>
    <s v="Ara"/>
    <s v="L"/>
    <x v="2"/>
    <n v="29.784999999999997"/>
    <n v="119.13999999999999"/>
    <x v="2"/>
    <x v="1"/>
    <x v="0"/>
  </r>
  <r>
    <s v="QAW-05889-019"/>
    <x v="322"/>
    <s v="68810-07329-EU"/>
    <s v="L-M-0.5"/>
    <n v="5"/>
    <x v="359"/>
    <s v="vbaumadierap@google.cn"/>
    <x v="0"/>
    <s v="Lib"/>
    <s v="M"/>
    <x v="1"/>
    <n v="8.73"/>
    <n v="43.650000000000006"/>
    <x v="3"/>
    <x v="0"/>
    <x v="1"/>
  </r>
  <r>
    <s v="EPT-12715-397"/>
    <x v="128"/>
    <s v="08478-75251-OG"/>
    <s v="A-D-0.2"/>
    <n v="6"/>
    <x v="360"/>
    <s v=""/>
    <x v="0"/>
    <s v="Ara"/>
    <s v="D"/>
    <x v="3"/>
    <n v="2.9849999999999999"/>
    <n v="17.91"/>
    <x v="2"/>
    <x v="2"/>
    <x v="1"/>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1"/>
  </r>
  <r>
    <s v="MBM-55936-917"/>
    <x v="325"/>
    <s v="55989-39849-WO"/>
    <s v="L-D-0.5"/>
    <n v="3"/>
    <x v="363"/>
    <s v="ahavickat@nsw.gov.au"/>
    <x v="0"/>
    <s v="Lib"/>
    <s v="D"/>
    <x v="1"/>
    <n v="7.77"/>
    <n v="23.31"/>
    <x v="3"/>
    <x v="2"/>
    <x v="0"/>
  </r>
  <r>
    <s v="TPA-93614-840"/>
    <x v="326"/>
    <s v="28932-49296-TM"/>
    <s v="E-D-0.5"/>
    <n v="2"/>
    <x v="364"/>
    <s v="sdivinyau@ask.com"/>
    <x v="0"/>
    <s v="Exc"/>
    <s v="D"/>
    <x v="1"/>
    <n v="7.29"/>
    <n v="14.58"/>
    <x v="1"/>
    <x v="2"/>
    <x v="1"/>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0"/>
  </r>
  <r>
    <s v="GMF-18638-786"/>
    <x v="329"/>
    <s v="60004-62976-NI"/>
    <s v="L-D-0.5"/>
    <n v="6"/>
    <x v="368"/>
    <s v="gkislingburyaz@samsung.com"/>
    <x v="0"/>
    <s v="Lib"/>
    <s v="D"/>
    <x v="1"/>
    <n v="7.77"/>
    <n v="46.62"/>
    <x v="3"/>
    <x v="2"/>
    <x v="1"/>
  </r>
  <r>
    <s v="TDJ-20844-787"/>
    <x v="330"/>
    <s v="77876-28498-HI"/>
    <s v="A-L-0.5"/>
    <n v="5"/>
    <x v="369"/>
    <s v="xgibbonsb0@artisteer.com"/>
    <x v="0"/>
    <s v="Ara"/>
    <s v="L"/>
    <x v="1"/>
    <n v="7.77"/>
    <n v="38.849999999999994"/>
    <x v="2"/>
    <x v="1"/>
    <x v="0"/>
  </r>
  <r>
    <s v="BWK-39400-446"/>
    <x v="331"/>
    <s v="61302-06948-EH"/>
    <s v="L-D-0.5"/>
    <n v="4"/>
    <x v="370"/>
    <s v="fparresb1@imageshack.us"/>
    <x v="0"/>
    <s v="Lib"/>
    <s v="D"/>
    <x v="1"/>
    <n v="7.77"/>
    <n v="31.08"/>
    <x v="3"/>
    <x v="2"/>
    <x v="1"/>
  </r>
  <r>
    <s v="LCB-02099-995"/>
    <x v="332"/>
    <s v="06757-96251-UH"/>
    <s v="A-D-0.2"/>
    <n v="6"/>
    <x v="371"/>
    <s v="gsibrayb2@wsj.com"/>
    <x v="0"/>
    <s v="Ara"/>
    <s v="D"/>
    <x v="3"/>
    <n v="2.9849999999999999"/>
    <n v="17.91"/>
    <x v="2"/>
    <x v="2"/>
    <x v="1"/>
  </r>
  <r>
    <s v="UBA-43678-174"/>
    <x v="333"/>
    <s v="44530-75983-OD"/>
    <s v="E-D-2.5"/>
    <n v="6"/>
    <x v="372"/>
    <s v="ihotchkinb3@mit.edu"/>
    <x v="2"/>
    <s v="Exc"/>
    <s v="D"/>
    <x v="2"/>
    <n v="27.945"/>
    <n v="167.67000000000002"/>
    <x v="1"/>
    <x v="2"/>
    <x v="0"/>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1"/>
  </r>
  <r>
    <s v="DJG-14442-608"/>
    <x v="336"/>
    <s v="75716-12782-SS"/>
    <s v="R-D-1"/>
    <n v="3"/>
    <x v="375"/>
    <s v="gcroysdaleb6@nih.gov"/>
    <x v="0"/>
    <s v="Rob"/>
    <s v="D"/>
    <x v="0"/>
    <n v="8.9499999999999993"/>
    <n v="26.849999999999998"/>
    <x v="0"/>
    <x v="2"/>
    <x v="1"/>
  </r>
  <r>
    <s v="DWB-61381-370"/>
    <x v="337"/>
    <s v="11812-00461-KH"/>
    <s v="L-L-0.2"/>
    <n v="2"/>
    <x v="376"/>
    <s v="bgozzettb7@github.com"/>
    <x v="0"/>
    <s v="Lib"/>
    <s v="L"/>
    <x v="3"/>
    <n v="4.7549999999999999"/>
    <n v="9.51"/>
    <x v="3"/>
    <x v="1"/>
    <x v="0"/>
  </r>
  <r>
    <s v="FRD-17347-990"/>
    <x v="80"/>
    <s v="46681-78850-ZW"/>
    <s v="A-D-1"/>
    <n v="4"/>
    <x v="377"/>
    <s v="tcraggsb8@house.gov"/>
    <x v="1"/>
    <s v="Ara"/>
    <s v="D"/>
    <x v="0"/>
    <n v="9.9499999999999993"/>
    <n v="39.799999999999997"/>
    <x v="2"/>
    <x v="2"/>
    <x v="0"/>
  </r>
  <r>
    <s v="YPP-27450-525"/>
    <x v="338"/>
    <s v="01932-87052-KO"/>
    <s v="E-M-0.5"/>
    <n v="3"/>
    <x v="378"/>
    <s v="lcullrfordb9@xing.com"/>
    <x v="0"/>
    <s v="Exc"/>
    <s v="M"/>
    <x v="1"/>
    <n v="8.25"/>
    <n v="24.75"/>
    <x v="1"/>
    <x v="0"/>
    <x v="1"/>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1"/>
  </r>
  <r>
    <s v="VRT-39834-265"/>
    <x v="341"/>
    <s v="86686-37462-CK"/>
    <s v="L-L-1"/>
    <n v="3"/>
    <x v="382"/>
    <s v=""/>
    <x v="1"/>
    <s v="Lib"/>
    <s v="L"/>
    <x v="0"/>
    <n v="15.85"/>
    <n v="47.55"/>
    <x v="3"/>
    <x v="1"/>
    <x v="1"/>
  </r>
  <r>
    <s v="QTC-71005-730"/>
    <x v="342"/>
    <s v="14298-02150-KH"/>
    <s v="A-L-0.2"/>
    <n v="4"/>
    <x v="383"/>
    <s v=""/>
    <x v="0"/>
    <s v="Ara"/>
    <s v="L"/>
    <x v="3"/>
    <n v="3.8849999999999998"/>
    <n v="15.54"/>
    <x v="2"/>
    <x v="1"/>
    <x v="0"/>
  </r>
  <r>
    <s v="TNX-09857-717"/>
    <x v="343"/>
    <s v="48675-07824-HJ"/>
    <s v="L-M-1"/>
    <n v="6"/>
    <x v="384"/>
    <s v=""/>
    <x v="0"/>
    <s v="Lib"/>
    <s v="M"/>
    <x v="0"/>
    <n v="14.55"/>
    <n v="87.300000000000011"/>
    <x v="3"/>
    <x v="0"/>
    <x v="1"/>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1"/>
  </r>
  <r>
    <s v="KJJ-12573-591"/>
    <x v="347"/>
    <s v="12997-41076-FQ"/>
    <s v="A-L-2.5"/>
    <n v="1"/>
    <x v="390"/>
    <s v=""/>
    <x v="0"/>
    <s v="Ara"/>
    <s v="L"/>
    <x v="2"/>
    <n v="29.784999999999997"/>
    <n v="29.784999999999997"/>
    <x v="2"/>
    <x v="1"/>
    <x v="1"/>
  </r>
  <r>
    <s v="RGU-43561-950"/>
    <x v="348"/>
    <s v="44220-00348-MB"/>
    <s v="A-L-2.5"/>
    <n v="5"/>
    <x v="391"/>
    <s v="bmcgilvrabm@so-net.ne.jp"/>
    <x v="0"/>
    <s v="Ara"/>
    <s v="L"/>
    <x v="2"/>
    <n v="29.784999999999997"/>
    <n v="148.92499999999998"/>
    <x v="2"/>
    <x v="1"/>
    <x v="1"/>
  </r>
  <r>
    <s v="JSN-73975-443"/>
    <x v="349"/>
    <s v="93047-98331-DD"/>
    <s v="L-M-0.5"/>
    <n v="1"/>
    <x v="392"/>
    <s v="adanzeybn@github.com"/>
    <x v="0"/>
    <s v="Lib"/>
    <s v="M"/>
    <x v="1"/>
    <n v="8.73"/>
    <n v="8.73"/>
    <x v="3"/>
    <x v="0"/>
    <x v="1"/>
  </r>
  <r>
    <s v="WNR-71736-993"/>
    <x v="350"/>
    <s v="16880-78077-FB"/>
    <s v="L-D-0.5"/>
    <n v="4"/>
    <x v="347"/>
    <s v="tfarraac@behance.net"/>
    <x v="0"/>
    <s v="Lib"/>
    <s v="D"/>
    <x v="1"/>
    <n v="7.77"/>
    <n v="31.08"/>
    <x v="3"/>
    <x v="2"/>
    <x v="0"/>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0"/>
  </r>
  <r>
    <s v="CYH-53243-218"/>
    <x v="237"/>
    <s v="88167-57964-PH"/>
    <s v="R-M-0.5"/>
    <n v="3"/>
    <x v="394"/>
    <s v=""/>
    <x v="0"/>
    <s v="Rob"/>
    <s v="M"/>
    <x v="1"/>
    <n v="5.97"/>
    <n v="17.91"/>
    <x v="0"/>
    <x v="0"/>
    <x v="0"/>
  </r>
  <r>
    <s v="SVD-75407-177"/>
    <x v="351"/>
    <s v="16106-36039-QS"/>
    <s v="E-L-0.5"/>
    <n v="3"/>
    <x v="395"/>
    <s v="ydombrellbs@dedecms.com"/>
    <x v="0"/>
    <s v="Exc"/>
    <s v="L"/>
    <x v="1"/>
    <n v="8.91"/>
    <n v="26.73"/>
    <x v="1"/>
    <x v="1"/>
    <x v="1"/>
  </r>
  <r>
    <s v="NVN-66443-451"/>
    <x v="352"/>
    <s v="98921-82417-GN"/>
    <s v="R-D-1"/>
    <n v="2"/>
    <x v="396"/>
    <s v="adarthbt@t.co"/>
    <x v="0"/>
    <s v="Rob"/>
    <s v="D"/>
    <x v="0"/>
    <n v="8.9499999999999993"/>
    <n v="17.899999999999999"/>
    <x v="0"/>
    <x v="2"/>
    <x v="0"/>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0"/>
  </r>
  <r>
    <s v="JLJ-81802-619"/>
    <x v="135"/>
    <s v="16880-78077-FB"/>
    <s v="A-L-1"/>
    <n v="6"/>
    <x v="347"/>
    <s v="tfarraac@behance.net"/>
    <x v="0"/>
    <s v="Ara"/>
    <s v="L"/>
    <x v="0"/>
    <n v="12.95"/>
    <n v="77.699999999999989"/>
    <x v="2"/>
    <x v="1"/>
    <x v="0"/>
  </r>
  <r>
    <s v="HFT-77191-168"/>
    <x v="343"/>
    <s v="48419-02347-XP"/>
    <s v="R-D-0.2"/>
    <n v="2"/>
    <x v="400"/>
    <s v="mkippenby@dion.ne.jp"/>
    <x v="0"/>
    <s v="Rob"/>
    <s v="D"/>
    <x v="3"/>
    <n v="2.6849999999999996"/>
    <n v="5.3699999999999992"/>
    <x v="0"/>
    <x v="2"/>
    <x v="1"/>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1"/>
  </r>
  <r>
    <s v="SQT-07286-736"/>
    <x v="356"/>
    <s v="87726-16941-QW"/>
    <s v="A-M-1"/>
    <n v="6"/>
    <x v="404"/>
    <s v=""/>
    <x v="0"/>
    <s v="Ara"/>
    <s v="M"/>
    <x v="0"/>
    <n v="11.25"/>
    <n v="67.5"/>
    <x v="2"/>
    <x v="0"/>
    <x v="0"/>
  </r>
  <r>
    <s v="QDU-45390-361"/>
    <x v="357"/>
    <s v="03677-09134-BC"/>
    <s v="E-M-0.5"/>
    <n v="1"/>
    <x v="405"/>
    <s v="crowthornc3@msn.com"/>
    <x v="0"/>
    <s v="Exc"/>
    <s v="M"/>
    <x v="1"/>
    <n v="8.25"/>
    <n v="8.25"/>
    <x v="1"/>
    <x v="0"/>
    <x v="0"/>
  </r>
  <r>
    <s v="RUJ-30649-712"/>
    <x v="300"/>
    <s v="93224-71517-WV"/>
    <s v="L-L-0.2"/>
    <n v="2"/>
    <x v="406"/>
    <s v="orylandc4@deviantart.com"/>
    <x v="0"/>
    <s v="Lib"/>
    <s v="L"/>
    <x v="3"/>
    <n v="4.7549999999999999"/>
    <n v="9.51"/>
    <x v="3"/>
    <x v="1"/>
    <x v="1"/>
  </r>
  <r>
    <s v="WSV-49732-075"/>
    <x v="358"/>
    <s v="76263-95145-GJ"/>
    <s v="L-D-2.5"/>
    <n v="1"/>
    <x v="407"/>
    <s v=""/>
    <x v="0"/>
    <s v="Lib"/>
    <s v="D"/>
    <x v="2"/>
    <n v="29.784999999999997"/>
    <n v="29.784999999999997"/>
    <x v="3"/>
    <x v="2"/>
    <x v="1"/>
  </r>
  <r>
    <s v="VJF-46305-323"/>
    <x v="161"/>
    <s v="68555-89840-GZ"/>
    <s v="L-D-0.5"/>
    <n v="2"/>
    <x v="408"/>
    <s v="msesonck@census.gov"/>
    <x v="0"/>
    <s v="Lib"/>
    <s v="D"/>
    <x v="1"/>
    <n v="7.77"/>
    <n v="15.54"/>
    <x v="3"/>
    <x v="2"/>
    <x v="0"/>
  </r>
  <r>
    <s v="CXD-74176-600"/>
    <x v="129"/>
    <s v="70624-19112-AO"/>
    <s v="E-L-0.5"/>
    <n v="4"/>
    <x v="409"/>
    <s v="craglessc7@webmd.com"/>
    <x v="1"/>
    <s v="Exc"/>
    <s v="L"/>
    <x v="1"/>
    <n v="8.91"/>
    <n v="35.64"/>
    <x v="1"/>
    <x v="1"/>
    <x v="0"/>
  </r>
  <r>
    <s v="ADX-50674-975"/>
    <x v="359"/>
    <s v="58916-61837-QH"/>
    <s v="A-M-2.5"/>
    <n v="4"/>
    <x v="410"/>
    <s v="fhollowsc8@blogtalkradio.com"/>
    <x v="0"/>
    <s v="Ara"/>
    <s v="M"/>
    <x v="2"/>
    <n v="25.874999999999996"/>
    <n v="103.49999999999999"/>
    <x v="2"/>
    <x v="0"/>
    <x v="1"/>
  </r>
  <r>
    <s v="RRP-51647-420"/>
    <x v="360"/>
    <s v="89292-52335-YZ"/>
    <s v="E-D-1"/>
    <n v="3"/>
    <x v="411"/>
    <s v="llathleiffc9@nationalgeographic.com"/>
    <x v="1"/>
    <s v="Exc"/>
    <s v="D"/>
    <x v="0"/>
    <n v="12.15"/>
    <n v="36.450000000000003"/>
    <x v="1"/>
    <x v="2"/>
    <x v="1"/>
  </r>
  <r>
    <s v="PKJ-99134-523"/>
    <x v="361"/>
    <s v="77284-34297-YY"/>
    <s v="R-L-0.5"/>
    <n v="5"/>
    <x v="412"/>
    <s v="kheadsca@jalbum.net"/>
    <x v="0"/>
    <s v="Rob"/>
    <s v="L"/>
    <x v="1"/>
    <n v="7.169999999999999"/>
    <n v="35.849999999999994"/>
    <x v="0"/>
    <x v="1"/>
    <x v="0"/>
  </r>
  <r>
    <s v="FZQ-29439-457"/>
    <x v="362"/>
    <s v="50449-80974-BZ"/>
    <s v="E-L-0.2"/>
    <n v="5"/>
    <x v="413"/>
    <s v="tbownecb@unicef.org"/>
    <x v="1"/>
    <s v="Exc"/>
    <s v="L"/>
    <x v="3"/>
    <n v="4.4550000000000001"/>
    <n v="22.274999999999999"/>
    <x v="1"/>
    <x v="1"/>
    <x v="1"/>
  </r>
  <r>
    <s v="USN-68115-161"/>
    <x v="363"/>
    <s v="08120-16183-AW"/>
    <s v="E-M-0.2"/>
    <n v="6"/>
    <x v="414"/>
    <s v="rjacquemardcc@acquirethisname.com"/>
    <x v="1"/>
    <s v="Exc"/>
    <s v="M"/>
    <x v="3"/>
    <n v="4.125"/>
    <n v="24.75"/>
    <x v="1"/>
    <x v="0"/>
    <x v="0"/>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1"/>
  </r>
  <r>
    <s v="PKQ-46841-696"/>
    <x v="365"/>
    <s v="37177-68797-ON"/>
    <s v="R-M-0.5"/>
    <n v="3"/>
    <x v="417"/>
    <s v="abraidmancf@census.gov"/>
    <x v="0"/>
    <s v="Rob"/>
    <s v="M"/>
    <x v="1"/>
    <n v="5.97"/>
    <n v="17.91"/>
    <x v="0"/>
    <x v="0"/>
    <x v="0"/>
  </r>
  <r>
    <s v="XDU-05471-219"/>
    <x v="366"/>
    <s v="60308-06944-GS"/>
    <s v="R-L-0.5"/>
    <n v="1"/>
    <x v="418"/>
    <s v="pdurbancg@symantec.com"/>
    <x v="1"/>
    <s v="Rob"/>
    <s v="L"/>
    <x v="1"/>
    <n v="7.169999999999999"/>
    <n v="7.169999999999999"/>
    <x v="0"/>
    <x v="1"/>
    <x v="0"/>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1"/>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0"/>
  </r>
  <r>
    <s v="ULA-24644-321"/>
    <x v="370"/>
    <s v="67010-92988-CT"/>
    <s v="R-D-2.5"/>
    <n v="4"/>
    <x v="423"/>
    <s v="rcawleycm@yellowbook.com"/>
    <x v="1"/>
    <s v="Rob"/>
    <s v="D"/>
    <x v="2"/>
    <n v="20.584999999999997"/>
    <n v="82.339999999999989"/>
    <x v="0"/>
    <x v="2"/>
    <x v="1"/>
  </r>
  <r>
    <s v="EOL-92666-762"/>
    <x v="371"/>
    <s v="15776-91507-GT"/>
    <s v="L-L-0.2"/>
    <n v="2"/>
    <x v="424"/>
    <s v="sbarribalcn@microsoft.com"/>
    <x v="1"/>
    <s v="Lib"/>
    <s v="L"/>
    <x v="3"/>
    <n v="4.7549999999999999"/>
    <n v="9.51"/>
    <x v="3"/>
    <x v="1"/>
    <x v="1"/>
  </r>
  <r>
    <s v="AJV-18231-334"/>
    <x v="372"/>
    <s v="23473-41001-CD"/>
    <s v="R-D-2.5"/>
    <n v="2"/>
    <x v="425"/>
    <s v="aadamidesco@bizjournals.com"/>
    <x v="2"/>
    <s v="Rob"/>
    <s v="D"/>
    <x v="2"/>
    <n v="20.584999999999997"/>
    <n v="41.169999999999995"/>
    <x v="0"/>
    <x v="2"/>
    <x v="0"/>
  </r>
  <r>
    <s v="ZQI-47236-301"/>
    <x v="373"/>
    <s v="23446-47798-ID"/>
    <s v="L-L-0.5"/>
    <n v="5"/>
    <x v="426"/>
    <s v="cthowescp@craigslist.org"/>
    <x v="0"/>
    <s v="Lib"/>
    <s v="L"/>
    <x v="1"/>
    <n v="9.51"/>
    <n v="47.55"/>
    <x v="3"/>
    <x v="1"/>
    <x v="1"/>
  </r>
  <r>
    <s v="ZCR-15721-658"/>
    <x v="374"/>
    <s v="28327-84469-ND"/>
    <s v="A-M-1"/>
    <n v="4"/>
    <x v="427"/>
    <s v="rwillowaycq@admin.ch"/>
    <x v="0"/>
    <s v="Ara"/>
    <s v="M"/>
    <x v="0"/>
    <n v="11.25"/>
    <n v="45"/>
    <x v="2"/>
    <x v="0"/>
    <x v="0"/>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1"/>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1"/>
  </r>
  <r>
    <s v="TJE-91516-344"/>
    <x v="378"/>
    <s v="49894-06550-OQ"/>
    <s v="E-M-1"/>
    <n v="2"/>
    <x v="432"/>
    <s v="atrehernecv@state.tx.us"/>
    <x v="1"/>
    <s v="Exc"/>
    <s v="M"/>
    <x v="0"/>
    <n v="13.75"/>
    <n v="27.5"/>
    <x v="1"/>
    <x v="0"/>
    <x v="0"/>
  </r>
  <r>
    <s v="LIS-96202-702"/>
    <x v="277"/>
    <s v="72028-63343-SU"/>
    <s v="L-D-2.5"/>
    <n v="4"/>
    <x v="433"/>
    <s v="abrentnallcw@biglobe.ne.jp"/>
    <x v="2"/>
    <s v="Lib"/>
    <s v="D"/>
    <x v="2"/>
    <n v="29.784999999999997"/>
    <n v="119.13999999999999"/>
    <x v="3"/>
    <x v="2"/>
    <x v="0"/>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1"/>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1"/>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1"/>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0"/>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0"/>
  </r>
  <r>
    <s v="ZPW-31329-741"/>
    <x v="387"/>
    <s v="27132-68907-RC"/>
    <s v="R-D-1"/>
    <n v="6"/>
    <x v="438"/>
    <s v="abrashda@plala.or.jp"/>
    <x v="0"/>
    <s v="Rob"/>
    <s v="D"/>
    <x v="0"/>
    <n v="8.9499999999999993"/>
    <n v="53.699999999999996"/>
    <x v="0"/>
    <x v="2"/>
    <x v="1"/>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0"/>
  </r>
  <r>
    <s v="VID-40587-569"/>
    <x v="389"/>
    <s v="09818-59895-EH"/>
    <s v="E-D-2.5"/>
    <n v="5"/>
    <x v="448"/>
    <s v="skeetsde@answers.com"/>
    <x v="0"/>
    <s v="Exc"/>
    <s v="D"/>
    <x v="2"/>
    <n v="27.945"/>
    <n v="139.72499999999999"/>
    <x v="1"/>
    <x v="2"/>
    <x v="1"/>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1"/>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0"/>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0"/>
  </r>
  <r>
    <s v="IGK-51227-573"/>
    <x v="137"/>
    <s v="46959-60474-LT"/>
    <s v="L-D-0.5"/>
    <n v="2"/>
    <x v="456"/>
    <s v="bgiannazzidm@apple.com"/>
    <x v="0"/>
    <s v="Lib"/>
    <s v="D"/>
    <x v="1"/>
    <n v="7.77"/>
    <n v="15.54"/>
    <x v="3"/>
    <x v="2"/>
    <x v="0"/>
  </r>
  <r>
    <s v="ZAY-43009-775"/>
    <x v="395"/>
    <s v="73431-39823-UP"/>
    <s v="L-D-0.2"/>
    <n v="6"/>
    <x v="457"/>
    <s v=""/>
    <x v="0"/>
    <s v="Lib"/>
    <s v="D"/>
    <x v="3"/>
    <n v="3.8849999999999998"/>
    <n v="23.31"/>
    <x v="3"/>
    <x v="2"/>
    <x v="0"/>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0"/>
  </r>
  <r>
    <s v="MBM-00112-248"/>
    <x v="397"/>
    <s v="50238-24377-ZS"/>
    <s v="L-L-1"/>
    <n v="5"/>
    <x v="461"/>
    <s v=""/>
    <x v="0"/>
    <s v="Lib"/>
    <s v="L"/>
    <x v="0"/>
    <n v="15.85"/>
    <n v="79.25"/>
    <x v="3"/>
    <x v="1"/>
    <x v="1"/>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2"/>
  </r>
  <r>
    <s v="ALR-62963-723"/>
    <x v="401"/>
    <s v="80463-43913-WZ"/>
    <s v="R-D-0.2"/>
    <n v="3"/>
    <x v="465"/>
    <s v=""/>
    <x v="1"/>
    <s v="Rob"/>
    <s v="D"/>
    <x v="3"/>
    <n v="2.6849999999999996"/>
    <n v="8.0549999999999997"/>
    <x v="0"/>
    <x v="2"/>
    <x v="1"/>
  </r>
  <r>
    <s v="JIG-27636-870"/>
    <x v="402"/>
    <s v="67204-04870-LG"/>
    <s v="R-L-1"/>
    <n v="4"/>
    <x v="466"/>
    <s v=""/>
    <x v="0"/>
    <s v="Rob"/>
    <s v="L"/>
    <x v="0"/>
    <n v="11.95"/>
    <n v="47.8"/>
    <x v="0"/>
    <x v="1"/>
    <x v="2"/>
  </r>
  <r>
    <s v="CTE-31437-326"/>
    <x v="6"/>
    <s v="22721-63196-UJ"/>
    <s v="R-M-0.2"/>
    <n v="4"/>
    <x v="467"/>
    <s v="gduckerdx@patch.com"/>
    <x v="2"/>
    <s v="Rob"/>
    <s v="M"/>
    <x v="3"/>
    <n v="2.9849999999999999"/>
    <n v="11.94"/>
    <x v="0"/>
    <x v="0"/>
    <x v="2"/>
  </r>
  <r>
    <s v="CTE-31437-326"/>
    <x v="6"/>
    <s v="22721-63196-UJ"/>
    <s v="E-M-0.2"/>
    <n v="4"/>
    <x v="467"/>
    <s v="gduckerdx@patch.com"/>
    <x v="2"/>
    <s v="Exc"/>
    <s v="M"/>
    <x v="3"/>
    <n v="4.125"/>
    <n v="16.5"/>
    <x v="1"/>
    <x v="0"/>
    <x v="2"/>
  </r>
  <r>
    <s v="CTE-31437-326"/>
    <x v="6"/>
    <s v="22721-63196-UJ"/>
    <s v="L-D-1"/>
    <n v="4"/>
    <x v="467"/>
    <s v="gduckerdx@patch.com"/>
    <x v="2"/>
    <s v="Lib"/>
    <s v="D"/>
    <x v="0"/>
    <n v="12.95"/>
    <n v="51.8"/>
    <x v="3"/>
    <x v="2"/>
    <x v="2"/>
  </r>
  <r>
    <s v="CTE-31437-326"/>
    <x v="6"/>
    <s v="22721-63196-UJ"/>
    <s v="L-L-0.2"/>
    <n v="3"/>
    <x v="467"/>
    <s v="gduckerdx@patch.com"/>
    <x v="2"/>
    <s v="Lib"/>
    <s v="L"/>
    <x v="3"/>
    <n v="4.7549999999999999"/>
    <n v="14.265000000000001"/>
    <x v="3"/>
    <x v="1"/>
    <x v="2"/>
  </r>
  <r>
    <s v="SLD-63003-334"/>
    <x v="403"/>
    <s v="55515-37571-RS"/>
    <s v="L-M-0.2"/>
    <n v="6"/>
    <x v="468"/>
    <s v="wstearleye1@census.gov"/>
    <x v="0"/>
    <s v="Lib"/>
    <s v="M"/>
    <x v="3"/>
    <n v="4.3650000000000002"/>
    <n v="26.19"/>
    <x v="3"/>
    <x v="0"/>
    <x v="2"/>
  </r>
  <r>
    <s v="BXN-64230-789"/>
    <x v="404"/>
    <s v="25598-77476-CB"/>
    <s v="A-L-1"/>
    <n v="2"/>
    <x v="469"/>
    <s v="dwincere2@marriott.com"/>
    <x v="0"/>
    <s v="Ara"/>
    <s v="L"/>
    <x v="0"/>
    <n v="12.95"/>
    <n v="25.9"/>
    <x v="2"/>
    <x v="1"/>
    <x v="2"/>
  </r>
  <r>
    <s v="XEE-37895-169"/>
    <x v="21"/>
    <s v="14888-85625-TM"/>
    <s v="A-L-2.5"/>
    <n v="3"/>
    <x v="470"/>
    <s v="plyfielde3@baidu.com"/>
    <x v="0"/>
    <s v="Ara"/>
    <s v="L"/>
    <x v="2"/>
    <n v="29.784999999999997"/>
    <n v="89.35499999999999"/>
    <x v="2"/>
    <x v="1"/>
    <x v="2"/>
  </r>
  <r>
    <s v="ZTX-80764-911"/>
    <x v="239"/>
    <s v="92793-68332-NR"/>
    <s v="L-D-0.5"/>
    <n v="6"/>
    <x v="471"/>
    <s v="hperrise4@studiopress.com"/>
    <x v="1"/>
    <s v="Lib"/>
    <s v="D"/>
    <x v="1"/>
    <n v="7.77"/>
    <n v="46.62"/>
    <x v="3"/>
    <x v="2"/>
    <x v="2"/>
  </r>
  <r>
    <s v="WVT-88135-549"/>
    <x v="405"/>
    <s v="66458-91190-YC"/>
    <s v="A-D-1"/>
    <n v="3"/>
    <x v="464"/>
    <s v="murione5@alexa.com"/>
    <x v="1"/>
    <s v="Ara"/>
    <s v="D"/>
    <x v="0"/>
    <n v="9.9499999999999993"/>
    <n v="29.849999999999998"/>
    <x v="2"/>
    <x v="2"/>
    <x v="2"/>
  </r>
  <r>
    <s v="IPA-94170-889"/>
    <x v="292"/>
    <s v="64439-27325-LG"/>
    <s v="R-L-0.2"/>
    <n v="3"/>
    <x v="472"/>
    <s v="ckide6@narod.ru"/>
    <x v="1"/>
    <s v="Rob"/>
    <s v="L"/>
    <x v="3"/>
    <n v="3.5849999999999995"/>
    <n v="10.754999999999999"/>
    <x v="0"/>
    <x v="1"/>
    <x v="2"/>
  </r>
  <r>
    <s v="YQL-63755-365"/>
    <x v="117"/>
    <s v="78570-76770-LB"/>
    <s v="A-M-0.2"/>
    <n v="4"/>
    <x v="473"/>
    <s v="cbeinee7@xinhuanet.com"/>
    <x v="0"/>
    <s v="Ara"/>
    <s v="M"/>
    <x v="3"/>
    <n v="3.375"/>
    <n v="13.5"/>
    <x v="2"/>
    <x v="0"/>
    <x v="2"/>
  </r>
  <r>
    <s v="RKW-81145-984"/>
    <x v="406"/>
    <s v="98661-69719-VI"/>
    <s v="L-L-1"/>
    <n v="3"/>
    <x v="474"/>
    <s v="cbakeupe8@globo.com"/>
    <x v="0"/>
    <s v="Lib"/>
    <s v="L"/>
    <x v="0"/>
    <n v="15.85"/>
    <n v="47.55"/>
    <x v="3"/>
    <x v="1"/>
    <x v="2"/>
  </r>
  <r>
    <s v="MBT-23379-866"/>
    <x v="407"/>
    <s v="82990-92703-IX"/>
    <s v="L-L-1"/>
    <n v="5"/>
    <x v="475"/>
    <s v="nhelkine9@example.com"/>
    <x v="0"/>
    <s v="Lib"/>
    <s v="L"/>
    <x v="0"/>
    <n v="15.85"/>
    <n v="79.25"/>
    <x v="3"/>
    <x v="1"/>
    <x v="2"/>
  </r>
  <r>
    <s v="GEJ-39834-935"/>
    <x v="408"/>
    <s v="49412-86877-VY"/>
    <s v="L-M-0.2"/>
    <n v="6"/>
    <x v="476"/>
    <s v="pwitheringtonea@networkadvertising.org"/>
    <x v="0"/>
    <s v="Lib"/>
    <s v="M"/>
    <x v="3"/>
    <n v="4.3650000000000002"/>
    <n v="26.19"/>
    <x v="3"/>
    <x v="0"/>
    <x v="2"/>
  </r>
  <r>
    <s v="KRW-91640-596"/>
    <x v="409"/>
    <s v="70879-00984-FJ"/>
    <s v="R-L-0.5"/>
    <n v="3"/>
    <x v="477"/>
    <s v="ttilzeyeb@hostgator.com"/>
    <x v="0"/>
    <s v="Rob"/>
    <s v="L"/>
    <x v="1"/>
    <n v="7.169999999999999"/>
    <n v="21.509999999999998"/>
    <x v="0"/>
    <x v="1"/>
    <x v="2"/>
  </r>
  <r>
    <s v="AOT-70449-651"/>
    <x v="410"/>
    <s v="53414-73391-CR"/>
    <s v="R-D-2.5"/>
    <n v="5"/>
    <x v="478"/>
    <s v=""/>
    <x v="0"/>
    <s v="Rob"/>
    <s v="D"/>
    <x v="2"/>
    <n v="20.584999999999997"/>
    <n v="102.92499999999998"/>
    <x v="0"/>
    <x v="2"/>
    <x v="2"/>
  </r>
  <r>
    <s v="DGC-21813-731"/>
    <x v="127"/>
    <s v="43606-83072-OA"/>
    <s v="L-D-0.2"/>
    <n v="2"/>
    <x v="479"/>
    <s v=""/>
    <x v="0"/>
    <s v="Lib"/>
    <s v="D"/>
    <x v="3"/>
    <n v="3.8849999999999998"/>
    <n v="7.77"/>
    <x v="3"/>
    <x v="2"/>
    <x v="2"/>
  </r>
  <r>
    <s v="JBE-92943-643"/>
    <x v="411"/>
    <s v="84466-22864-CE"/>
    <s v="E-D-2.5"/>
    <n v="5"/>
    <x v="480"/>
    <s v="kimortsee@alexa.com"/>
    <x v="0"/>
    <s v="Exc"/>
    <s v="D"/>
    <x v="2"/>
    <n v="27.945"/>
    <n v="139.72499999999999"/>
    <x v="1"/>
    <x v="2"/>
    <x v="2"/>
  </r>
  <r>
    <s v="ZIL-34948-499"/>
    <x v="112"/>
    <s v="66458-91190-YC"/>
    <s v="A-D-0.5"/>
    <n v="2"/>
    <x v="464"/>
    <s v="murione5@alexa.com"/>
    <x v="1"/>
    <s v="Ara"/>
    <s v="D"/>
    <x v="1"/>
    <n v="5.97"/>
    <n v="11.94"/>
    <x v="2"/>
    <x v="2"/>
    <x v="2"/>
  </r>
  <r>
    <s v="JSU-23781-256"/>
    <x v="412"/>
    <s v="76499-89100-JQ"/>
    <s v="L-D-0.2"/>
    <n v="1"/>
    <x v="481"/>
    <s v="marmisteadeg@blogtalkradio.com"/>
    <x v="0"/>
    <s v="Lib"/>
    <s v="D"/>
    <x v="3"/>
    <n v="3.8849999999999998"/>
    <n v="3.8849999999999998"/>
    <x v="3"/>
    <x v="2"/>
    <x v="2"/>
  </r>
  <r>
    <s v="JSU-23781-256"/>
    <x v="412"/>
    <s v="76499-89100-JQ"/>
    <s v="R-M-1"/>
    <n v="4"/>
    <x v="481"/>
    <s v="marmisteadeg@blogtalkradio.com"/>
    <x v="0"/>
    <s v="Rob"/>
    <s v="M"/>
    <x v="0"/>
    <n v="9.9499999999999993"/>
    <n v="39.799999999999997"/>
    <x v="0"/>
    <x v="0"/>
    <x v="2"/>
  </r>
  <r>
    <s v="VPX-44956-367"/>
    <x v="413"/>
    <s v="39582-35773-ZJ"/>
    <s v="R-M-0.5"/>
    <n v="5"/>
    <x v="482"/>
    <s v="vupstoneei@google.pl"/>
    <x v="0"/>
    <s v="Rob"/>
    <s v="M"/>
    <x v="1"/>
    <n v="5.97"/>
    <n v="29.849999999999998"/>
    <x v="0"/>
    <x v="0"/>
    <x v="2"/>
  </r>
  <r>
    <s v="VTB-46451-959"/>
    <x v="414"/>
    <s v="66240-46962-IO"/>
    <s v="L-D-2.5"/>
    <n v="1"/>
    <x v="483"/>
    <s v="bbeelbyej@rediff.com"/>
    <x v="1"/>
    <s v="Lib"/>
    <s v="D"/>
    <x v="2"/>
    <n v="29.784999999999997"/>
    <n v="29.784999999999997"/>
    <x v="3"/>
    <x v="2"/>
    <x v="2"/>
  </r>
  <r>
    <s v="DNZ-11665-950"/>
    <x v="415"/>
    <s v="10637-45522-ID"/>
    <s v="L-L-2.5"/>
    <n v="2"/>
    <x v="484"/>
    <s v=""/>
    <x v="0"/>
    <s v="Lib"/>
    <s v="L"/>
    <x v="2"/>
    <n v="36.454999999999998"/>
    <n v="72.91"/>
    <x v="3"/>
    <x v="1"/>
    <x v="2"/>
  </r>
  <r>
    <s v="ITR-54735-364"/>
    <x v="416"/>
    <s v="92599-58687-CS"/>
    <s v="R-D-0.2"/>
    <n v="5"/>
    <x v="485"/>
    <s v=""/>
    <x v="0"/>
    <s v="Rob"/>
    <s v="D"/>
    <x v="3"/>
    <n v="2.6849999999999996"/>
    <n v="13.424999999999997"/>
    <x v="0"/>
    <x v="2"/>
    <x v="2"/>
  </r>
  <r>
    <s v="YDS-02797-307"/>
    <x v="417"/>
    <s v="06058-48844-PI"/>
    <s v="E-M-2.5"/>
    <n v="4"/>
    <x v="486"/>
    <s v="wspeechlyem@amazon.com"/>
    <x v="0"/>
    <s v="Exc"/>
    <s v="M"/>
    <x v="2"/>
    <n v="31.624999999999996"/>
    <n v="126.49999999999999"/>
    <x v="1"/>
    <x v="0"/>
    <x v="2"/>
  </r>
  <r>
    <s v="BPG-68988-842"/>
    <x v="418"/>
    <s v="53631-24432-SY"/>
    <s v="E-M-0.5"/>
    <n v="5"/>
    <x v="487"/>
    <s v="iphillpoten@buzzfeed.com"/>
    <x v="2"/>
    <s v="Exc"/>
    <s v="M"/>
    <x v="1"/>
    <n v="8.25"/>
    <n v="41.25"/>
    <x v="1"/>
    <x v="0"/>
    <x v="2"/>
  </r>
  <r>
    <s v="XZG-51938-658"/>
    <x v="419"/>
    <s v="18275-73980-KL"/>
    <s v="E-L-0.5"/>
    <n v="6"/>
    <x v="488"/>
    <s v="lpennaccieo@statcounter.com"/>
    <x v="0"/>
    <s v="Exc"/>
    <s v="L"/>
    <x v="1"/>
    <n v="8.91"/>
    <n v="53.46"/>
    <x v="1"/>
    <x v="1"/>
    <x v="2"/>
  </r>
  <r>
    <s v="KAR-24978-271"/>
    <x v="420"/>
    <s v="23187-65750-HZ"/>
    <s v="R-M-1"/>
    <n v="6"/>
    <x v="489"/>
    <s v="sarpinep@moonfruit.com"/>
    <x v="0"/>
    <s v="Rob"/>
    <s v="M"/>
    <x v="0"/>
    <n v="9.9499999999999993"/>
    <n v="59.699999999999996"/>
    <x v="0"/>
    <x v="0"/>
    <x v="2"/>
  </r>
  <r>
    <s v="FQK-28730-361"/>
    <x v="421"/>
    <s v="22725-79522-GP"/>
    <s v="R-M-1"/>
    <n v="6"/>
    <x v="490"/>
    <s v="dfrieseq@cargocollective.com"/>
    <x v="0"/>
    <s v="Rob"/>
    <s v="M"/>
    <x v="0"/>
    <n v="9.9499999999999993"/>
    <n v="59.699999999999996"/>
    <x v="0"/>
    <x v="0"/>
    <x v="2"/>
  </r>
  <r>
    <s v="BGB-67996-089"/>
    <x v="422"/>
    <s v="06279-72603-JE"/>
    <s v="R-D-1"/>
    <n v="5"/>
    <x v="491"/>
    <s v="rsharerer@flavors.me"/>
    <x v="0"/>
    <s v="Rob"/>
    <s v="D"/>
    <x v="0"/>
    <n v="8.9499999999999993"/>
    <n v="44.75"/>
    <x v="0"/>
    <x v="2"/>
    <x v="2"/>
  </r>
  <r>
    <s v="XMC-20620-809"/>
    <x v="423"/>
    <s v="83543-79246-ON"/>
    <s v="E-M-0.5"/>
    <n v="2"/>
    <x v="492"/>
    <s v="nnasebyes@umich.edu"/>
    <x v="0"/>
    <s v="Exc"/>
    <s v="M"/>
    <x v="1"/>
    <n v="8.25"/>
    <n v="16.5"/>
    <x v="1"/>
    <x v="0"/>
    <x v="2"/>
  </r>
  <r>
    <s v="ZSO-58292-191"/>
    <x v="109"/>
    <s v="66794-66795-VW"/>
    <s v="R-D-0.5"/>
    <n v="4"/>
    <x v="493"/>
    <s v=""/>
    <x v="0"/>
    <s v="Rob"/>
    <s v="D"/>
    <x v="1"/>
    <n v="5.3699999999999992"/>
    <n v="21.479999999999997"/>
    <x v="0"/>
    <x v="2"/>
    <x v="2"/>
  </r>
  <r>
    <s v="LWJ-06793-303"/>
    <x v="204"/>
    <s v="95424-67020-AP"/>
    <s v="R-M-2.5"/>
    <n v="2"/>
    <x v="494"/>
    <s v="koculleneu@ca.gov"/>
    <x v="1"/>
    <s v="Rob"/>
    <s v="M"/>
    <x v="2"/>
    <n v="22.884999999999998"/>
    <n v="45.769999999999996"/>
    <x v="0"/>
    <x v="0"/>
    <x v="2"/>
  </r>
  <r>
    <s v="FLM-82229-989"/>
    <x v="424"/>
    <s v="73017-69644-MS"/>
    <s v="L-L-0.2"/>
    <n v="2"/>
    <x v="495"/>
    <s v=""/>
    <x v="1"/>
    <s v="Lib"/>
    <s v="L"/>
    <x v="3"/>
    <n v="4.7549999999999999"/>
    <n v="9.51"/>
    <x v="3"/>
    <x v="1"/>
    <x v="2"/>
  </r>
  <r>
    <s v="CPV-90280-133"/>
    <x v="13"/>
    <s v="66458-91190-YC"/>
    <s v="R-D-0.2"/>
    <n v="3"/>
    <x v="464"/>
    <s v="murione5@alexa.com"/>
    <x v="1"/>
    <s v="Rob"/>
    <s v="D"/>
    <x v="3"/>
    <n v="2.6849999999999996"/>
    <n v="8.0549999999999997"/>
    <x v="0"/>
    <x v="2"/>
    <x v="2"/>
  </r>
  <r>
    <s v="OGW-60685-912"/>
    <x v="224"/>
    <s v="67423-10113-LM"/>
    <s v="E-D-2.5"/>
    <n v="4"/>
    <x v="496"/>
    <s v="hbranganex@woothemes.com"/>
    <x v="0"/>
    <s v="Exc"/>
    <s v="D"/>
    <x v="2"/>
    <n v="27.945"/>
    <n v="111.78"/>
    <x v="1"/>
    <x v="2"/>
    <x v="2"/>
  </r>
  <r>
    <s v="DEC-11160-362"/>
    <x v="220"/>
    <s v="48582-05061-RY"/>
    <s v="R-D-0.2"/>
    <n v="4"/>
    <x v="497"/>
    <s v="agallyoney@engadget.com"/>
    <x v="0"/>
    <s v="Rob"/>
    <s v="D"/>
    <x v="3"/>
    <n v="2.6849999999999996"/>
    <n v="10.739999999999998"/>
    <x v="0"/>
    <x v="2"/>
    <x v="2"/>
  </r>
  <r>
    <s v="WCT-07869-499"/>
    <x v="91"/>
    <s v="32031-49093-KE"/>
    <s v="R-D-0.5"/>
    <n v="5"/>
    <x v="498"/>
    <s v="bdomangeez@yahoo.co.jp"/>
    <x v="0"/>
    <s v="Rob"/>
    <s v="D"/>
    <x v="1"/>
    <n v="5.3699999999999992"/>
    <n v="26.849999999999994"/>
    <x v="0"/>
    <x v="2"/>
    <x v="2"/>
  </r>
  <r>
    <s v="FHD-89872-325"/>
    <x v="425"/>
    <s v="31715-98714-OO"/>
    <s v="L-L-1"/>
    <n v="4"/>
    <x v="499"/>
    <s v="koslerf0@gmpg.org"/>
    <x v="0"/>
    <s v="Lib"/>
    <s v="L"/>
    <x v="0"/>
    <n v="15.85"/>
    <n v="63.4"/>
    <x v="3"/>
    <x v="1"/>
    <x v="2"/>
  </r>
  <r>
    <s v="AZF-45991-584"/>
    <x v="426"/>
    <s v="73759-17258-KA"/>
    <s v="A-D-2.5"/>
    <n v="1"/>
    <x v="500"/>
    <s v=""/>
    <x v="1"/>
    <s v="Ara"/>
    <s v="D"/>
    <x v="2"/>
    <n v="22.884999999999998"/>
    <n v="22.884999999999998"/>
    <x v="2"/>
    <x v="2"/>
    <x v="2"/>
  </r>
  <r>
    <s v="MDG-14481-513"/>
    <x v="427"/>
    <s v="64897-79178-MH"/>
    <s v="A-M-2.5"/>
    <n v="4"/>
    <x v="501"/>
    <s v="zpellettf2@dailymotion.com"/>
    <x v="0"/>
    <s v="Ara"/>
    <s v="M"/>
    <x v="2"/>
    <n v="25.874999999999996"/>
    <n v="103.49999999999999"/>
    <x v="2"/>
    <x v="0"/>
    <x v="2"/>
  </r>
  <r>
    <s v="OFN-49424-848"/>
    <x v="428"/>
    <s v="73346-85564-JB"/>
    <s v="R-L-2.5"/>
    <n v="2"/>
    <x v="502"/>
    <s v="isprakesf3@spiegel.de"/>
    <x v="0"/>
    <s v="Rob"/>
    <s v="L"/>
    <x v="2"/>
    <n v="27.484999999999996"/>
    <n v="54.969999999999992"/>
    <x v="0"/>
    <x v="1"/>
    <x v="2"/>
  </r>
  <r>
    <s v="NFA-03411-746"/>
    <x v="383"/>
    <s v="07476-13102-NJ"/>
    <s v="A-L-0.5"/>
    <n v="2"/>
    <x v="503"/>
    <s v="hfromantf4@ucsd.edu"/>
    <x v="0"/>
    <s v="Ara"/>
    <s v="L"/>
    <x v="1"/>
    <n v="7.77"/>
    <n v="15.54"/>
    <x v="2"/>
    <x v="1"/>
    <x v="2"/>
  </r>
  <r>
    <s v="CYM-74988-450"/>
    <x v="156"/>
    <s v="87223-37422-SK"/>
    <s v="L-D-0.2"/>
    <n v="4"/>
    <x v="504"/>
    <s v="rflearf5@artisteer.com"/>
    <x v="2"/>
    <s v="Lib"/>
    <s v="D"/>
    <x v="3"/>
    <n v="3.8849999999999998"/>
    <n v="15.54"/>
    <x v="3"/>
    <x v="2"/>
    <x v="2"/>
  </r>
  <r>
    <s v="WTV-24996-658"/>
    <x v="429"/>
    <s v="57837-15577-YK"/>
    <s v="E-D-2.5"/>
    <n v="3"/>
    <x v="505"/>
    <s v=""/>
    <x v="1"/>
    <s v="Exc"/>
    <s v="D"/>
    <x v="2"/>
    <n v="27.945"/>
    <n v="83.835000000000008"/>
    <x v="1"/>
    <x v="2"/>
    <x v="2"/>
  </r>
  <r>
    <s v="DSL-69915-544"/>
    <x v="103"/>
    <s v="10142-55267-YO"/>
    <s v="R-L-0.2"/>
    <n v="3"/>
    <x v="506"/>
    <s v="wlightollersf9@baidu.com"/>
    <x v="0"/>
    <s v="Rob"/>
    <s v="L"/>
    <x v="3"/>
    <n v="3.5849999999999995"/>
    <n v="10.754999999999999"/>
    <x v="0"/>
    <x v="1"/>
    <x v="2"/>
  </r>
  <r>
    <s v="NBT-35757-542"/>
    <x v="361"/>
    <s v="73647-66148-VM"/>
    <s v="E-L-0.2"/>
    <n v="3"/>
    <x v="507"/>
    <s v="bmundenf8@elpais.com"/>
    <x v="0"/>
    <s v="Exc"/>
    <s v="L"/>
    <x v="3"/>
    <n v="4.4550000000000001"/>
    <n v="13.365"/>
    <x v="1"/>
    <x v="1"/>
    <x v="2"/>
  </r>
  <r>
    <s v="OYU-25085-528"/>
    <x v="120"/>
    <s v="10142-55267-YO"/>
    <s v="E-L-0.2"/>
    <n v="4"/>
    <x v="506"/>
    <s v="wlightollersf9@baidu.com"/>
    <x v="0"/>
    <s v="Exc"/>
    <s v="L"/>
    <x v="3"/>
    <n v="4.4550000000000001"/>
    <n v="17.82"/>
    <x v="1"/>
    <x v="1"/>
    <x v="2"/>
  </r>
  <r>
    <s v="XCG-07109-195"/>
    <x v="430"/>
    <s v="92976-19453-DT"/>
    <s v="L-D-0.2"/>
    <n v="6"/>
    <x v="508"/>
    <s v="nbrakespearfa@rediff.com"/>
    <x v="0"/>
    <s v="Lib"/>
    <s v="D"/>
    <x v="3"/>
    <n v="3.8849999999999998"/>
    <n v="23.31"/>
    <x v="3"/>
    <x v="2"/>
    <x v="2"/>
  </r>
  <r>
    <s v="YZA-25234-630"/>
    <x v="125"/>
    <s v="89757-51438-HX"/>
    <s v="E-D-0.2"/>
    <n v="2"/>
    <x v="509"/>
    <s v="mglawsopfb@reverbnation.com"/>
    <x v="0"/>
    <s v="Exc"/>
    <s v="D"/>
    <x v="3"/>
    <n v="3.645"/>
    <n v="7.29"/>
    <x v="1"/>
    <x v="2"/>
    <x v="2"/>
  </r>
  <r>
    <s v="OKU-29966-417"/>
    <x v="431"/>
    <s v="76192-13390-HZ"/>
    <s v="E-L-0.2"/>
    <n v="4"/>
    <x v="510"/>
    <s v="galbertsfc@etsy.com"/>
    <x v="2"/>
    <s v="Exc"/>
    <s v="L"/>
    <x v="3"/>
    <n v="4.4550000000000001"/>
    <n v="17.82"/>
    <x v="1"/>
    <x v="1"/>
    <x v="2"/>
  </r>
  <r>
    <s v="MEX-29350-659"/>
    <x v="40"/>
    <s v="02009-87294-SY"/>
    <s v="E-M-1"/>
    <n v="5"/>
    <x v="511"/>
    <s v="vpolglasefd@about.me"/>
    <x v="0"/>
    <s v="Exc"/>
    <s v="M"/>
    <x v="0"/>
    <n v="13.75"/>
    <n v="68.75"/>
    <x v="1"/>
    <x v="0"/>
    <x v="2"/>
  </r>
  <r>
    <s v="NOY-99738-977"/>
    <x v="432"/>
    <s v="82872-34456-LJ"/>
    <s v="R-L-2.5"/>
    <n v="2"/>
    <x v="512"/>
    <s v=""/>
    <x v="2"/>
    <s v="Rob"/>
    <s v="L"/>
    <x v="2"/>
    <n v="27.484999999999996"/>
    <n v="54.969999999999992"/>
    <x v="0"/>
    <x v="1"/>
    <x v="2"/>
  </r>
  <r>
    <s v="TCR-01064-030"/>
    <x v="254"/>
    <s v="13181-04387-LI"/>
    <s v="E-M-1"/>
    <n v="6"/>
    <x v="513"/>
    <s v="sbuschff@so-net.ne.jp"/>
    <x v="1"/>
    <s v="Exc"/>
    <s v="M"/>
    <x v="0"/>
    <n v="13.75"/>
    <n v="82.5"/>
    <x v="1"/>
    <x v="0"/>
    <x v="2"/>
  </r>
  <r>
    <s v="YUL-42750-776"/>
    <x v="219"/>
    <s v="24845-36117-TI"/>
    <s v="L-M-0.2"/>
    <n v="2"/>
    <x v="514"/>
    <s v="craisbeckfg@webnode.com"/>
    <x v="0"/>
    <s v="Lib"/>
    <s v="M"/>
    <x v="3"/>
    <n v="4.3650000000000002"/>
    <n v="8.73"/>
    <x v="3"/>
    <x v="0"/>
    <x v="2"/>
  </r>
  <r>
    <s v="XQJ-86887-506"/>
    <x v="433"/>
    <s v="66458-91190-YC"/>
    <s v="E-L-1"/>
    <n v="4"/>
    <x v="464"/>
    <s v="murione5@alexa.com"/>
    <x v="1"/>
    <s v="Exc"/>
    <s v="L"/>
    <x v="0"/>
    <n v="14.85"/>
    <n v="59.4"/>
    <x v="1"/>
    <x v="1"/>
    <x v="2"/>
  </r>
  <r>
    <s v="CUN-90044-279"/>
    <x v="434"/>
    <s v="86646-65810-TD"/>
    <s v="L-D-0.2"/>
    <n v="4"/>
    <x v="515"/>
    <s v=""/>
    <x v="0"/>
    <s v="Lib"/>
    <s v="D"/>
    <x v="3"/>
    <n v="3.8849999999999998"/>
    <n v="15.54"/>
    <x v="3"/>
    <x v="2"/>
    <x v="2"/>
  </r>
  <r>
    <s v="ICC-73030-502"/>
    <x v="435"/>
    <s v="59480-02795-IU"/>
    <s v="A-L-1"/>
    <n v="3"/>
    <x v="516"/>
    <s v="raynoldfj@ustream.tv"/>
    <x v="0"/>
    <s v="Ara"/>
    <s v="L"/>
    <x v="0"/>
    <n v="12.95"/>
    <n v="38.849999999999994"/>
    <x v="2"/>
    <x v="1"/>
    <x v="2"/>
  </r>
  <r>
    <s v="ADP-04506-084"/>
    <x v="436"/>
    <s v="61809-87758-LJ"/>
    <s v="E-M-2.5"/>
    <n v="6"/>
    <x v="517"/>
    <s v=""/>
    <x v="0"/>
    <s v="Exc"/>
    <s v="M"/>
    <x v="2"/>
    <n v="31.624999999999996"/>
    <n v="189.74999999999997"/>
    <x v="1"/>
    <x v="0"/>
    <x v="2"/>
  </r>
  <r>
    <s v="PNU-22150-408"/>
    <x v="437"/>
    <s v="77408-43873-RS"/>
    <s v="A-D-0.2"/>
    <n v="6"/>
    <x v="518"/>
    <s v=""/>
    <x v="1"/>
    <s v="Ara"/>
    <s v="D"/>
    <x v="3"/>
    <n v="2.9849999999999999"/>
    <n v="17.91"/>
    <x v="2"/>
    <x v="2"/>
    <x v="2"/>
  </r>
  <r>
    <s v="VSQ-07182-513"/>
    <x v="438"/>
    <s v="18366-65239-WF"/>
    <s v="L-L-0.2"/>
    <n v="6"/>
    <x v="519"/>
    <s v="bgrecefm@naver.com"/>
    <x v="2"/>
    <s v="Lib"/>
    <s v="L"/>
    <x v="3"/>
    <n v="4.7549999999999999"/>
    <n v="28.53"/>
    <x v="3"/>
    <x v="1"/>
    <x v="2"/>
  </r>
  <r>
    <s v="SPF-31673-217"/>
    <x v="439"/>
    <s v="19485-98072-PS"/>
    <s v="E-M-1"/>
    <n v="6"/>
    <x v="520"/>
    <s v="dflintiffg1@e-recht24.de"/>
    <x v="2"/>
    <s v="Exc"/>
    <s v="M"/>
    <x v="0"/>
    <n v="13.75"/>
    <n v="82.5"/>
    <x v="1"/>
    <x v="0"/>
    <x v="2"/>
  </r>
  <r>
    <s v="NEX-63825-598"/>
    <x v="175"/>
    <s v="72072-33025-SD"/>
    <s v="R-L-0.5"/>
    <n v="2"/>
    <x v="521"/>
    <s v="athysfo@cdc.gov"/>
    <x v="0"/>
    <s v="Rob"/>
    <s v="L"/>
    <x v="1"/>
    <n v="7.169999999999999"/>
    <n v="14.339999999999998"/>
    <x v="0"/>
    <x v="1"/>
    <x v="2"/>
  </r>
  <r>
    <s v="XPG-66112-335"/>
    <x v="440"/>
    <s v="58118-22461-GC"/>
    <s v="R-D-2.5"/>
    <n v="4"/>
    <x v="522"/>
    <s v="jchuggfp@about.me"/>
    <x v="0"/>
    <s v="Rob"/>
    <s v="D"/>
    <x v="2"/>
    <n v="20.584999999999997"/>
    <n v="82.339999999999989"/>
    <x v="0"/>
    <x v="2"/>
    <x v="2"/>
  </r>
  <r>
    <s v="NSQ-72210-345"/>
    <x v="441"/>
    <s v="90940-63327-DJ"/>
    <s v="A-M-0.2"/>
    <n v="6"/>
    <x v="523"/>
    <s v="akelstonfq@sakura.ne.jp"/>
    <x v="0"/>
    <s v="Ara"/>
    <s v="M"/>
    <x v="3"/>
    <n v="3.375"/>
    <n v="20.25"/>
    <x v="2"/>
    <x v="0"/>
    <x v="2"/>
  </r>
  <r>
    <s v="XRR-28376-277"/>
    <x v="442"/>
    <s v="64481-42546-II"/>
    <s v="R-L-2.5"/>
    <n v="6"/>
    <x v="524"/>
    <s v=""/>
    <x v="1"/>
    <s v="Rob"/>
    <s v="L"/>
    <x v="2"/>
    <n v="27.484999999999996"/>
    <n v="164.90999999999997"/>
    <x v="0"/>
    <x v="1"/>
    <x v="2"/>
  </r>
  <r>
    <s v="WHQ-25197-475"/>
    <x v="443"/>
    <s v="27536-28463-NJ"/>
    <s v="L-L-0.2"/>
    <n v="4"/>
    <x v="525"/>
    <s v="cmottramfs@harvard.edu"/>
    <x v="0"/>
    <s v="Lib"/>
    <s v="L"/>
    <x v="3"/>
    <n v="4.7549999999999999"/>
    <n v="19.02"/>
    <x v="3"/>
    <x v="1"/>
    <x v="2"/>
  </r>
  <r>
    <s v="HMB-30634-745"/>
    <x v="216"/>
    <s v="19485-98072-PS"/>
    <s v="A-D-2.5"/>
    <n v="6"/>
    <x v="520"/>
    <s v="dflintiffg1@e-recht24.de"/>
    <x v="2"/>
    <s v="Ara"/>
    <s v="D"/>
    <x v="2"/>
    <n v="22.884999999999998"/>
    <n v="137.31"/>
    <x v="2"/>
    <x v="2"/>
    <x v="2"/>
  </r>
  <r>
    <s v="XTL-68000-371"/>
    <x v="444"/>
    <s v="70140-82812-KD"/>
    <s v="A-M-0.5"/>
    <n v="4"/>
    <x v="526"/>
    <s v="dsangwinfu@weebly.com"/>
    <x v="0"/>
    <s v="Ara"/>
    <s v="M"/>
    <x v="1"/>
    <n v="6.75"/>
    <n v="27"/>
    <x v="2"/>
    <x v="0"/>
    <x v="2"/>
  </r>
  <r>
    <s v="YES-51109-625"/>
    <x v="37"/>
    <s v="91895-55605-LS"/>
    <s v="E-L-0.5"/>
    <n v="4"/>
    <x v="527"/>
    <s v="eaizikowitzfv@virginia.edu"/>
    <x v="2"/>
    <s v="Exc"/>
    <s v="L"/>
    <x v="1"/>
    <n v="8.91"/>
    <n v="35.64"/>
    <x v="1"/>
    <x v="1"/>
    <x v="2"/>
  </r>
  <r>
    <s v="EAY-89850-211"/>
    <x v="445"/>
    <s v="43155-71724-XP"/>
    <s v="A-D-0.2"/>
    <n v="2"/>
    <x v="528"/>
    <s v=""/>
    <x v="0"/>
    <s v="Ara"/>
    <s v="D"/>
    <x v="3"/>
    <n v="2.9849999999999999"/>
    <n v="5.97"/>
    <x v="2"/>
    <x v="2"/>
    <x v="2"/>
  </r>
  <r>
    <s v="IOQ-84840-827"/>
    <x v="446"/>
    <s v="32038-81174-JF"/>
    <s v="A-M-1"/>
    <n v="6"/>
    <x v="529"/>
    <s v="cvenourfx@ask.com"/>
    <x v="0"/>
    <s v="Ara"/>
    <s v="M"/>
    <x v="0"/>
    <n v="11.25"/>
    <n v="67.5"/>
    <x v="2"/>
    <x v="0"/>
    <x v="2"/>
  </r>
  <r>
    <s v="FBD-56220-430"/>
    <x v="245"/>
    <s v="59205-20324-NB"/>
    <s v="R-L-0.2"/>
    <n v="6"/>
    <x v="530"/>
    <s v="mharbyfy@163.com"/>
    <x v="0"/>
    <s v="Rob"/>
    <s v="L"/>
    <x v="3"/>
    <n v="3.5849999999999995"/>
    <n v="21.509999999999998"/>
    <x v="0"/>
    <x v="1"/>
    <x v="2"/>
  </r>
  <r>
    <s v="COV-52659-202"/>
    <x v="447"/>
    <s v="99899-54612-NX"/>
    <s v="L-M-2.5"/>
    <n v="2"/>
    <x v="531"/>
    <s v="rthickpennyfz@cafepress.com"/>
    <x v="0"/>
    <s v="Lib"/>
    <s v="M"/>
    <x v="2"/>
    <n v="33.464999999999996"/>
    <n v="66.929999999999993"/>
    <x v="3"/>
    <x v="0"/>
    <x v="2"/>
  </r>
  <r>
    <s v="YUO-76652-814"/>
    <x v="448"/>
    <s v="26248-84194-FI"/>
    <s v="A-D-0.2"/>
    <n v="6"/>
    <x v="532"/>
    <s v="pormerodg0@redcross.org"/>
    <x v="0"/>
    <s v="Ara"/>
    <s v="D"/>
    <x v="3"/>
    <n v="2.9849999999999999"/>
    <n v="17.91"/>
    <x v="2"/>
    <x v="2"/>
    <x v="2"/>
  </r>
  <r>
    <s v="PBT-36926-102"/>
    <x v="344"/>
    <s v="19485-98072-PS"/>
    <s v="L-M-1"/>
    <n v="4"/>
    <x v="520"/>
    <s v="dflintiffg1@e-recht24.de"/>
    <x v="2"/>
    <s v="Lib"/>
    <s v="M"/>
    <x v="0"/>
    <n v="14.55"/>
    <n v="58.2"/>
    <x v="3"/>
    <x v="0"/>
    <x v="2"/>
  </r>
  <r>
    <s v="BLV-60087-454"/>
    <x v="152"/>
    <s v="84493-71314-WX"/>
    <s v="E-L-0.2"/>
    <n v="3"/>
    <x v="533"/>
    <s v="tzanettig2@gravatar.com"/>
    <x v="1"/>
    <s v="Exc"/>
    <s v="L"/>
    <x v="3"/>
    <n v="4.4550000000000001"/>
    <n v="13.365"/>
    <x v="1"/>
    <x v="1"/>
    <x v="2"/>
  </r>
  <r>
    <s v="BLV-60087-454"/>
    <x v="152"/>
    <s v="84493-71314-WX"/>
    <s v="A-M-0.5"/>
    <n v="5"/>
    <x v="533"/>
    <s v="tzanettig2@gravatar.com"/>
    <x v="1"/>
    <s v="Ara"/>
    <s v="M"/>
    <x v="1"/>
    <n v="6.75"/>
    <n v="33.75"/>
    <x v="2"/>
    <x v="0"/>
    <x v="2"/>
  </r>
  <r>
    <s v="QYC-63914-195"/>
    <x v="449"/>
    <s v="39789-43945-IV"/>
    <s v="E-L-1"/>
    <n v="3"/>
    <x v="534"/>
    <s v="rkirtleyg4@hatena.ne.jp"/>
    <x v="0"/>
    <s v="Exc"/>
    <s v="L"/>
    <x v="0"/>
    <n v="14.85"/>
    <n v="44.55"/>
    <x v="1"/>
    <x v="1"/>
    <x v="2"/>
  </r>
  <r>
    <s v="OIB-77163-890"/>
    <x v="450"/>
    <s v="38972-89678-ZM"/>
    <s v="E-L-0.5"/>
    <n v="5"/>
    <x v="535"/>
    <s v="cclemencetg5@weather.com"/>
    <x v="2"/>
    <s v="Exc"/>
    <s v="L"/>
    <x v="1"/>
    <n v="8.91"/>
    <n v="44.55"/>
    <x v="1"/>
    <x v="1"/>
    <x v="2"/>
  </r>
  <r>
    <s v="SGS-87525-238"/>
    <x v="451"/>
    <s v="91465-84526-IJ"/>
    <s v="E-D-1"/>
    <n v="5"/>
    <x v="536"/>
    <s v="rdonetg6@oakley.com"/>
    <x v="0"/>
    <s v="Exc"/>
    <s v="D"/>
    <x v="0"/>
    <n v="12.15"/>
    <n v="60.75"/>
    <x v="1"/>
    <x v="2"/>
    <x v="2"/>
  </r>
  <r>
    <s v="GQR-12490-152"/>
    <x v="83"/>
    <s v="22832-98538-RB"/>
    <s v="R-L-0.2"/>
    <n v="1"/>
    <x v="537"/>
    <s v="sgaweng7@creativecommons.org"/>
    <x v="0"/>
    <s v="Rob"/>
    <s v="L"/>
    <x v="3"/>
    <n v="3.5849999999999995"/>
    <n v="3.5849999999999995"/>
    <x v="0"/>
    <x v="1"/>
    <x v="2"/>
  </r>
  <r>
    <s v="UOJ-28238-299"/>
    <x v="452"/>
    <s v="30844-91890-ZA"/>
    <s v="R-L-0.2"/>
    <n v="6"/>
    <x v="538"/>
    <s v="rreadieg8@guardian.co.uk"/>
    <x v="0"/>
    <s v="Rob"/>
    <s v="L"/>
    <x v="3"/>
    <n v="3.5849999999999995"/>
    <n v="21.509999999999998"/>
    <x v="0"/>
    <x v="1"/>
    <x v="2"/>
  </r>
  <r>
    <s v="ETD-58130-674"/>
    <x v="453"/>
    <s v="05325-97750-WP"/>
    <s v="E-M-0.5"/>
    <n v="2"/>
    <x v="539"/>
    <s v="cverissimogh@theglobeandmail.com"/>
    <x v="2"/>
    <s v="Exc"/>
    <s v="M"/>
    <x v="1"/>
    <n v="8.25"/>
    <n v="16.5"/>
    <x v="1"/>
    <x v="0"/>
    <x v="2"/>
  </r>
  <r>
    <s v="UPF-60123-025"/>
    <x v="454"/>
    <s v="88992-49081-AT"/>
    <s v="R-L-2.5"/>
    <n v="3"/>
    <x v="540"/>
    <s v=""/>
    <x v="0"/>
    <s v="Rob"/>
    <s v="L"/>
    <x v="2"/>
    <n v="27.484999999999996"/>
    <n v="82.454999999999984"/>
    <x v="0"/>
    <x v="1"/>
    <x v="2"/>
  </r>
  <r>
    <s v="NQS-01613-687"/>
    <x v="455"/>
    <s v="10204-31464-SA"/>
    <s v="L-D-0.5"/>
    <n v="1"/>
    <x v="541"/>
    <s v="bogb@elpais.com"/>
    <x v="0"/>
    <s v="Lib"/>
    <s v="D"/>
    <x v="1"/>
    <n v="7.77"/>
    <n v="7.77"/>
    <x v="3"/>
    <x v="2"/>
    <x v="2"/>
  </r>
  <r>
    <s v="MGH-36050-573"/>
    <x v="456"/>
    <s v="75156-80911-YT"/>
    <s v="R-M-0.5"/>
    <n v="2"/>
    <x v="542"/>
    <s v="vstansburygc@unblog.fr"/>
    <x v="0"/>
    <s v="Rob"/>
    <s v="M"/>
    <x v="1"/>
    <n v="5.97"/>
    <n v="11.94"/>
    <x v="0"/>
    <x v="0"/>
    <x v="2"/>
  </r>
  <r>
    <s v="UVF-59322-459"/>
    <x v="373"/>
    <s v="53971-49906-PZ"/>
    <s v="E-L-2.5"/>
    <n v="6"/>
    <x v="543"/>
    <s v="dheinonengd@printfriendly.com"/>
    <x v="0"/>
    <s v="Exc"/>
    <s v="L"/>
    <x v="2"/>
    <n v="34.154999999999994"/>
    <n v="204.92999999999995"/>
    <x v="1"/>
    <x v="1"/>
    <x v="2"/>
  </r>
  <r>
    <s v="VET-41158-896"/>
    <x v="457"/>
    <s v="10728-17633-ST"/>
    <s v="E-M-2.5"/>
    <n v="2"/>
    <x v="544"/>
    <s v="jshentonge@google.com.hk"/>
    <x v="0"/>
    <s v="Exc"/>
    <s v="M"/>
    <x v="2"/>
    <n v="31.624999999999996"/>
    <n v="63.249999999999993"/>
    <x v="1"/>
    <x v="0"/>
    <x v="2"/>
  </r>
  <r>
    <s v="XYL-52196-459"/>
    <x v="458"/>
    <s v="13549-65017-VE"/>
    <s v="R-D-0.2"/>
    <n v="3"/>
    <x v="545"/>
    <s v="jwilkissongf@nba.com"/>
    <x v="0"/>
    <s v="Rob"/>
    <s v="D"/>
    <x v="3"/>
    <n v="2.6849999999999996"/>
    <n v="8.0549999999999997"/>
    <x v="0"/>
    <x v="2"/>
    <x v="2"/>
  </r>
  <r>
    <s v="BPZ-51283-916"/>
    <x v="264"/>
    <s v="87688-42420-TO"/>
    <s v="A-M-2.5"/>
    <n v="2"/>
    <x v="546"/>
    <s v=""/>
    <x v="0"/>
    <s v="Ara"/>
    <s v="M"/>
    <x v="2"/>
    <n v="25.874999999999996"/>
    <n v="51.749999999999993"/>
    <x v="2"/>
    <x v="0"/>
    <x v="2"/>
  </r>
  <r>
    <s v="VQW-91903-926"/>
    <x v="459"/>
    <s v="05325-97750-WP"/>
    <s v="E-D-2.5"/>
    <n v="1"/>
    <x v="539"/>
    <s v="cverissimogh@theglobeandmail.com"/>
    <x v="2"/>
    <s v="Exc"/>
    <s v="D"/>
    <x v="2"/>
    <n v="27.945"/>
    <n v="27.945"/>
    <x v="1"/>
    <x v="2"/>
    <x v="2"/>
  </r>
  <r>
    <s v="OLF-77983-457"/>
    <x v="460"/>
    <s v="51901-35210-UI"/>
    <s v="A-L-2.5"/>
    <n v="2"/>
    <x v="547"/>
    <s v="gstarcksgi@abc.net.au"/>
    <x v="0"/>
    <s v="Ara"/>
    <s v="L"/>
    <x v="2"/>
    <n v="29.784999999999997"/>
    <n v="59.569999999999993"/>
    <x v="2"/>
    <x v="1"/>
    <x v="2"/>
  </r>
  <r>
    <s v="MVI-04946-827"/>
    <x v="461"/>
    <s v="62483-50867-OM"/>
    <s v="E-L-1"/>
    <n v="1"/>
    <x v="548"/>
    <s v=""/>
    <x v="2"/>
    <s v="Exc"/>
    <s v="L"/>
    <x v="0"/>
    <n v="14.85"/>
    <n v="14.85"/>
    <x v="1"/>
    <x v="1"/>
    <x v="2"/>
  </r>
  <r>
    <s v="UOG-94188-104"/>
    <x v="219"/>
    <s v="92753-50029-SD"/>
    <s v="A-M-0.5"/>
    <n v="5"/>
    <x v="549"/>
    <s v="kscholardgk@sbwire.com"/>
    <x v="0"/>
    <s v="Ara"/>
    <s v="M"/>
    <x v="1"/>
    <n v="6.75"/>
    <n v="33.75"/>
    <x v="2"/>
    <x v="0"/>
    <x v="2"/>
  </r>
  <r>
    <s v="DSN-15872-519"/>
    <x v="462"/>
    <s v="53809-98498-SN"/>
    <s v="L-L-2.5"/>
    <n v="4"/>
    <x v="550"/>
    <s v="bkindleygl@wikimedia.org"/>
    <x v="0"/>
    <s v="Lib"/>
    <s v="L"/>
    <x v="2"/>
    <n v="36.454999999999998"/>
    <n v="145.82"/>
    <x v="3"/>
    <x v="1"/>
    <x v="2"/>
  </r>
  <r>
    <s v="OUQ-73954-002"/>
    <x v="463"/>
    <s v="66308-13503-KD"/>
    <s v="R-M-0.2"/>
    <n v="4"/>
    <x v="551"/>
    <s v="khammettgm@dmoz.org"/>
    <x v="0"/>
    <s v="Rob"/>
    <s v="M"/>
    <x v="3"/>
    <n v="2.9849999999999999"/>
    <n v="11.94"/>
    <x v="0"/>
    <x v="0"/>
    <x v="2"/>
  </r>
  <r>
    <s v="LGL-16843-667"/>
    <x v="464"/>
    <s v="82458-87830-JE"/>
    <s v="A-D-0.2"/>
    <n v="4"/>
    <x v="552"/>
    <s v="ahulburtgn@fda.gov"/>
    <x v="0"/>
    <s v="Ara"/>
    <s v="D"/>
    <x v="3"/>
    <n v="2.9849999999999999"/>
    <n v="11.94"/>
    <x v="2"/>
    <x v="2"/>
    <x v="2"/>
  </r>
  <r>
    <s v="TCC-89722-031"/>
    <x v="465"/>
    <s v="41611-34336-WT"/>
    <s v="L-D-0.5"/>
    <n v="1"/>
    <x v="553"/>
    <s v="plauritzengo@photobucket.com"/>
    <x v="0"/>
    <s v="Lib"/>
    <s v="D"/>
    <x v="1"/>
    <n v="7.77"/>
    <n v="7.77"/>
    <x v="3"/>
    <x v="2"/>
    <x v="2"/>
  </r>
  <r>
    <s v="TRA-79507-007"/>
    <x v="466"/>
    <s v="70089-27418-UJ"/>
    <s v="R-L-2.5"/>
    <n v="4"/>
    <x v="554"/>
    <s v="aburgwingp@redcross.org"/>
    <x v="0"/>
    <s v="Rob"/>
    <s v="L"/>
    <x v="2"/>
    <n v="27.484999999999996"/>
    <n v="109.93999999999998"/>
    <x v="0"/>
    <x v="1"/>
    <x v="2"/>
  </r>
  <r>
    <s v="MZJ-77284-941"/>
    <x v="467"/>
    <s v="99978-56910-BN"/>
    <s v="E-L-0.2"/>
    <n v="5"/>
    <x v="555"/>
    <s v="erolingq@google.fr"/>
    <x v="0"/>
    <s v="Exc"/>
    <s v="L"/>
    <x v="3"/>
    <n v="4.4550000000000001"/>
    <n v="22.274999999999999"/>
    <x v="1"/>
    <x v="1"/>
    <x v="2"/>
  </r>
  <r>
    <s v="AXN-57779-891"/>
    <x v="468"/>
    <s v="09668-23340-IC"/>
    <s v="R-M-0.2"/>
    <n v="3"/>
    <x v="556"/>
    <s v="dfowlegr@epa.gov"/>
    <x v="0"/>
    <s v="Rob"/>
    <s v="M"/>
    <x v="3"/>
    <n v="2.9849999999999999"/>
    <n v="8.9550000000000001"/>
    <x v="0"/>
    <x v="0"/>
    <x v="2"/>
  </r>
  <r>
    <s v="PJB-15659-994"/>
    <x v="469"/>
    <s v="39457-62611-YK"/>
    <s v="L-D-2.5"/>
    <n v="4"/>
    <x v="557"/>
    <s v=""/>
    <x v="1"/>
    <s v="Lib"/>
    <s v="D"/>
    <x v="2"/>
    <n v="29.784999999999997"/>
    <n v="119.13999999999999"/>
    <x v="3"/>
    <x v="2"/>
    <x v="2"/>
  </r>
  <r>
    <s v="LTS-03470-353"/>
    <x v="470"/>
    <s v="90985-89807-RW"/>
    <s v="A-L-2.5"/>
    <n v="5"/>
    <x v="558"/>
    <s v="wpowleslandgt@soundcloud.com"/>
    <x v="0"/>
    <s v="Ara"/>
    <s v="L"/>
    <x v="2"/>
    <n v="29.784999999999997"/>
    <n v="148.92499999999998"/>
    <x v="2"/>
    <x v="1"/>
    <x v="2"/>
  </r>
  <r>
    <s v="UMM-28497-689"/>
    <x v="471"/>
    <s v="05325-97750-WP"/>
    <s v="L-L-2.5"/>
    <n v="3"/>
    <x v="539"/>
    <s v="cverissimogh@theglobeandmail.com"/>
    <x v="2"/>
    <s v="Lib"/>
    <s v="L"/>
    <x v="2"/>
    <n v="36.454999999999998"/>
    <n v="109.36499999999999"/>
    <x v="3"/>
    <x v="1"/>
    <x v="2"/>
  </r>
  <r>
    <s v="MJZ-93232-402"/>
    <x v="472"/>
    <s v="17816-67941-ZS"/>
    <s v="E-D-0.2"/>
    <n v="1"/>
    <x v="559"/>
    <s v="lellinghamgv@sciencedaily.com"/>
    <x v="0"/>
    <s v="Exc"/>
    <s v="D"/>
    <x v="3"/>
    <n v="3.645"/>
    <n v="3.645"/>
    <x v="1"/>
    <x v="2"/>
    <x v="2"/>
  </r>
  <r>
    <s v="UHW-74617-126"/>
    <x v="173"/>
    <s v="90816-65619-LM"/>
    <s v="E-D-2.5"/>
    <n v="2"/>
    <x v="560"/>
    <s v=""/>
    <x v="0"/>
    <s v="Exc"/>
    <s v="D"/>
    <x v="2"/>
    <n v="27.945"/>
    <n v="55.89"/>
    <x v="1"/>
    <x v="2"/>
    <x v="2"/>
  </r>
  <r>
    <s v="RIK-61730-794"/>
    <x v="473"/>
    <s v="69761-61146-KD"/>
    <s v="L-M-0.2"/>
    <n v="6"/>
    <x v="561"/>
    <s v="afendtgx@forbes.com"/>
    <x v="0"/>
    <s v="Lib"/>
    <s v="M"/>
    <x v="3"/>
    <n v="4.3650000000000002"/>
    <n v="26.19"/>
    <x v="3"/>
    <x v="0"/>
    <x v="2"/>
  </r>
  <r>
    <s v="IDJ-55379-750"/>
    <x v="474"/>
    <s v="24040-20817-QB"/>
    <s v="R-M-1"/>
    <n v="4"/>
    <x v="562"/>
    <s v="acleyburngy@lycos.com"/>
    <x v="0"/>
    <s v="Rob"/>
    <s v="M"/>
    <x v="0"/>
    <n v="9.9499999999999993"/>
    <n v="39.799999999999997"/>
    <x v="0"/>
    <x v="0"/>
    <x v="2"/>
  </r>
  <r>
    <s v="OHX-11953-965"/>
    <x v="475"/>
    <s v="19524-21432-XP"/>
    <s v="E-L-2.5"/>
    <n v="2"/>
    <x v="563"/>
    <s v="tcastiglionegz@xing.com"/>
    <x v="0"/>
    <s v="Exc"/>
    <s v="L"/>
    <x v="2"/>
    <n v="34.154999999999994"/>
    <n v="68.309999999999988"/>
    <x v="1"/>
    <x v="1"/>
    <x v="2"/>
  </r>
  <r>
    <s v="TVV-42245-088"/>
    <x v="476"/>
    <s v="14398-43114-RV"/>
    <s v="A-M-0.2"/>
    <n v="4"/>
    <x v="564"/>
    <s v=""/>
    <x v="1"/>
    <s v="Ara"/>
    <s v="M"/>
    <x v="3"/>
    <n v="3.375"/>
    <n v="13.5"/>
    <x v="2"/>
    <x v="0"/>
    <x v="2"/>
  </r>
  <r>
    <s v="DYP-74337-787"/>
    <x v="431"/>
    <s v="41486-52502-QQ"/>
    <s v="R-M-0.5"/>
    <n v="1"/>
    <x v="565"/>
    <s v=""/>
    <x v="0"/>
    <s v="Rob"/>
    <s v="M"/>
    <x v="1"/>
    <n v="5.97"/>
    <n v="5.97"/>
    <x v="0"/>
    <x v="0"/>
    <x v="2"/>
  </r>
  <r>
    <s v="OKA-93124-100"/>
    <x v="477"/>
    <s v="05325-97750-WP"/>
    <s v="R-M-0.5"/>
    <n v="5"/>
    <x v="539"/>
    <s v="cverissimogh@theglobeandmail.com"/>
    <x v="2"/>
    <s v="Rob"/>
    <s v="M"/>
    <x v="1"/>
    <n v="5.97"/>
    <n v="29.849999999999998"/>
    <x v="0"/>
    <x v="0"/>
    <x v="2"/>
  </r>
  <r>
    <s v="IXW-20780-268"/>
    <x v="478"/>
    <s v="20236-64364-QL"/>
    <s v="L-L-2.5"/>
    <n v="2"/>
    <x v="566"/>
    <s v="scouronneh3@mozilla.org"/>
    <x v="0"/>
    <s v="Lib"/>
    <s v="L"/>
    <x v="2"/>
    <n v="36.454999999999998"/>
    <n v="72.91"/>
    <x v="3"/>
    <x v="1"/>
    <x v="2"/>
  </r>
  <r>
    <s v="NGG-24006-937"/>
    <x v="45"/>
    <s v="29102-40100-TZ"/>
    <s v="E-M-2.5"/>
    <n v="4"/>
    <x v="567"/>
    <s v="lflippellih4@github.io"/>
    <x v="2"/>
    <s v="Exc"/>
    <s v="M"/>
    <x v="2"/>
    <n v="31.624999999999996"/>
    <n v="126.49999999999999"/>
    <x v="1"/>
    <x v="0"/>
    <x v="2"/>
  </r>
  <r>
    <s v="JZC-31180-557"/>
    <x v="444"/>
    <s v="09171-42203-EB"/>
    <s v="L-M-2.5"/>
    <n v="1"/>
    <x v="568"/>
    <s v="relizabethh5@live.com"/>
    <x v="0"/>
    <s v="Lib"/>
    <s v="M"/>
    <x v="2"/>
    <n v="33.464999999999996"/>
    <n v="33.464999999999996"/>
    <x v="3"/>
    <x v="0"/>
    <x v="2"/>
  </r>
  <r>
    <s v="ZMU-63715-204"/>
    <x v="479"/>
    <s v="29060-75856-UI"/>
    <s v="E-D-1"/>
    <n v="6"/>
    <x v="569"/>
    <s v="irenhardh6@i2i.jp"/>
    <x v="0"/>
    <s v="Exc"/>
    <s v="D"/>
    <x v="0"/>
    <n v="12.15"/>
    <n v="72.900000000000006"/>
    <x v="1"/>
    <x v="2"/>
    <x v="2"/>
  </r>
  <r>
    <s v="GND-08192-056"/>
    <x v="480"/>
    <s v="17088-16989-PL"/>
    <s v="L-D-0.5"/>
    <n v="2"/>
    <x v="570"/>
    <s v="wrocheh7@xinhuanet.com"/>
    <x v="0"/>
    <s v="Lib"/>
    <s v="D"/>
    <x v="1"/>
    <n v="7.77"/>
    <n v="15.54"/>
    <x v="3"/>
    <x v="2"/>
    <x v="2"/>
  </r>
  <r>
    <s v="RYY-38961-093"/>
    <x v="481"/>
    <s v="14756-18321-CL"/>
    <s v="A-M-0.2"/>
    <n v="6"/>
    <x v="571"/>
    <s v="lalawayhh@weather.com"/>
    <x v="0"/>
    <s v="Ara"/>
    <s v="M"/>
    <x v="3"/>
    <n v="3.375"/>
    <n v="20.25"/>
    <x v="2"/>
    <x v="0"/>
    <x v="2"/>
  </r>
  <r>
    <s v="CVA-64996-969"/>
    <x v="478"/>
    <s v="13324-78688-MI"/>
    <s v="A-L-1"/>
    <n v="6"/>
    <x v="572"/>
    <s v="codgaardh9@nsw.gov.au"/>
    <x v="0"/>
    <s v="Ara"/>
    <s v="L"/>
    <x v="0"/>
    <n v="12.95"/>
    <n v="77.699999999999989"/>
    <x v="2"/>
    <x v="1"/>
    <x v="2"/>
  </r>
  <r>
    <s v="XTH-67276-442"/>
    <x v="482"/>
    <s v="73799-04749-BM"/>
    <s v="L-M-2.5"/>
    <n v="4"/>
    <x v="573"/>
    <s v="bbyrdha@4shared.com"/>
    <x v="0"/>
    <s v="Lib"/>
    <s v="M"/>
    <x v="2"/>
    <n v="33.464999999999996"/>
    <n v="133.85999999999999"/>
    <x v="3"/>
    <x v="0"/>
    <x v="2"/>
  </r>
  <r>
    <s v="PVU-02950-470"/>
    <x v="353"/>
    <s v="01927-46702-YT"/>
    <s v="E-D-1"/>
    <n v="1"/>
    <x v="574"/>
    <s v=""/>
    <x v="2"/>
    <s v="Exc"/>
    <s v="D"/>
    <x v="0"/>
    <n v="12.15"/>
    <n v="12.15"/>
    <x v="1"/>
    <x v="2"/>
    <x v="2"/>
  </r>
  <r>
    <s v="XSN-26809-910"/>
    <x v="199"/>
    <s v="80467-17137-TO"/>
    <s v="E-M-2.5"/>
    <n v="2"/>
    <x v="575"/>
    <s v="dchardinhc@nhs.uk"/>
    <x v="1"/>
    <s v="Exc"/>
    <s v="M"/>
    <x v="2"/>
    <n v="31.624999999999996"/>
    <n v="63.249999999999993"/>
    <x v="1"/>
    <x v="0"/>
    <x v="2"/>
  </r>
  <r>
    <s v="UDN-88321-005"/>
    <x v="372"/>
    <s v="14640-87215-BK"/>
    <s v="R-L-0.5"/>
    <n v="5"/>
    <x v="576"/>
    <s v="hradbonehd@newsvine.com"/>
    <x v="0"/>
    <s v="Rob"/>
    <s v="L"/>
    <x v="1"/>
    <n v="7.169999999999999"/>
    <n v="35.849999999999994"/>
    <x v="0"/>
    <x v="1"/>
    <x v="2"/>
  </r>
  <r>
    <s v="EXP-21628-670"/>
    <x v="267"/>
    <s v="94447-35885-HK"/>
    <s v="A-M-2.5"/>
    <n v="3"/>
    <x v="577"/>
    <s v="wbernthhe@miitbeian.gov.cn"/>
    <x v="0"/>
    <s v="Ara"/>
    <s v="M"/>
    <x v="2"/>
    <n v="25.874999999999996"/>
    <n v="77.624999999999986"/>
    <x v="2"/>
    <x v="0"/>
    <x v="2"/>
  </r>
  <r>
    <s v="VGM-24161-361"/>
    <x v="480"/>
    <s v="71034-49694-CS"/>
    <s v="E-M-2.5"/>
    <n v="2"/>
    <x v="578"/>
    <s v="bacarsonhf@cnn.com"/>
    <x v="0"/>
    <s v="Exc"/>
    <s v="M"/>
    <x v="2"/>
    <n v="31.624999999999996"/>
    <n v="63.249999999999993"/>
    <x v="1"/>
    <x v="0"/>
    <x v="2"/>
  </r>
  <r>
    <s v="PKN-19556-918"/>
    <x v="483"/>
    <s v="00445-42781-KX"/>
    <s v="E-L-0.2"/>
    <n v="6"/>
    <x v="579"/>
    <s v="fbrighamhg@blog.com"/>
    <x v="1"/>
    <s v="Exc"/>
    <s v="L"/>
    <x v="3"/>
    <n v="4.4550000000000001"/>
    <n v="26.73"/>
    <x v="1"/>
    <x v="1"/>
    <x v="2"/>
  </r>
  <r>
    <s v="PKN-19556-918"/>
    <x v="483"/>
    <s v="00445-42781-KX"/>
    <s v="L-D-0.5"/>
    <n v="4"/>
    <x v="579"/>
    <s v="fbrighamhg@blog.com"/>
    <x v="1"/>
    <s v="Lib"/>
    <s v="D"/>
    <x v="1"/>
    <n v="7.77"/>
    <n v="31.08"/>
    <x v="3"/>
    <x v="2"/>
    <x v="2"/>
  </r>
  <r>
    <s v="PKN-19556-918"/>
    <x v="483"/>
    <s v="00445-42781-KX"/>
    <s v="A-D-0.2"/>
    <n v="1"/>
    <x v="579"/>
    <s v="fbrighamhg@blog.com"/>
    <x v="1"/>
    <s v="Ara"/>
    <s v="D"/>
    <x v="3"/>
    <n v="2.9849999999999999"/>
    <n v="2.9849999999999999"/>
    <x v="2"/>
    <x v="2"/>
    <x v="2"/>
  </r>
  <r>
    <s v="PKN-19556-918"/>
    <x v="483"/>
    <s v="00445-42781-KX"/>
    <s v="R-D-2.5"/>
    <n v="5"/>
    <x v="579"/>
    <s v="fbrighamhg@blog.com"/>
    <x v="1"/>
    <s v="Rob"/>
    <s v="D"/>
    <x v="2"/>
    <n v="20.584999999999997"/>
    <n v="102.92499999999998"/>
    <x v="0"/>
    <x v="2"/>
    <x v="2"/>
  </r>
  <r>
    <s v="DXQ-44537-297"/>
    <x v="484"/>
    <s v="96116-24737-LV"/>
    <s v="E-L-0.5"/>
    <n v="4"/>
    <x v="580"/>
    <s v="myoxenhk@google.com"/>
    <x v="0"/>
    <s v="Exc"/>
    <s v="L"/>
    <x v="1"/>
    <n v="8.91"/>
    <n v="35.64"/>
    <x v="1"/>
    <x v="1"/>
    <x v="2"/>
  </r>
  <r>
    <s v="BPC-54727-307"/>
    <x v="485"/>
    <s v="18684-73088-YL"/>
    <s v="R-L-1"/>
    <n v="4"/>
    <x v="581"/>
    <s v="gmcgavinhl@histats.com"/>
    <x v="0"/>
    <s v="Rob"/>
    <s v="L"/>
    <x v="0"/>
    <n v="11.95"/>
    <n v="47.8"/>
    <x v="0"/>
    <x v="1"/>
    <x v="2"/>
  </r>
  <r>
    <s v="KSH-47717-456"/>
    <x v="486"/>
    <s v="74671-55639-TU"/>
    <s v="L-M-1"/>
    <n v="3"/>
    <x v="582"/>
    <s v="luttermarehm@engadget.com"/>
    <x v="0"/>
    <s v="Lib"/>
    <s v="M"/>
    <x v="0"/>
    <n v="14.55"/>
    <n v="43.650000000000006"/>
    <x v="3"/>
    <x v="0"/>
    <x v="2"/>
  </r>
  <r>
    <s v="ANK-59436-446"/>
    <x v="487"/>
    <s v="17488-65879-XL"/>
    <s v="E-L-0.5"/>
    <n v="4"/>
    <x v="583"/>
    <s v="edambrogiohn@techcrunch.com"/>
    <x v="0"/>
    <s v="Exc"/>
    <s v="L"/>
    <x v="1"/>
    <n v="8.91"/>
    <n v="35.64"/>
    <x v="1"/>
    <x v="1"/>
    <x v="2"/>
  </r>
  <r>
    <s v="AYY-83051-752"/>
    <x v="488"/>
    <s v="46431-09298-OU"/>
    <s v="L-L-1"/>
    <n v="6"/>
    <x v="584"/>
    <s v="cwinchcombeho@jiathis.com"/>
    <x v="0"/>
    <s v="Lib"/>
    <s v="L"/>
    <x v="0"/>
    <n v="15.85"/>
    <n v="95.1"/>
    <x v="3"/>
    <x v="1"/>
    <x v="2"/>
  </r>
  <r>
    <s v="CSW-59644-267"/>
    <x v="489"/>
    <s v="60378-26473-FE"/>
    <s v="E-M-2.5"/>
    <n v="1"/>
    <x v="585"/>
    <s v="bpaumierhp@umn.edu"/>
    <x v="1"/>
    <s v="Exc"/>
    <s v="M"/>
    <x v="2"/>
    <n v="31.624999999999996"/>
    <n v="31.624999999999996"/>
    <x v="1"/>
    <x v="0"/>
    <x v="2"/>
  </r>
  <r>
    <s v="ITY-92466-909"/>
    <x v="162"/>
    <s v="34927-68586-ZV"/>
    <s v="A-M-2.5"/>
    <n v="3"/>
    <x v="586"/>
    <s v=""/>
    <x v="1"/>
    <s v="Ara"/>
    <s v="M"/>
    <x v="2"/>
    <n v="25.874999999999996"/>
    <n v="77.624999999999986"/>
    <x v="2"/>
    <x v="0"/>
    <x v="2"/>
  </r>
  <r>
    <s v="IGW-04801-466"/>
    <x v="490"/>
    <s v="29051-27555-GD"/>
    <s v="L-D-0.2"/>
    <n v="1"/>
    <x v="587"/>
    <s v="jcapeyhr@bravesites.com"/>
    <x v="0"/>
    <s v="Lib"/>
    <s v="D"/>
    <x v="3"/>
    <n v="3.8849999999999998"/>
    <n v="3.8849999999999998"/>
    <x v="3"/>
    <x v="2"/>
    <x v="2"/>
  </r>
  <r>
    <s v="LJN-34281-921"/>
    <x v="491"/>
    <s v="52143-35672-JF"/>
    <s v="R-L-2.5"/>
    <n v="5"/>
    <x v="588"/>
    <s v="tmathonneti0@google.co.jp"/>
    <x v="0"/>
    <s v="Rob"/>
    <s v="L"/>
    <x v="2"/>
    <n v="27.484999999999996"/>
    <n v="137.42499999999998"/>
    <x v="0"/>
    <x v="1"/>
    <x v="2"/>
  </r>
  <r>
    <s v="BWZ-46364-547"/>
    <x v="301"/>
    <s v="64918-67725-MN"/>
    <s v="R-L-1"/>
    <n v="3"/>
    <x v="589"/>
    <s v="ybasillht@theguardian.com"/>
    <x v="0"/>
    <s v="Rob"/>
    <s v="L"/>
    <x v="0"/>
    <n v="11.95"/>
    <n v="35.849999999999994"/>
    <x v="0"/>
    <x v="1"/>
    <x v="2"/>
  </r>
  <r>
    <s v="SBC-95710-706"/>
    <x v="194"/>
    <s v="85634-61759-ND"/>
    <s v="E-M-0.2"/>
    <n v="2"/>
    <x v="590"/>
    <s v="mbaistowhu@i2i.jp"/>
    <x v="2"/>
    <s v="Exc"/>
    <s v="M"/>
    <x v="3"/>
    <n v="4.125"/>
    <n v="8.25"/>
    <x v="1"/>
    <x v="0"/>
    <x v="2"/>
  </r>
  <r>
    <s v="WRN-55114-031"/>
    <x v="26"/>
    <s v="40180-22940-QB"/>
    <s v="E-L-2.5"/>
    <n v="3"/>
    <x v="591"/>
    <s v="cpallanthv@typepad.com"/>
    <x v="0"/>
    <s v="Exc"/>
    <s v="L"/>
    <x v="2"/>
    <n v="34.154999999999994"/>
    <n v="102.46499999999997"/>
    <x v="1"/>
    <x v="1"/>
    <x v="2"/>
  </r>
  <r>
    <s v="TZU-64255-831"/>
    <x v="125"/>
    <s v="34666-76738-SQ"/>
    <s v="R-D-2.5"/>
    <n v="2"/>
    <x v="592"/>
    <s v=""/>
    <x v="0"/>
    <s v="Rob"/>
    <s v="D"/>
    <x v="2"/>
    <n v="20.584999999999997"/>
    <n v="41.169999999999995"/>
    <x v="0"/>
    <x v="2"/>
    <x v="2"/>
  </r>
  <r>
    <s v="JVF-91003-729"/>
    <x v="492"/>
    <s v="98536-88616-FF"/>
    <s v="A-D-2.5"/>
    <n v="3"/>
    <x v="593"/>
    <s v="dohx@redcross.org"/>
    <x v="0"/>
    <s v="Ara"/>
    <s v="D"/>
    <x v="2"/>
    <n v="22.884999999999998"/>
    <n v="68.655000000000001"/>
    <x v="2"/>
    <x v="2"/>
    <x v="2"/>
  </r>
  <r>
    <s v="MVB-22135-665"/>
    <x v="462"/>
    <s v="55621-06130-SA"/>
    <s v="A-D-1"/>
    <n v="1"/>
    <x v="594"/>
    <s v="drallinhy@howstuffworks.com"/>
    <x v="0"/>
    <s v="Ara"/>
    <s v="D"/>
    <x v="0"/>
    <n v="9.9499999999999993"/>
    <n v="9.9499999999999993"/>
    <x v="2"/>
    <x v="2"/>
    <x v="2"/>
  </r>
  <r>
    <s v="CKS-47815-571"/>
    <x v="493"/>
    <s v="45666-86771-EH"/>
    <s v="L-L-0.5"/>
    <n v="3"/>
    <x v="595"/>
    <s v="achillhz@epa.gov"/>
    <x v="2"/>
    <s v="Lib"/>
    <s v="L"/>
    <x v="1"/>
    <n v="9.51"/>
    <n v="28.53"/>
    <x v="3"/>
    <x v="1"/>
    <x v="2"/>
  </r>
  <r>
    <s v="OAW-17338-101"/>
    <x v="494"/>
    <s v="52143-35672-JF"/>
    <s v="R-D-0.2"/>
    <n v="6"/>
    <x v="588"/>
    <s v="tmathonneti0@google.co.jp"/>
    <x v="0"/>
    <s v="Rob"/>
    <s v="D"/>
    <x v="3"/>
    <n v="2.6849999999999996"/>
    <n v="16.11"/>
    <x v="0"/>
    <x v="2"/>
    <x v="2"/>
  </r>
  <r>
    <s v="ALP-37623-536"/>
    <x v="495"/>
    <s v="24689-69376-XX"/>
    <s v="L-L-1"/>
    <n v="6"/>
    <x v="596"/>
    <s v="cdenysi1@is.gd"/>
    <x v="2"/>
    <s v="Lib"/>
    <s v="L"/>
    <x v="0"/>
    <n v="15.85"/>
    <n v="95.1"/>
    <x v="3"/>
    <x v="1"/>
    <x v="2"/>
  </r>
  <r>
    <s v="WMU-87639-108"/>
    <x v="496"/>
    <s v="71891-51101-VQ"/>
    <s v="R-D-0.5"/>
    <n v="1"/>
    <x v="597"/>
    <s v="cstebbingsi2@drupal.org"/>
    <x v="0"/>
    <s v="Rob"/>
    <s v="D"/>
    <x v="1"/>
    <n v="5.3699999999999992"/>
    <n v="5.3699999999999992"/>
    <x v="0"/>
    <x v="2"/>
    <x v="2"/>
  </r>
  <r>
    <s v="USN-44968-231"/>
    <x v="497"/>
    <s v="71749-05400-CN"/>
    <s v="R-L-1"/>
    <n v="4"/>
    <x v="598"/>
    <s v=""/>
    <x v="0"/>
    <s v="Rob"/>
    <s v="L"/>
    <x v="0"/>
    <n v="11.95"/>
    <n v="47.8"/>
    <x v="0"/>
    <x v="1"/>
    <x v="2"/>
  </r>
  <r>
    <s v="YZG-20575-451"/>
    <x v="498"/>
    <s v="64845-00270-NO"/>
    <s v="L-L-1"/>
    <n v="4"/>
    <x v="599"/>
    <s v="rzywickii4@ifeng.com"/>
    <x v="1"/>
    <s v="Lib"/>
    <s v="L"/>
    <x v="0"/>
    <n v="15.85"/>
    <n v="63.4"/>
    <x v="3"/>
    <x v="1"/>
    <x v="2"/>
  </r>
  <r>
    <s v="HTH-52867-812"/>
    <x v="382"/>
    <s v="29851-36402-UX"/>
    <s v="A-M-2.5"/>
    <n v="4"/>
    <x v="600"/>
    <s v="aburgetti5@moonfruit.com"/>
    <x v="0"/>
    <s v="Ara"/>
    <s v="M"/>
    <x v="2"/>
    <n v="25.874999999999996"/>
    <n v="103.49999999999999"/>
    <x v="2"/>
    <x v="0"/>
    <x v="2"/>
  </r>
  <r>
    <s v="FWU-44971-444"/>
    <x v="499"/>
    <s v="12190-25421-WM"/>
    <s v="A-D-2.5"/>
    <n v="3"/>
    <x v="601"/>
    <s v="mmalloyi6@seattletimes.com"/>
    <x v="0"/>
    <s v="Ara"/>
    <s v="D"/>
    <x v="2"/>
    <n v="22.884999999999998"/>
    <n v="68.655000000000001"/>
    <x v="2"/>
    <x v="2"/>
    <x v="2"/>
  </r>
  <r>
    <s v="EQI-82205-066"/>
    <x v="500"/>
    <s v="52316-30571-GD"/>
    <s v="R-M-2.5"/>
    <n v="2"/>
    <x v="602"/>
    <s v="mmcparlandi7@w3.org"/>
    <x v="0"/>
    <s v="Rob"/>
    <s v="M"/>
    <x v="2"/>
    <n v="22.884999999999998"/>
    <n v="45.769999999999996"/>
    <x v="0"/>
    <x v="0"/>
    <x v="2"/>
  </r>
  <r>
    <s v="NAR-00747-074"/>
    <x v="501"/>
    <s v="23243-92649-RY"/>
    <s v="L-D-1"/>
    <n v="4"/>
    <x v="603"/>
    <s v="sjennaroyi8@purevolume.com"/>
    <x v="0"/>
    <s v="Lib"/>
    <s v="D"/>
    <x v="0"/>
    <n v="12.95"/>
    <n v="51.8"/>
    <x v="3"/>
    <x v="2"/>
    <x v="2"/>
  </r>
  <r>
    <s v="JYR-22052-185"/>
    <x v="502"/>
    <s v="39528-19971-OR"/>
    <s v="A-M-0.5"/>
    <n v="2"/>
    <x v="604"/>
    <s v="wplacei9@wsj.com"/>
    <x v="0"/>
    <s v="Ara"/>
    <s v="M"/>
    <x v="1"/>
    <n v="6.75"/>
    <n v="13.5"/>
    <x v="2"/>
    <x v="0"/>
    <x v="2"/>
  </r>
  <r>
    <s v="XKO-54097-932"/>
    <x v="503"/>
    <s v="32743-78448-KT"/>
    <s v="E-M-0.5"/>
    <n v="3"/>
    <x v="605"/>
    <s v="jmillettik@addtoany.com"/>
    <x v="0"/>
    <s v="Exc"/>
    <s v="M"/>
    <x v="1"/>
    <n v="8.25"/>
    <n v="24.75"/>
    <x v="1"/>
    <x v="0"/>
    <x v="2"/>
  </r>
  <r>
    <s v="HXA-72415-025"/>
    <x v="504"/>
    <s v="93417-12322-YB"/>
    <s v="A-D-2.5"/>
    <n v="2"/>
    <x v="606"/>
    <s v="dgadsdenib@google.com.hk"/>
    <x v="1"/>
    <s v="Ara"/>
    <s v="D"/>
    <x v="2"/>
    <n v="22.884999999999998"/>
    <n v="45.769999999999996"/>
    <x v="2"/>
    <x v="2"/>
    <x v="2"/>
  </r>
  <r>
    <s v="MJF-20065-335"/>
    <x v="497"/>
    <s v="56891-86662-UY"/>
    <s v="E-L-0.5"/>
    <n v="6"/>
    <x v="607"/>
    <s v="vwakelinic@unesco.org"/>
    <x v="0"/>
    <s v="Exc"/>
    <s v="L"/>
    <x v="1"/>
    <n v="8.91"/>
    <n v="53.46"/>
    <x v="1"/>
    <x v="1"/>
    <x v="2"/>
  </r>
  <r>
    <s v="GFI-83300-059"/>
    <x v="501"/>
    <s v="40414-26467-VE"/>
    <s v="A-M-0.2"/>
    <n v="6"/>
    <x v="608"/>
    <s v="acampsallid@zimbio.com"/>
    <x v="0"/>
    <s v="Ara"/>
    <s v="M"/>
    <x v="3"/>
    <n v="3.375"/>
    <n v="20.25"/>
    <x v="2"/>
    <x v="0"/>
    <x v="2"/>
  </r>
  <r>
    <s v="WJR-51493-682"/>
    <x v="1"/>
    <s v="87858-83734-RK"/>
    <s v="L-D-2.5"/>
    <n v="5"/>
    <x v="609"/>
    <s v="smosebyie@stanford.edu"/>
    <x v="0"/>
    <s v="Lib"/>
    <s v="D"/>
    <x v="2"/>
    <n v="29.784999999999997"/>
    <n v="148.92499999999998"/>
    <x v="3"/>
    <x v="2"/>
    <x v="2"/>
  </r>
  <r>
    <s v="SHP-55648-472"/>
    <x v="505"/>
    <s v="46818-20198-GB"/>
    <s v="A-M-1"/>
    <n v="6"/>
    <x v="610"/>
    <s v="cwassif@prweb.com"/>
    <x v="0"/>
    <s v="Ara"/>
    <s v="M"/>
    <x v="0"/>
    <n v="11.25"/>
    <n v="67.5"/>
    <x v="2"/>
    <x v="0"/>
    <x v="2"/>
  </r>
  <r>
    <s v="HYR-03455-684"/>
    <x v="506"/>
    <s v="29808-89098-XD"/>
    <s v="E-D-1"/>
    <n v="6"/>
    <x v="611"/>
    <s v="isjostromig@pbs.org"/>
    <x v="0"/>
    <s v="Exc"/>
    <s v="D"/>
    <x v="0"/>
    <n v="12.15"/>
    <n v="72.900000000000006"/>
    <x v="1"/>
    <x v="2"/>
    <x v="2"/>
  </r>
  <r>
    <s v="HYR-03455-684"/>
    <x v="506"/>
    <s v="29808-89098-XD"/>
    <s v="L-D-0.2"/>
    <n v="2"/>
    <x v="611"/>
    <s v="isjostromig@pbs.org"/>
    <x v="0"/>
    <s v="Lib"/>
    <s v="D"/>
    <x v="3"/>
    <n v="3.8849999999999998"/>
    <n v="7.77"/>
    <x v="3"/>
    <x v="2"/>
    <x v="2"/>
  </r>
  <r>
    <s v="HUG-52766-375"/>
    <x v="507"/>
    <s v="78786-77449-RQ"/>
    <s v="A-D-2.5"/>
    <n v="4"/>
    <x v="612"/>
    <s v="jbranchettii@bravesites.com"/>
    <x v="0"/>
    <s v="Ara"/>
    <s v="D"/>
    <x v="2"/>
    <n v="22.884999999999998"/>
    <n v="91.539999999999992"/>
    <x v="2"/>
    <x v="2"/>
    <x v="2"/>
  </r>
  <r>
    <s v="DAH-46595-917"/>
    <x v="508"/>
    <s v="27878-42224-QF"/>
    <s v="A-D-1"/>
    <n v="6"/>
    <x v="613"/>
    <s v="nrudlandij@blogs.com"/>
    <x v="1"/>
    <s v="Ara"/>
    <s v="D"/>
    <x v="0"/>
    <n v="9.9499999999999993"/>
    <n v="59.699999999999996"/>
    <x v="2"/>
    <x v="2"/>
    <x v="2"/>
  </r>
  <r>
    <s v="VEM-79839-466"/>
    <x v="509"/>
    <s v="32743-78448-KT"/>
    <s v="R-L-2.5"/>
    <n v="5"/>
    <x v="605"/>
    <s v="jmillettik@addtoany.com"/>
    <x v="0"/>
    <s v="Rob"/>
    <s v="L"/>
    <x v="2"/>
    <n v="27.484999999999996"/>
    <n v="137.42499999999998"/>
    <x v="0"/>
    <x v="1"/>
    <x v="2"/>
  </r>
  <r>
    <s v="OWH-11126-533"/>
    <x v="131"/>
    <s v="25331-13794-SB"/>
    <s v="L-M-2.5"/>
    <n v="2"/>
    <x v="614"/>
    <s v="ftourryil@google.de"/>
    <x v="0"/>
    <s v="Lib"/>
    <s v="M"/>
    <x v="2"/>
    <n v="33.464999999999996"/>
    <n v="66.929999999999993"/>
    <x v="3"/>
    <x v="0"/>
    <x v="2"/>
  </r>
  <r>
    <s v="UMT-26130-151"/>
    <x v="510"/>
    <s v="55864-37682-GQ"/>
    <s v="L-M-0.2"/>
    <n v="3"/>
    <x v="615"/>
    <s v="cweatherallim@toplist.cz"/>
    <x v="0"/>
    <s v="Lib"/>
    <s v="M"/>
    <x v="3"/>
    <n v="4.3650000000000002"/>
    <n v="13.095000000000001"/>
    <x v="3"/>
    <x v="0"/>
    <x v="2"/>
  </r>
  <r>
    <s v="JKA-27899-806"/>
    <x v="511"/>
    <s v="97005-25609-CQ"/>
    <s v="R-L-1"/>
    <n v="5"/>
    <x v="616"/>
    <s v="gheindrickin@usda.gov"/>
    <x v="0"/>
    <s v="Rob"/>
    <s v="L"/>
    <x v="0"/>
    <n v="11.95"/>
    <n v="59.75"/>
    <x v="0"/>
    <x v="1"/>
    <x v="2"/>
  </r>
  <r>
    <s v="ULU-07744-724"/>
    <x v="512"/>
    <s v="94058-95794-IJ"/>
    <s v="L-M-0.5"/>
    <n v="5"/>
    <x v="617"/>
    <s v="limasonio@discuz.net"/>
    <x v="0"/>
    <s v="Lib"/>
    <s v="M"/>
    <x v="1"/>
    <n v="8.73"/>
    <n v="43.650000000000006"/>
    <x v="3"/>
    <x v="0"/>
    <x v="2"/>
  </r>
  <r>
    <s v="NOM-56457-507"/>
    <x v="513"/>
    <s v="40214-03678-GU"/>
    <s v="E-M-1"/>
    <n v="6"/>
    <x v="618"/>
    <s v="hsaillip@odnoklassniki.ru"/>
    <x v="0"/>
    <s v="Exc"/>
    <s v="M"/>
    <x v="0"/>
    <n v="13.75"/>
    <n v="82.5"/>
    <x v="1"/>
    <x v="0"/>
    <x v="2"/>
  </r>
  <r>
    <s v="NZN-71683-705"/>
    <x v="514"/>
    <s v="04921-85445-SL"/>
    <s v="A-L-2.5"/>
    <n v="6"/>
    <x v="619"/>
    <s v="hlarvoriq@last.fm"/>
    <x v="0"/>
    <s v="Ara"/>
    <s v="L"/>
    <x v="2"/>
    <n v="29.784999999999997"/>
    <n v="178.70999999999998"/>
    <x v="2"/>
    <x v="1"/>
    <x v="2"/>
  </r>
  <r>
    <s v="WMA-34232-850"/>
    <x v="7"/>
    <s v="53386-94266-LJ"/>
    <s v="L-D-2.5"/>
    <n v="4"/>
    <x v="620"/>
    <s v=""/>
    <x v="0"/>
    <s v="Lib"/>
    <s v="D"/>
    <x v="2"/>
    <n v="29.784999999999997"/>
    <n v="119.13999999999999"/>
    <x v="3"/>
    <x v="2"/>
    <x v="2"/>
  </r>
  <r>
    <s v="EZL-27919-704"/>
    <x v="481"/>
    <s v="49480-85909-DG"/>
    <s v="L-L-0.5"/>
    <n v="5"/>
    <x v="621"/>
    <s v=""/>
    <x v="0"/>
    <s v="Lib"/>
    <s v="L"/>
    <x v="1"/>
    <n v="9.51"/>
    <n v="47.55"/>
    <x v="3"/>
    <x v="1"/>
    <x v="2"/>
  </r>
  <r>
    <s v="ZYU-11345-774"/>
    <x v="515"/>
    <s v="18293-78136-MN"/>
    <s v="L-M-0.5"/>
    <n v="5"/>
    <x v="622"/>
    <s v="cpenwardenit@mlb.com"/>
    <x v="1"/>
    <s v="Lib"/>
    <s v="M"/>
    <x v="1"/>
    <n v="8.73"/>
    <n v="43.650000000000006"/>
    <x v="3"/>
    <x v="0"/>
    <x v="2"/>
  </r>
  <r>
    <s v="CPW-34587-459"/>
    <x v="516"/>
    <s v="84641-67384-TD"/>
    <s v="A-L-2.5"/>
    <n v="6"/>
    <x v="623"/>
    <s v="mmiddisiu@dmoz.org"/>
    <x v="0"/>
    <s v="Ara"/>
    <s v="L"/>
    <x v="2"/>
    <n v="29.784999999999997"/>
    <n v="178.70999999999998"/>
    <x v="2"/>
    <x v="1"/>
    <x v="2"/>
  </r>
  <r>
    <s v="NQZ-82067-394"/>
    <x v="517"/>
    <s v="72320-29738-EB"/>
    <s v="R-L-2.5"/>
    <n v="1"/>
    <x v="624"/>
    <s v="avairowiv@studiopress.com"/>
    <x v="2"/>
    <s v="Rob"/>
    <s v="L"/>
    <x v="2"/>
    <n v="27.484999999999996"/>
    <n v="27.484999999999996"/>
    <x v="0"/>
    <x v="1"/>
    <x v="2"/>
  </r>
  <r>
    <s v="JBW-95055-851"/>
    <x v="518"/>
    <s v="47355-97488-XS"/>
    <s v="A-M-1"/>
    <n v="5"/>
    <x v="625"/>
    <s v="agoldieiw@goo.gl"/>
    <x v="0"/>
    <s v="Ara"/>
    <s v="M"/>
    <x v="0"/>
    <n v="11.25"/>
    <n v="56.25"/>
    <x v="2"/>
    <x v="0"/>
    <x v="2"/>
  </r>
  <r>
    <s v="AHY-20324-088"/>
    <x v="519"/>
    <s v="63499-24884-PP"/>
    <s v="L-L-0.2"/>
    <n v="2"/>
    <x v="626"/>
    <s v="nayrisix@t-online.de"/>
    <x v="2"/>
    <s v="Lib"/>
    <s v="L"/>
    <x v="3"/>
    <n v="4.7549999999999999"/>
    <n v="9.51"/>
    <x v="3"/>
    <x v="1"/>
    <x v="2"/>
  </r>
  <r>
    <s v="ZSL-66684-103"/>
    <x v="520"/>
    <s v="39193-51770-FM"/>
    <s v="E-M-0.2"/>
    <n v="2"/>
    <x v="627"/>
    <s v="lbenediktovichiy@wunderground.com"/>
    <x v="0"/>
    <s v="Exc"/>
    <s v="M"/>
    <x v="3"/>
    <n v="4.125"/>
    <n v="8.25"/>
    <x v="1"/>
    <x v="0"/>
    <x v="2"/>
  </r>
  <r>
    <s v="WNE-73911-475"/>
    <x v="521"/>
    <s v="61323-91967-GG"/>
    <s v="L-D-0.5"/>
    <n v="6"/>
    <x v="628"/>
    <s v="tjacobovitziz@cbc.ca"/>
    <x v="0"/>
    <s v="Lib"/>
    <s v="D"/>
    <x v="1"/>
    <n v="7.77"/>
    <n v="46.62"/>
    <x v="3"/>
    <x v="2"/>
    <x v="2"/>
  </r>
  <r>
    <s v="EZB-68383-559"/>
    <x v="418"/>
    <s v="90123-01967-KS"/>
    <s v="R-L-1"/>
    <n v="6"/>
    <x v="629"/>
    <s v=""/>
    <x v="0"/>
    <s v="Rob"/>
    <s v="L"/>
    <x v="0"/>
    <n v="11.95"/>
    <n v="71.699999999999989"/>
    <x v="0"/>
    <x v="1"/>
    <x v="2"/>
  </r>
  <r>
    <s v="OVO-01283-090"/>
    <x v="122"/>
    <s v="15958-25089-OS"/>
    <s v="L-L-2.5"/>
    <n v="2"/>
    <x v="630"/>
    <s v="jdruittj1@feedburner.com"/>
    <x v="0"/>
    <s v="Lib"/>
    <s v="L"/>
    <x v="2"/>
    <n v="36.454999999999998"/>
    <n v="72.91"/>
    <x v="3"/>
    <x v="1"/>
    <x v="2"/>
  </r>
  <r>
    <s v="TXH-78646-919"/>
    <x v="423"/>
    <s v="98430-37820-UV"/>
    <s v="R-D-0.2"/>
    <n v="3"/>
    <x v="631"/>
    <s v="dshortallj2@wikipedia.org"/>
    <x v="0"/>
    <s v="Rob"/>
    <s v="D"/>
    <x v="3"/>
    <n v="2.6849999999999996"/>
    <n v="8.0549999999999997"/>
    <x v="0"/>
    <x v="2"/>
    <x v="2"/>
  </r>
  <r>
    <s v="CYZ-37122-164"/>
    <x v="463"/>
    <s v="21798-04171-XC"/>
    <s v="E-M-0.5"/>
    <n v="2"/>
    <x v="632"/>
    <s v="wcottierj3@cafepress.com"/>
    <x v="0"/>
    <s v="Exc"/>
    <s v="M"/>
    <x v="1"/>
    <n v="8.25"/>
    <n v="16.5"/>
    <x v="1"/>
    <x v="0"/>
    <x v="2"/>
  </r>
  <r>
    <s v="AGQ-06534-750"/>
    <x v="273"/>
    <s v="52798-46508-HP"/>
    <s v="A-L-1"/>
    <n v="5"/>
    <x v="633"/>
    <s v="kgrinstedj4@google.com.br"/>
    <x v="1"/>
    <s v="Ara"/>
    <s v="L"/>
    <x v="0"/>
    <n v="12.95"/>
    <n v="64.75"/>
    <x v="2"/>
    <x v="1"/>
    <x v="2"/>
  </r>
  <r>
    <s v="QVL-32245-818"/>
    <x v="522"/>
    <s v="46478-42970-EM"/>
    <s v="A-M-0.5"/>
    <n v="5"/>
    <x v="634"/>
    <s v="dskynerj5@hubpages.com"/>
    <x v="0"/>
    <s v="Ara"/>
    <s v="M"/>
    <x v="1"/>
    <n v="6.75"/>
    <n v="33.75"/>
    <x v="2"/>
    <x v="0"/>
    <x v="2"/>
  </r>
  <r>
    <s v="LTD-96842-834"/>
    <x v="523"/>
    <s v="00246-15080-LE"/>
    <s v="L-D-2.5"/>
    <n v="6"/>
    <x v="635"/>
    <s v=""/>
    <x v="0"/>
    <s v="Lib"/>
    <s v="D"/>
    <x v="2"/>
    <n v="29.784999999999997"/>
    <n v="178.70999999999998"/>
    <x v="3"/>
    <x v="2"/>
    <x v="2"/>
  </r>
  <r>
    <s v="SEC-91807-425"/>
    <x v="260"/>
    <s v="94091-86957-HX"/>
    <s v="A-M-1"/>
    <n v="2"/>
    <x v="636"/>
    <s v="jdymokeje@prnewswire.com"/>
    <x v="1"/>
    <s v="Ara"/>
    <s v="M"/>
    <x v="0"/>
    <n v="11.25"/>
    <n v="22.5"/>
    <x v="2"/>
    <x v="0"/>
    <x v="2"/>
  </r>
  <r>
    <s v="MHM-44857-599"/>
    <x v="331"/>
    <s v="26295-44907-DK"/>
    <s v="L-D-1"/>
    <n v="1"/>
    <x v="637"/>
    <s v="aweinmannj8@shinystat.com"/>
    <x v="0"/>
    <s v="Lib"/>
    <s v="D"/>
    <x v="0"/>
    <n v="12.95"/>
    <n v="12.95"/>
    <x v="3"/>
    <x v="2"/>
    <x v="2"/>
  </r>
  <r>
    <s v="KGC-95046-911"/>
    <x v="524"/>
    <s v="95351-96177-QV"/>
    <s v="A-M-2.5"/>
    <n v="2"/>
    <x v="638"/>
    <s v="eandriessenj9@europa.eu"/>
    <x v="0"/>
    <s v="Ara"/>
    <s v="M"/>
    <x v="2"/>
    <n v="25.874999999999996"/>
    <n v="51.749999999999993"/>
    <x v="2"/>
    <x v="0"/>
    <x v="2"/>
  </r>
  <r>
    <s v="RZC-75150-413"/>
    <x v="525"/>
    <s v="92204-96636-BS"/>
    <s v="E-D-0.5"/>
    <n v="5"/>
    <x v="639"/>
    <s v="rdeaconsonja@archive.org"/>
    <x v="0"/>
    <s v="Exc"/>
    <s v="D"/>
    <x v="1"/>
    <n v="7.29"/>
    <n v="36.450000000000003"/>
    <x v="1"/>
    <x v="2"/>
    <x v="2"/>
  </r>
  <r>
    <s v="EYH-88288-452"/>
    <x v="526"/>
    <s v="03010-30348-UA"/>
    <s v="L-L-2.5"/>
    <n v="5"/>
    <x v="640"/>
    <s v="dcarojb@twitter.com"/>
    <x v="0"/>
    <s v="Lib"/>
    <s v="L"/>
    <x v="2"/>
    <n v="36.454999999999998"/>
    <n v="182.27499999999998"/>
    <x v="3"/>
    <x v="1"/>
    <x v="2"/>
  </r>
  <r>
    <s v="NYQ-24237-772"/>
    <x v="104"/>
    <s v="13441-34686-SW"/>
    <s v="L-D-0.5"/>
    <n v="4"/>
    <x v="641"/>
    <s v="jbluckjc@imageshack.us"/>
    <x v="0"/>
    <s v="Lib"/>
    <s v="D"/>
    <x v="1"/>
    <n v="7.77"/>
    <n v="31.08"/>
    <x v="3"/>
    <x v="2"/>
    <x v="2"/>
  </r>
  <r>
    <s v="WKB-21680-566"/>
    <x v="491"/>
    <s v="96612-41722-VJ"/>
    <s v="A-M-0.5"/>
    <n v="3"/>
    <x v="642"/>
    <s v=""/>
    <x v="1"/>
    <s v="Ara"/>
    <s v="M"/>
    <x v="1"/>
    <n v="6.75"/>
    <n v="20.25"/>
    <x v="2"/>
    <x v="0"/>
    <x v="2"/>
  </r>
  <r>
    <s v="THE-61147-027"/>
    <x v="157"/>
    <s v="94091-86957-HX"/>
    <s v="L-D-1"/>
    <n v="2"/>
    <x v="636"/>
    <s v="jdymokeje@prnewswire.com"/>
    <x v="1"/>
    <s v="Lib"/>
    <s v="D"/>
    <x v="0"/>
    <n v="12.95"/>
    <n v="25.9"/>
    <x v="3"/>
    <x v="2"/>
    <x v="2"/>
  </r>
  <r>
    <s v="PTY-86420-119"/>
    <x v="527"/>
    <s v="25504-41681-WA"/>
    <s v="A-D-0.5"/>
    <n v="4"/>
    <x v="643"/>
    <s v="otadmanjf@ft.com"/>
    <x v="0"/>
    <s v="Ara"/>
    <s v="D"/>
    <x v="1"/>
    <n v="5.97"/>
    <n v="23.88"/>
    <x v="2"/>
    <x v="2"/>
    <x v="2"/>
  </r>
  <r>
    <s v="QHL-27188-431"/>
    <x v="528"/>
    <s v="75443-07820-DZ"/>
    <s v="L-L-0.5"/>
    <n v="2"/>
    <x v="644"/>
    <s v="bguddejg@dailymotion.com"/>
    <x v="0"/>
    <s v="Lib"/>
    <s v="L"/>
    <x v="1"/>
    <n v="9.51"/>
    <n v="19.02"/>
    <x v="3"/>
    <x v="1"/>
    <x v="2"/>
  </r>
  <r>
    <s v="MIS-54381-047"/>
    <x v="99"/>
    <s v="39276-95489-XV"/>
    <s v="A-D-0.5"/>
    <n v="5"/>
    <x v="645"/>
    <s v="nsictornesjh@buzzfeed.com"/>
    <x v="1"/>
    <s v="Ara"/>
    <s v="D"/>
    <x v="1"/>
    <n v="5.97"/>
    <n v="29.849999999999998"/>
    <x v="2"/>
    <x v="2"/>
    <x v="2"/>
  </r>
  <r>
    <s v="TBB-29780-459"/>
    <x v="529"/>
    <s v="61437-83623-PZ"/>
    <s v="A-L-0.5"/>
    <n v="1"/>
    <x v="646"/>
    <s v="vdunningji@independent.co.uk"/>
    <x v="0"/>
    <s v="Ara"/>
    <s v="L"/>
    <x v="1"/>
    <n v="7.77"/>
    <n v="7.77"/>
    <x v="2"/>
    <x v="1"/>
    <x v="2"/>
  </r>
  <r>
    <s v="QLC-52637-305"/>
    <x v="530"/>
    <s v="34317-87258-HQ"/>
    <s v="L-D-2.5"/>
    <n v="4"/>
    <x v="647"/>
    <s v=""/>
    <x v="1"/>
    <s v="Lib"/>
    <s v="D"/>
    <x v="2"/>
    <n v="29.784999999999997"/>
    <n v="119.13999999999999"/>
    <x v="3"/>
    <x v="2"/>
    <x v="2"/>
  </r>
  <r>
    <s v="CWT-27056-328"/>
    <x v="531"/>
    <s v="18570-80998-ZS"/>
    <s v="E-D-0.2"/>
    <n v="6"/>
    <x v="648"/>
    <s v=""/>
    <x v="0"/>
    <s v="Exc"/>
    <s v="D"/>
    <x v="3"/>
    <n v="3.645"/>
    <n v="21.87"/>
    <x v="1"/>
    <x v="2"/>
    <x v="2"/>
  </r>
  <r>
    <s v="ASS-05878-128"/>
    <x v="210"/>
    <s v="66580-33745-OQ"/>
    <s v="E-L-0.5"/>
    <n v="2"/>
    <x v="649"/>
    <s v="sgehringjl@gnu.org"/>
    <x v="0"/>
    <s v="Exc"/>
    <s v="L"/>
    <x v="1"/>
    <n v="8.91"/>
    <n v="17.82"/>
    <x v="1"/>
    <x v="1"/>
    <x v="2"/>
  </r>
  <r>
    <s v="EGK-03027-418"/>
    <x v="532"/>
    <s v="19820-29285-FD"/>
    <s v="E-M-0.2"/>
    <n v="3"/>
    <x v="650"/>
    <s v="bfallowesjm@purevolume.com"/>
    <x v="0"/>
    <s v="Exc"/>
    <s v="M"/>
    <x v="3"/>
    <n v="4.125"/>
    <n v="12.375"/>
    <x v="1"/>
    <x v="0"/>
    <x v="2"/>
  </r>
  <r>
    <s v="KCY-61732-849"/>
    <x v="533"/>
    <s v="11349-55147-SN"/>
    <s v="L-D-1"/>
    <n v="2"/>
    <x v="651"/>
    <s v=""/>
    <x v="1"/>
    <s v="Lib"/>
    <s v="D"/>
    <x v="0"/>
    <n v="12.95"/>
    <n v="25.9"/>
    <x v="3"/>
    <x v="2"/>
    <x v="2"/>
  </r>
  <r>
    <s v="BLI-21697-702"/>
    <x v="534"/>
    <s v="21141-12455-VB"/>
    <s v="A-M-0.5"/>
    <n v="2"/>
    <x v="652"/>
    <s v="sdejo@newsvine.com"/>
    <x v="0"/>
    <s v="Ara"/>
    <s v="M"/>
    <x v="1"/>
    <n v="6.75"/>
    <n v="13.5"/>
    <x v="2"/>
    <x v="0"/>
    <x v="2"/>
  </r>
  <r>
    <s v="KFJ-46568-890"/>
    <x v="535"/>
    <s v="71003-85639-HB"/>
    <s v="E-L-0.5"/>
    <n v="2"/>
    <x v="653"/>
    <s v=""/>
    <x v="0"/>
    <s v="Exc"/>
    <s v="L"/>
    <x v="1"/>
    <n v="8.91"/>
    <n v="17.82"/>
    <x v="1"/>
    <x v="1"/>
    <x v="2"/>
  </r>
  <r>
    <s v="SOK-43535-680"/>
    <x v="536"/>
    <s v="58443-95866-YO"/>
    <s v="E-M-0.5"/>
    <n v="3"/>
    <x v="654"/>
    <s v="scountjq@nba.com"/>
    <x v="0"/>
    <s v="Exc"/>
    <s v="M"/>
    <x v="1"/>
    <n v="8.25"/>
    <n v="24.75"/>
    <x v="1"/>
    <x v="0"/>
    <x v="2"/>
  </r>
  <r>
    <s v="XUE-87260-201"/>
    <x v="537"/>
    <s v="89646-21249-OH"/>
    <s v="R-M-0.2"/>
    <n v="6"/>
    <x v="655"/>
    <s v="sraglesjr@blogtalkradio.com"/>
    <x v="0"/>
    <s v="Rob"/>
    <s v="M"/>
    <x v="3"/>
    <n v="2.9849999999999999"/>
    <n v="17.91"/>
    <x v="0"/>
    <x v="0"/>
    <x v="2"/>
  </r>
  <r>
    <s v="CZF-40873-691"/>
    <x v="61"/>
    <s v="64988-20636-XQ"/>
    <s v="E-M-0.5"/>
    <n v="2"/>
    <x v="656"/>
    <s v=""/>
    <x v="2"/>
    <s v="Exc"/>
    <s v="M"/>
    <x v="1"/>
    <n v="8.25"/>
    <n v="16.5"/>
    <x v="1"/>
    <x v="0"/>
    <x v="2"/>
  </r>
  <r>
    <s v="AIA-98989-755"/>
    <x v="242"/>
    <s v="34704-83143-KS"/>
    <s v="R-M-0.2"/>
    <n v="1"/>
    <x v="657"/>
    <s v="sbruunjt@blogtalkradio.com"/>
    <x v="0"/>
    <s v="Rob"/>
    <s v="M"/>
    <x v="3"/>
    <n v="2.9849999999999999"/>
    <n v="2.9849999999999999"/>
    <x v="0"/>
    <x v="0"/>
    <x v="2"/>
  </r>
  <r>
    <s v="ITZ-21793-986"/>
    <x v="299"/>
    <s v="67388-17544-XX"/>
    <s v="E-D-0.2"/>
    <n v="4"/>
    <x v="658"/>
    <s v="aplluju@dagondesign.com"/>
    <x v="1"/>
    <s v="Exc"/>
    <s v="D"/>
    <x v="3"/>
    <n v="3.645"/>
    <n v="14.58"/>
    <x v="1"/>
    <x v="2"/>
    <x v="2"/>
  </r>
  <r>
    <s v="YOK-93322-608"/>
    <x v="343"/>
    <s v="69411-48470-ID"/>
    <s v="E-L-1"/>
    <n v="6"/>
    <x v="659"/>
    <s v="gcornierjv@techcrunch.com"/>
    <x v="0"/>
    <s v="Exc"/>
    <s v="L"/>
    <x v="0"/>
    <n v="14.85"/>
    <n v="89.1"/>
    <x v="1"/>
    <x v="1"/>
    <x v="2"/>
  </r>
  <r>
    <s v="LXK-00634-611"/>
    <x v="538"/>
    <s v="94091-86957-HX"/>
    <s v="R-L-1"/>
    <n v="3"/>
    <x v="636"/>
    <s v="jdymokeje@prnewswire.com"/>
    <x v="1"/>
    <s v="Rob"/>
    <s v="L"/>
    <x v="0"/>
    <n v="11.95"/>
    <n v="35.849999999999994"/>
    <x v="0"/>
    <x v="1"/>
    <x v="2"/>
  </r>
  <r>
    <s v="CQW-37388-302"/>
    <x v="539"/>
    <s v="97741-98924-KT"/>
    <s v="A-D-2.5"/>
    <n v="3"/>
    <x v="660"/>
    <s v="wharvisonjx@gizmodo.com"/>
    <x v="0"/>
    <s v="Ara"/>
    <s v="D"/>
    <x v="2"/>
    <n v="22.884999999999998"/>
    <n v="68.655000000000001"/>
    <x v="2"/>
    <x v="2"/>
    <x v="2"/>
  </r>
  <r>
    <s v="SPA-79365-334"/>
    <x v="27"/>
    <s v="79857-78167-KO"/>
    <s v="L-D-1"/>
    <n v="3"/>
    <x v="661"/>
    <s v="dheafordjy@twitpic.com"/>
    <x v="0"/>
    <s v="Lib"/>
    <s v="D"/>
    <x v="0"/>
    <n v="12.95"/>
    <n v="38.849999999999994"/>
    <x v="3"/>
    <x v="2"/>
    <x v="2"/>
  </r>
  <r>
    <s v="VPX-08817-517"/>
    <x v="540"/>
    <s v="46963-10322-ZA"/>
    <s v="L-L-1"/>
    <n v="5"/>
    <x v="662"/>
    <s v="gfanthamjz@hexun.com"/>
    <x v="0"/>
    <s v="Lib"/>
    <s v="L"/>
    <x v="0"/>
    <n v="15.85"/>
    <n v="79.25"/>
    <x v="3"/>
    <x v="1"/>
    <x v="2"/>
  </r>
  <r>
    <s v="PBP-87115-410"/>
    <x v="541"/>
    <s v="93812-74772-MV"/>
    <s v="E-D-0.5"/>
    <n v="5"/>
    <x v="663"/>
    <s v="rcrookshanksk0@unc.edu"/>
    <x v="0"/>
    <s v="Exc"/>
    <s v="D"/>
    <x v="1"/>
    <n v="7.29"/>
    <n v="36.450000000000003"/>
    <x v="1"/>
    <x v="2"/>
    <x v="2"/>
  </r>
  <r>
    <s v="SFB-93752-440"/>
    <x v="390"/>
    <s v="48203-23480-UB"/>
    <s v="R-M-0.2"/>
    <n v="3"/>
    <x v="664"/>
    <s v="nleakek1@cmu.edu"/>
    <x v="0"/>
    <s v="Rob"/>
    <s v="M"/>
    <x v="3"/>
    <n v="2.9849999999999999"/>
    <n v="8.9550000000000001"/>
    <x v="0"/>
    <x v="0"/>
    <x v="2"/>
  </r>
  <r>
    <s v="TBU-65158-068"/>
    <x v="396"/>
    <s v="60357-65386-RD"/>
    <s v="E-D-1"/>
    <n v="2"/>
    <x v="665"/>
    <s v=""/>
    <x v="0"/>
    <s v="Exc"/>
    <s v="D"/>
    <x v="0"/>
    <n v="12.15"/>
    <n v="24.3"/>
    <x v="1"/>
    <x v="2"/>
    <x v="2"/>
  </r>
  <r>
    <s v="TEH-08414-216"/>
    <x v="185"/>
    <s v="35099-13971-JI"/>
    <s v="E-M-2.5"/>
    <n v="2"/>
    <x v="666"/>
    <s v="geilhersenk3@networksolutions.com"/>
    <x v="0"/>
    <s v="Exc"/>
    <s v="M"/>
    <x v="2"/>
    <n v="31.624999999999996"/>
    <n v="63.249999999999993"/>
    <x v="1"/>
    <x v="0"/>
    <x v="2"/>
  </r>
  <r>
    <s v="MAY-77231-536"/>
    <x v="542"/>
    <s v="01304-59807-OB"/>
    <s v="A-M-0.2"/>
    <n v="2"/>
    <x v="667"/>
    <s v=""/>
    <x v="0"/>
    <s v="Ara"/>
    <s v="M"/>
    <x v="3"/>
    <n v="3.375"/>
    <n v="6.75"/>
    <x v="2"/>
    <x v="0"/>
    <x v="2"/>
  </r>
  <r>
    <s v="ATY-28980-884"/>
    <x v="117"/>
    <s v="50705-17295-NK"/>
    <s v="A-L-0.2"/>
    <n v="6"/>
    <x v="668"/>
    <s v="caleixok5@globo.com"/>
    <x v="0"/>
    <s v="Ara"/>
    <s v="L"/>
    <x v="3"/>
    <n v="3.8849999999999998"/>
    <n v="23.31"/>
    <x v="2"/>
    <x v="1"/>
    <x v="2"/>
  </r>
  <r>
    <s v="SWP-88281-918"/>
    <x v="543"/>
    <s v="77657-61366-FY"/>
    <s v="L-L-2.5"/>
    <n v="4"/>
    <x v="669"/>
    <s v=""/>
    <x v="0"/>
    <s v="Lib"/>
    <s v="L"/>
    <x v="2"/>
    <n v="36.454999999999998"/>
    <n v="145.82"/>
    <x v="3"/>
    <x v="1"/>
    <x v="2"/>
  </r>
  <r>
    <s v="VCE-56531-986"/>
    <x v="544"/>
    <s v="57192-13428-PL"/>
    <s v="R-M-0.5"/>
    <n v="5"/>
    <x v="670"/>
    <s v="rtomkowiczk7@bravesites.com"/>
    <x v="1"/>
    <s v="Rob"/>
    <s v="M"/>
    <x v="1"/>
    <n v="5.97"/>
    <n v="29.849999999999998"/>
    <x v="0"/>
    <x v="0"/>
    <x v="2"/>
  </r>
  <r>
    <s v="FVV-75700-005"/>
    <x v="545"/>
    <s v="24891-77957-LU"/>
    <s v="E-D-0.5"/>
    <n v="3"/>
    <x v="671"/>
    <s v="rhuscroftk8@jimdo.com"/>
    <x v="0"/>
    <s v="Exc"/>
    <s v="D"/>
    <x v="1"/>
    <n v="7.29"/>
    <n v="21.87"/>
    <x v="1"/>
    <x v="2"/>
    <x v="2"/>
  </r>
  <r>
    <s v="CFZ-53492-600"/>
    <x v="546"/>
    <s v="64896-18468-BT"/>
    <s v="L-M-0.2"/>
    <n v="1"/>
    <x v="672"/>
    <s v="sscurrerk9@flavors.me"/>
    <x v="2"/>
    <s v="Lib"/>
    <s v="M"/>
    <x v="3"/>
    <n v="4.3650000000000002"/>
    <n v="4.3650000000000002"/>
    <x v="3"/>
    <x v="0"/>
    <x v="2"/>
  </r>
  <r>
    <s v="LDK-71031-121"/>
    <x v="420"/>
    <s v="84761-40784-SV"/>
    <s v="L-L-2.5"/>
    <n v="1"/>
    <x v="673"/>
    <s v="arudramka@prnewswire.com"/>
    <x v="0"/>
    <s v="Lib"/>
    <s v="L"/>
    <x v="2"/>
    <n v="36.454999999999998"/>
    <n v="36.454999999999998"/>
    <x v="3"/>
    <x v="1"/>
    <x v="2"/>
  </r>
  <r>
    <s v="EBA-82404-343"/>
    <x v="547"/>
    <s v="20236-42322-CM"/>
    <s v="L-D-0.2"/>
    <n v="4"/>
    <x v="674"/>
    <s v=""/>
    <x v="0"/>
    <s v="Lib"/>
    <s v="D"/>
    <x v="3"/>
    <n v="3.8849999999999998"/>
    <n v="15.54"/>
    <x v="3"/>
    <x v="2"/>
    <x v="2"/>
  </r>
  <r>
    <s v="USA-42811-560"/>
    <x v="548"/>
    <s v="49671-11547-WG"/>
    <s v="E-L-0.2"/>
    <n v="2"/>
    <x v="675"/>
    <s v="jmahakc@cyberchimps.com"/>
    <x v="0"/>
    <s v="Exc"/>
    <s v="L"/>
    <x v="3"/>
    <n v="4.4550000000000001"/>
    <n v="8.91"/>
    <x v="1"/>
    <x v="1"/>
    <x v="2"/>
  </r>
  <r>
    <s v="SNL-83703-516"/>
    <x v="549"/>
    <s v="57976-33535-WK"/>
    <s v="L-M-2.5"/>
    <n v="3"/>
    <x v="676"/>
    <s v="gclemonkd@networksolutions.com"/>
    <x v="0"/>
    <s v="Lib"/>
    <s v="M"/>
    <x v="2"/>
    <n v="33.464999999999996"/>
    <n v="100.39499999999998"/>
    <x v="3"/>
    <x v="0"/>
    <x v="2"/>
  </r>
  <r>
    <s v="SUZ-83036-175"/>
    <x v="550"/>
    <s v="55915-19477-MK"/>
    <s v="R-D-0.2"/>
    <n v="5"/>
    <x v="677"/>
    <s v=""/>
    <x v="0"/>
    <s v="Rob"/>
    <s v="D"/>
    <x v="3"/>
    <n v="2.6849999999999996"/>
    <n v="13.424999999999997"/>
    <x v="0"/>
    <x v="2"/>
    <x v="2"/>
  </r>
  <r>
    <s v="RGM-01187-513"/>
    <x v="551"/>
    <s v="28121-11641-UA"/>
    <s v="E-D-0.2"/>
    <n v="6"/>
    <x v="678"/>
    <s v="bpollinskf@shinystat.com"/>
    <x v="0"/>
    <s v="Exc"/>
    <s v="D"/>
    <x v="3"/>
    <n v="3.645"/>
    <n v="21.87"/>
    <x v="1"/>
    <x v="2"/>
    <x v="2"/>
  </r>
  <r>
    <s v="CZG-01299-952"/>
    <x v="552"/>
    <s v="09540-70637-EV"/>
    <s v="L-D-1"/>
    <n v="2"/>
    <x v="679"/>
    <s v="jtoyekg@pinterest.com"/>
    <x v="1"/>
    <s v="Lib"/>
    <s v="D"/>
    <x v="0"/>
    <n v="12.95"/>
    <n v="25.9"/>
    <x v="3"/>
    <x v="2"/>
    <x v="2"/>
  </r>
  <r>
    <s v="KLD-88731-484"/>
    <x v="553"/>
    <s v="17775-77072-PP"/>
    <s v="A-M-1"/>
    <n v="5"/>
    <x v="680"/>
    <s v="clinskillkh@sphinn.com"/>
    <x v="0"/>
    <s v="Ara"/>
    <s v="M"/>
    <x v="0"/>
    <n v="11.25"/>
    <n v="56.25"/>
    <x v="2"/>
    <x v="0"/>
    <x v="2"/>
  </r>
  <r>
    <s v="BQK-38412-229"/>
    <x v="554"/>
    <s v="90392-73338-BC"/>
    <s v="R-L-0.2"/>
    <n v="3"/>
    <x v="681"/>
    <s v="nvigrasski@ezinearticles.com"/>
    <x v="2"/>
    <s v="Rob"/>
    <s v="L"/>
    <x v="3"/>
    <n v="3.5849999999999995"/>
    <n v="10.754999999999999"/>
    <x v="0"/>
    <x v="1"/>
    <x v="2"/>
  </r>
  <r>
    <s v="TCX-76953-071"/>
    <x v="555"/>
    <s v="94091-86957-HX"/>
    <s v="E-D-0.2"/>
    <n v="5"/>
    <x v="636"/>
    <s v="jdymokeje@prnewswire.com"/>
    <x v="1"/>
    <s v="Exc"/>
    <s v="D"/>
    <x v="3"/>
    <n v="3.645"/>
    <n v="18.225000000000001"/>
    <x v="1"/>
    <x v="2"/>
    <x v="2"/>
  </r>
  <r>
    <s v="LIN-88046-551"/>
    <x v="150"/>
    <s v="10725-45724-CO"/>
    <s v="R-L-0.5"/>
    <n v="4"/>
    <x v="682"/>
    <s v="kcragellkk@google.com"/>
    <x v="1"/>
    <s v="Rob"/>
    <s v="L"/>
    <x v="1"/>
    <n v="7.169999999999999"/>
    <n v="28.679999999999996"/>
    <x v="0"/>
    <x v="1"/>
    <x v="2"/>
  </r>
  <r>
    <s v="PMV-54491-220"/>
    <x v="556"/>
    <s v="87242-18006-IR"/>
    <s v="L-M-0.2"/>
    <n v="2"/>
    <x v="683"/>
    <s v="libertkl@huffingtonpost.com"/>
    <x v="0"/>
    <s v="Lib"/>
    <s v="M"/>
    <x v="3"/>
    <n v="4.3650000000000002"/>
    <n v="8.73"/>
    <x v="3"/>
    <x v="0"/>
    <x v="2"/>
  </r>
  <r>
    <s v="SKA-73676-005"/>
    <x v="327"/>
    <s v="36572-91896-PP"/>
    <s v="L-M-1"/>
    <n v="4"/>
    <x v="684"/>
    <s v="rlidgeykm@vimeo.com"/>
    <x v="0"/>
    <s v="Lib"/>
    <s v="M"/>
    <x v="0"/>
    <n v="14.55"/>
    <n v="58.2"/>
    <x v="3"/>
    <x v="0"/>
    <x v="2"/>
  </r>
  <r>
    <s v="TKH-62197-239"/>
    <x v="557"/>
    <s v="25181-97933-UX"/>
    <s v="A-D-0.5"/>
    <n v="3"/>
    <x v="685"/>
    <s v="tcastagnekn@wikia.com"/>
    <x v="0"/>
    <s v="Ara"/>
    <s v="D"/>
    <x v="1"/>
    <n v="5.97"/>
    <n v="17.91"/>
    <x v="2"/>
    <x v="2"/>
    <x v="2"/>
  </r>
  <r>
    <s v="YXF-57218-272"/>
    <x v="333"/>
    <s v="55374-03175-IA"/>
    <s v="R-M-0.2"/>
    <n v="6"/>
    <x v="686"/>
    <s v=""/>
    <x v="0"/>
    <s v="Rob"/>
    <s v="M"/>
    <x v="3"/>
    <n v="2.9849999999999999"/>
    <n v="17.91"/>
    <x v="0"/>
    <x v="0"/>
    <x v="2"/>
  </r>
  <r>
    <s v="PKJ-30083-501"/>
    <x v="558"/>
    <s v="76948-43532-JS"/>
    <s v="E-D-0.5"/>
    <n v="2"/>
    <x v="687"/>
    <s v="jhaldenkp@comcast.net"/>
    <x v="1"/>
    <s v="Exc"/>
    <s v="D"/>
    <x v="1"/>
    <n v="7.29"/>
    <n v="14.58"/>
    <x v="1"/>
    <x v="2"/>
    <x v="2"/>
  </r>
  <r>
    <s v="WTT-91832-645"/>
    <x v="559"/>
    <s v="24344-88599-PP"/>
    <s v="A-M-1"/>
    <n v="3"/>
    <x v="688"/>
    <s v="holliffkq@sciencedirect.com"/>
    <x v="1"/>
    <s v="Ara"/>
    <s v="M"/>
    <x v="0"/>
    <n v="11.25"/>
    <n v="33.75"/>
    <x v="2"/>
    <x v="0"/>
    <x v="2"/>
  </r>
  <r>
    <s v="TRZ-94735-865"/>
    <x v="310"/>
    <s v="54462-58311-YF"/>
    <s v="L-M-0.5"/>
    <n v="4"/>
    <x v="689"/>
    <s v="tquadrikr@opensource.org"/>
    <x v="1"/>
    <s v="Lib"/>
    <s v="M"/>
    <x v="1"/>
    <n v="8.73"/>
    <n v="34.92"/>
    <x v="3"/>
    <x v="0"/>
    <x v="2"/>
  </r>
  <r>
    <s v="UDB-09651-780"/>
    <x v="560"/>
    <s v="90767-92589-LV"/>
    <s v="E-D-0.5"/>
    <n v="2"/>
    <x v="690"/>
    <s v="feshmadeks@umn.edu"/>
    <x v="0"/>
    <s v="Exc"/>
    <s v="D"/>
    <x v="1"/>
    <n v="7.29"/>
    <n v="14.58"/>
    <x v="1"/>
    <x v="2"/>
    <x v="2"/>
  </r>
  <r>
    <s v="EHJ-82097-549"/>
    <x v="561"/>
    <s v="27517-43747-YD"/>
    <s v="R-D-0.2"/>
    <n v="2"/>
    <x v="691"/>
    <s v="moilierkt@paginegialle.it"/>
    <x v="1"/>
    <s v="Rob"/>
    <s v="D"/>
    <x v="3"/>
    <n v="2.6849999999999996"/>
    <n v="5.3699999999999992"/>
    <x v="0"/>
    <x v="2"/>
    <x v="2"/>
  </r>
  <r>
    <s v="ZFR-79447-696"/>
    <x v="562"/>
    <s v="77828-66867-KH"/>
    <s v="R-M-0.5"/>
    <n v="1"/>
    <x v="692"/>
    <s v=""/>
    <x v="0"/>
    <s v="Rob"/>
    <s v="M"/>
    <x v="1"/>
    <n v="5.97"/>
    <n v="5.97"/>
    <x v="0"/>
    <x v="0"/>
    <x v="2"/>
  </r>
  <r>
    <s v="NUU-03893-975"/>
    <x v="563"/>
    <s v="41054-59693-XE"/>
    <s v="L-L-0.5"/>
    <n v="2"/>
    <x v="693"/>
    <s v="vshoebothamkv@redcross.org"/>
    <x v="0"/>
    <s v="Lib"/>
    <s v="L"/>
    <x v="1"/>
    <n v="9.51"/>
    <n v="19.02"/>
    <x v="3"/>
    <x v="1"/>
    <x v="2"/>
  </r>
  <r>
    <s v="GVG-59542-307"/>
    <x v="564"/>
    <s v="26314-66792-VP"/>
    <s v="E-M-1"/>
    <n v="2"/>
    <x v="694"/>
    <s v="bsterkekw@biblegateway.com"/>
    <x v="0"/>
    <s v="Exc"/>
    <s v="M"/>
    <x v="0"/>
    <n v="13.75"/>
    <n v="27.5"/>
    <x v="1"/>
    <x v="0"/>
    <x v="2"/>
  </r>
  <r>
    <s v="YLY-35287-172"/>
    <x v="565"/>
    <s v="69410-04668-MA"/>
    <s v="A-D-0.5"/>
    <n v="5"/>
    <x v="695"/>
    <s v="scaponkx@craigslist.org"/>
    <x v="0"/>
    <s v="Ara"/>
    <s v="D"/>
    <x v="1"/>
    <n v="5.97"/>
    <n v="29.849999999999998"/>
    <x v="2"/>
    <x v="2"/>
    <x v="2"/>
  </r>
  <r>
    <s v="DCI-96254-548"/>
    <x v="566"/>
    <s v="94091-86957-HX"/>
    <s v="A-D-0.2"/>
    <n v="6"/>
    <x v="636"/>
    <s v="jdymokeje@prnewswire.com"/>
    <x v="1"/>
    <s v="Ara"/>
    <s v="D"/>
    <x v="3"/>
    <n v="2.9849999999999999"/>
    <n v="17.91"/>
    <x v="2"/>
    <x v="2"/>
    <x v="2"/>
  </r>
  <r>
    <s v="KHZ-26264-253"/>
    <x v="160"/>
    <s v="24972-55878-KX"/>
    <s v="L-L-0.2"/>
    <n v="6"/>
    <x v="696"/>
    <s v="fconstancekz@ifeng.com"/>
    <x v="0"/>
    <s v="Lib"/>
    <s v="L"/>
    <x v="3"/>
    <n v="4.7549999999999999"/>
    <n v="28.53"/>
    <x v="3"/>
    <x v="1"/>
    <x v="2"/>
  </r>
  <r>
    <s v="AAQ-13644-699"/>
    <x v="567"/>
    <s v="46296-42617-OQ"/>
    <s v="R-D-1"/>
    <n v="4"/>
    <x v="697"/>
    <s v="fsulmanl0@washington.edu"/>
    <x v="0"/>
    <s v="Rob"/>
    <s v="D"/>
    <x v="0"/>
    <n v="8.9499999999999993"/>
    <n v="35.799999999999997"/>
    <x v="0"/>
    <x v="2"/>
    <x v="2"/>
  </r>
  <r>
    <s v="LWL-68108-794"/>
    <x v="568"/>
    <s v="44494-89923-UW"/>
    <s v="A-D-0.5"/>
    <n v="3"/>
    <x v="698"/>
    <s v="dhollymanl1@ibm.com"/>
    <x v="0"/>
    <s v="Ara"/>
    <s v="D"/>
    <x v="1"/>
    <n v="5.97"/>
    <n v="17.91"/>
    <x v="2"/>
    <x v="2"/>
    <x v="2"/>
  </r>
  <r>
    <s v="JQT-14347-517"/>
    <x v="569"/>
    <s v="11621-09964-ID"/>
    <s v="R-D-1"/>
    <n v="1"/>
    <x v="699"/>
    <s v="lnardonil2@hao123.com"/>
    <x v="0"/>
    <s v="Rob"/>
    <s v="D"/>
    <x v="0"/>
    <n v="8.9499999999999993"/>
    <n v="8.9499999999999993"/>
    <x v="0"/>
    <x v="2"/>
    <x v="2"/>
  </r>
  <r>
    <s v="BMM-86471-923"/>
    <x v="570"/>
    <s v="76319-80715-II"/>
    <s v="L-D-2.5"/>
    <n v="1"/>
    <x v="700"/>
    <s v="dyarhaml3@moonfruit.com"/>
    <x v="0"/>
    <s v="Lib"/>
    <s v="D"/>
    <x v="2"/>
    <n v="29.784999999999997"/>
    <n v="29.784999999999997"/>
    <x v="3"/>
    <x v="2"/>
    <x v="2"/>
  </r>
  <r>
    <s v="IXU-67272-326"/>
    <x v="571"/>
    <s v="91654-79216-IC"/>
    <s v="E-L-0.5"/>
    <n v="5"/>
    <x v="701"/>
    <s v="aferreal4@wikia.com"/>
    <x v="0"/>
    <s v="Exc"/>
    <s v="L"/>
    <x v="1"/>
    <n v="8.91"/>
    <n v="44.55"/>
    <x v="1"/>
    <x v="1"/>
    <x v="2"/>
  </r>
  <r>
    <s v="ITE-28312-615"/>
    <x v="139"/>
    <s v="56450-21890-HK"/>
    <s v="E-L-1"/>
    <n v="6"/>
    <x v="702"/>
    <s v="ckendrickl5@webnode.com"/>
    <x v="0"/>
    <s v="Exc"/>
    <s v="L"/>
    <x v="0"/>
    <n v="14.85"/>
    <n v="89.1"/>
    <x v="1"/>
    <x v="1"/>
    <x v="2"/>
  </r>
  <r>
    <s v="ZHQ-30471-635"/>
    <x v="303"/>
    <s v="40600-58915-WZ"/>
    <s v="L-M-0.5"/>
    <n v="5"/>
    <x v="703"/>
    <s v="sdanilchikl6@mit.edu"/>
    <x v="2"/>
    <s v="Lib"/>
    <s v="M"/>
    <x v="1"/>
    <n v="8.73"/>
    <n v="43.650000000000006"/>
    <x v="3"/>
    <x v="0"/>
    <x v="2"/>
  </r>
  <r>
    <s v="LTP-31133-134"/>
    <x v="572"/>
    <s v="66527-94478-PB"/>
    <s v="A-L-0.5"/>
    <n v="3"/>
    <x v="704"/>
    <s v=""/>
    <x v="0"/>
    <s v="Ara"/>
    <s v="L"/>
    <x v="1"/>
    <n v="7.77"/>
    <n v="23.31"/>
    <x v="2"/>
    <x v="1"/>
    <x v="2"/>
  </r>
  <r>
    <s v="ZVQ-26122-859"/>
    <x v="573"/>
    <s v="77154-45038-IH"/>
    <s v="A-L-2.5"/>
    <n v="6"/>
    <x v="705"/>
    <s v="bfolomkinl8@yolasite.com"/>
    <x v="0"/>
    <s v="Ara"/>
    <s v="L"/>
    <x v="2"/>
    <n v="29.784999999999997"/>
    <n v="178.70999999999998"/>
    <x v="2"/>
    <x v="1"/>
    <x v="2"/>
  </r>
  <r>
    <s v="MIU-01481-194"/>
    <x v="574"/>
    <s v="08439-55669-AI"/>
    <s v="R-M-1"/>
    <n v="6"/>
    <x v="706"/>
    <s v="rpursglovel9@biblegateway.com"/>
    <x v="0"/>
    <s v="Rob"/>
    <s v="M"/>
    <x v="0"/>
    <n v="9.9499999999999993"/>
    <n v="59.699999999999996"/>
    <x v="0"/>
    <x v="0"/>
    <x v="2"/>
  </r>
  <r>
    <s v="MIU-01481-194"/>
    <x v="574"/>
    <s v="08439-55669-AI"/>
    <s v="A-L-0.5"/>
    <n v="2"/>
    <x v="706"/>
    <s v="rpursglovel9@biblegateway.com"/>
    <x v="0"/>
    <s v="Ara"/>
    <s v="L"/>
    <x v="1"/>
    <n v="7.77"/>
    <n v="15.54"/>
    <x v="2"/>
    <x v="1"/>
    <x v="2"/>
  </r>
  <r>
    <s v="UEA-72681-629"/>
    <x v="455"/>
    <s v="24972-55878-KX"/>
    <s v="A-L-2.5"/>
    <n v="3"/>
    <x v="696"/>
    <s v="fconstancekz@ifeng.com"/>
    <x v="0"/>
    <s v="Ara"/>
    <s v="L"/>
    <x v="2"/>
    <n v="29.784999999999997"/>
    <n v="89.35499999999999"/>
    <x v="2"/>
    <x v="1"/>
    <x v="2"/>
  </r>
  <r>
    <s v="CVE-15042-481"/>
    <x v="575"/>
    <s v="24972-55878-KX"/>
    <s v="R-L-1"/>
    <n v="2"/>
    <x v="696"/>
    <s v="fconstancekz@ifeng.com"/>
    <x v="0"/>
    <s v="Rob"/>
    <s v="L"/>
    <x v="0"/>
    <n v="11.95"/>
    <n v="23.9"/>
    <x v="0"/>
    <x v="1"/>
    <x v="2"/>
  </r>
  <r>
    <s v="EJA-79176-833"/>
    <x v="576"/>
    <s v="91509-62250-GN"/>
    <s v="R-M-2.5"/>
    <n v="6"/>
    <x v="707"/>
    <s v="deburahld@google.co.jp"/>
    <x v="2"/>
    <s v="Rob"/>
    <s v="M"/>
    <x v="2"/>
    <n v="22.884999999999998"/>
    <n v="137.31"/>
    <x v="0"/>
    <x v="0"/>
    <x v="2"/>
  </r>
  <r>
    <s v="AHQ-40440-522"/>
    <x v="577"/>
    <s v="83833-46106-ZC"/>
    <s v="A-D-1"/>
    <n v="1"/>
    <x v="708"/>
    <s v="mbrimilcombele@cnn.com"/>
    <x v="0"/>
    <s v="Ara"/>
    <s v="D"/>
    <x v="0"/>
    <n v="9.9499999999999993"/>
    <n v="9.9499999999999993"/>
    <x v="2"/>
    <x v="2"/>
    <x v="2"/>
  </r>
  <r>
    <s v="TID-21626-411"/>
    <x v="578"/>
    <s v="19383-33606-PW"/>
    <s v="R-L-0.5"/>
    <n v="3"/>
    <x v="709"/>
    <s v="sbollamlf@list-manage.com"/>
    <x v="0"/>
    <s v="Rob"/>
    <s v="L"/>
    <x v="1"/>
    <n v="7.169999999999999"/>
    <n v="21.509999999999998"/>
    <x v="0"/>
    <x v="1"/>
    <x v="2"/>
  </r>
  <r>
    <s v="RSR-96390-187"/>
    <x v="579"/>
    <s v="67052-76184-CB"/>
    <s v="E-M-1"/>
    <n v="6"/>
    <x v="710"/>
    <s v=""/>
    <x v="0"/>
    <s v="Exc"/>
    <s v="M"/>
    <x v="0"/>
    <n v="13.75"/>
    <n v="82.5"/>
    <x v="1"/>
    <x v="0"/>
    <x v="2"/>
  </r>
  <r>
    <s v="BZE-96093-118"/>
    <x v="91"/>
    <s v="43452-18035-DH"/>
    <s v="L-M-0.2"/>
    <n v="2"/>
    <x v="711"/>
    <s v="afilipczaklh@ning.com"/>
    <x v="1"/>
    <s v="Lib"/>
    <s v="M"/>
    <x v="3"/>
    <n v="4.3650000000000002"/>
    <n v="8.73"/>
    <x v="3"/>
    <x v="0"/>
    <x v="2"/>
  </r>
  <r>
    <s v="LOU-41819-242"/>
    <x v="272"/>
    <s v="88060-50676-MV"/>
    <s v="R-M-1"/>
    <n v="2"/>
    <x v="712"/>
    <s v=""/>
    <x v="0"/>
    <s v="Rob"/>
    <s v="M"/>
    <x v="0"/>
    <n v="9.9499999999999993"/>
    <n v="19.899999999999999"/>
    <x v="0"/>
    <x v="0"/>
    <x v="2"/>
  </r>
  <r>
    <s v="FND-99527-640"/>
    <x v="65"/>
    <s v="89574-96203-EP"/>
    <s v="E-L-0.5"/>
    <n v="2"/>
    <x v="713"/>
    <s v="relnaughlj@comsenz.com"/>
    <x v="0"/>
    <s v="Exc"/>
    <s v="L"/>
    <x v="1"/>
    <n v="8.91"/>
    <n v="17.82"/>
    <x v="1"/>
    <x v="1"/>
    <x v="2"/>
  </r>
  <r>
    <s v="ASG-27179-958"/>
    <x v="580"/>
    <s v="12607-75113-UV"/>
    <s v="A-M-0.5"/>
    <n v="3"/>
    <x v="714"/>
    <s v="jdeehanlk@about.me"/>
    <x v="0"/>
    <s v="Ara"/>
    <s v="M"/>
    <x v="1"/>
    <n v="6.75"/>
    <n v="20.25"/>
    <x v="2"/>
    <x v="0"/>
    <x v="2"/>
  </r>
  <r>
    <s v="YKX-23510-272"/>
    <x v="581"/>
    <s v="56991-05510-PR"/>
    <s v="A-L-2.5"/>
    <n v="2"/>
    <x v="715"/>
    <s v="jedenll@e-recht24.de"/>
    <x v="0"/>
    <s v="Ara"/>
    <s v="L"/>
    <x v="2"/>
    <n v="29.784999999999997"/>
    <n v="59.569999999999993"/>
    <x v="2"/>
    <x v="1"/>
    <x v="2"/>
  </r>
  <r>
    <s v="FSA-98650-921"/>
    <x v="489"/>
    <s v="01841-48191-NL"/>
    <s v="L-L-0.5"/>
    <n v="2"/>
    <x v="716"/>
    <s v="cjewsterlu@moonfruit.com"/>
    <x v="0"/>
    <s v="Lib"/>
    <s v="L"/>
    <x v="1"/>
    <n v="9.51"/>
    <n v="19.02"/>
    <x v="3"/>
    <x v="1"/>
    <x v="2"/>
  </r>
  <r>
    <s v="ZUR-55774-294"/>
    <x v="234"/>
    <s v="33269-10023-CO"/>
    <s v="L-D-1"/>
    <n v="6"/>
    <x v="717"/>
    <s v="usoutherdenln@hao123.com"/>
    <x v="0"/>
    <s v="Lib"/>
    <s v="D"/>
    <x v="0"/>
    <n v="12.95"/>
    <n v="77.699999999999989"/>
    <x v="3"/>
    <x v="2"/>
    <x v="2"/>
  </r>
  <r>
    <s v="FUO-99821-974"/>
    <x v="175"/>
    <s v="31245-81098-PJ"/>
    <s v="E-M-1"/>
    <n v="3"/>
    <x v="718"/>
    <s v=""/>
    <x v="0"/>
    <s v="Exc"/>
    <s v="M"/>
    <x v="0"/>
    <n v="13.75"/>
    <n v="41.25"/>
    <x v="1"/>
    <x v="0"/>
    <x v="2"/>
  </r>
  <r>
    <s v="YVH-19865-819"/>
    <x v="582"/>
    <s v="08946-56610-IH"/>
    <s v="L-L-2.5"/>
    <n v="4"/>
    <x v="719"/>
    <s v="lburtenshawlp@shinystat.com"/>
    <x v="0"/>
    <s v="Lib"/>
    <s v="L"/>
    <x v="2"/>
    <n v="36.454999999999998"/>
    <n v="145.82"/>
    <x v="3"/>
    <x v="1"/>
    <x v="2"/>
  </r>
  <r>
    <s v="NNF-47422-501"/>
    <x v="583"/>
    <s v="20260-32948-EB"/>
    <s v="E-L-0.2"/>
    <n v="6"/>
    <x v="720"/>
    <s v="agregorattilq@vistaprint.com"/>
    <x v="1"/>
    <s v="Exc"/>
    <s v="L"/>
    <x v="3"/>
    <n v="4.4550000000000001"/>
    <n v="26.73"/>
    <x v="1"/>
    <x v="1"/>
    <x v="2"/>
  </r>
  <r>
    <s v="RJI-71409-490"/>
    <x v="548"/>
    <s v="31613-41626-KX"/>
    <s v="L-M-0.5"/>
    <n v="5"/>
    <x v="721"/>
    <s v="ccrosterlr@gov.uk"/>
    <x v="0"/>
    <s v="Lib"/>
    <s v="M"/>
    <x v="1"/>
    <n v="8.73"/>
    <n v="43.650000000000006"/>
    <x v="3"/>
    <x v="0"/>
    <x v="2"/>
  </r>
  <r>
    <s v="UZL-46108-213"/>
    <x v="584"/>
    <s v="75961-20170-RD"/>
    <s v="L-L-1"/>
    <n v="2"/>
    <x v="722"/>
    <s v="gwhiteheadls@hp.com"/>
    <x v="0"/>
    <s v="Lib"/>
    <s v="L"/>
    <x v="0"/>
    <n v="15.85"/>
    <n v="31.7"/>
    <x v="3"/>
    <x v="1"/>
    <x v="2"/>
  </r>
  <r>
    <s v="AOX-44467-109"/>
    <x v="64"/>
    <s v="72524-06410-KD"/>
    <s v="A-D-2.5"/>
    <n v="1"/>
    <x v="723"/>
    <s v="hjodrellelt@samsung.com"/>
    <x v="0"/>
    <s v="Ara"/>
    <s v="D"/>
    <x v="2"/>
    <n v="22.884999999999998"/>
    <n v="22.884999999999998"/>
    <x v="2"/>
    <x v="2"/>
    <x v="2"/>
  </r>
  <r>
    <s v="TZD-67261-174"/>
    <x v="585"/>
    <s v="01841-48191-NL"/>
    <s v="E-D-2.5"/>
    <n v="1"/>
    <x v="716"/>
    <s v="cjewsterlu@moonfruit.com"/>
    <x v="0"/>
    <s v="Exc"/>
    <s v="D"/>
    <x v="2"/>
    <n v="27.945"/>
    <n v="27.945"/>
    <x v="1"/>
    <x v="2"/>
    <x v="2"/>
  </r>
  <r>
    <s v="TBU-64277-625"/>
    <x v="32"/>
    <s v="98918-34330-GY"/>
    <s v="E-M-1"/>
    <n v="6"/>
    <x v="724"/>
    <s v=""/>
    <x v="0"/>
    <s v="Exc"/>
    <s v="M"/>
    <x v="0"/>
    <n v="13.75"/>
    <n v="82.5"/>
    <x v="1"/>
    <x v="0"/>
    <x v="2"/>
  </r>
  <r>
    <s v="TYP-85767-944"/>
    <x v="586"/>
    <s v="51497-50894-WU"/>
    <s v="R-M-2.5"/>
    <n v="2"/>
    <x v="725"/>
    <s v="knottramlw@odnoklassniki.ru"/>
    <x v="1"/>
    <s v="Rob"/>
    <s v="M"/>
    <x v="2"/>
    <n v="22.884999999999998"/>
    <n v="45.769999999999996"/>
    <x v="0"/>
    <x v="0"/>
    <x v="2"/>
  </r>
  <r>
    <s v="GTT-73214-334"/>
    <x v="535"/>
    <s v="98636-90072-YE"/>
    <s v="A-L-1"/>
    <n v="6"/>
    <x v="726"/>
    <s v="nbuneylx@jugem.jp"/>
    <x v="0"/>
    <s v="Ara"/>
    <s v="L"/>
    <x v="0"/>
    <n v="12.95"/>
    <n v="77.699999999999989"/>
    <x v="2"/>
    <x v="1"/>
    <x v="2"/>
  </r>
  <r>
    <s v="WAI-89905-069"/>
    <x v="587"/>
    <s v="47011-57815-HJ"/>
    <s v="A-L-0.5"/>
    <n v="3"/>
    <x v="727"/>
    <s v="smcshealy@photobucket.com"/>
    <x v="0"/>
    <s v="Ara"/>
    <s v="L"/>
    <x v="1"/>
    <n v="7.77"/>
    <n v="23.31"/>
    <x v="2"/>
    <x v="1"/>
    <x v="2"/>
  </r>
  <r>
    <s v="OJL-96844-459"/>
    <x v="393"/>
    <s v="61253-98356-VD"/>
    <s v="L-L-0.2"/>
    <n v="5"/>
    <x v="728"/>
    <s v="khuddartlz@about.com"/>
    <x v="0"/>
    <s v="Lib"/>
    <s v="L"/>
    <x v="3"/>
    <n v="4.7549999999999999"/>
    <n v="23.774999999999999"/>
    <x v="3"/>
    <x v="1"/>
    <x v="2"/>
  </r>
  <r>
    <s v="VGI-33205-360"/>
    <x v="588"/>
    <s v="96762-10814-DA"/>
    <s v="L-M-0.5"/>
    <n v="6"/>
    <x v="729"/>
    <s v="jgippesm0@cloudflare.com"/>
    <x v="2"/>
    <s v="Lib"/>
    <s v="M"/>
    <x v="1"/>
    <n v="8.73"/>
    <n v="52.38"/>
    <x v="3"/>
    <x v="0"/>
    <x v="2"/>
  </r>
  <r>
    <s v="PCA-14081-576"/>
    <x v="15"/>
    <s v="63112-10870-LC"/>
    <s v="R-L-0.2"/>
    <n v="5"/>
    <x v="730"/>
    <s v="lwhittleseem1@e-recht24.de"/>
    <x v="0"/>
    <s v="Rob"/>
    <s v="L"/>
    <x v="3"/>
    <n v="3.5849999999999995"/>
    <n v="17.924999999999997"/>
    <x v="0"/>
    <x v="1"/>
    <x v="2"/>
  </r>
  <r>
    <s v="SCS-67069-962"/>
    <x v="507"/>
    <s v="21403-49423-PD"/>
    <s v="A-L-2.5"/>
    <n v="5"/>
    <x v="731"/>
    <s v="gtrengrovem2@elpais.com"/>
    <x v="0"/>
    <s v="Ara"/>
    <s v="L"/>
    <x v="2"/>
    <n v="29.784999999999997"/>
    <n v="148.92499999999998"/>
    <x v="2"/>
    <x v="1"/>
    <x v="2"/>
  </r>
  <r>
    <s v="BDM-03174-485"/>
    <x v="533"/>
    <s v="29581-13303-VB"/>
    <s v="R-L-0.5"/>
    <n v="4"/>
    <x v="732"/>
    <s v="wcalderom3@stumbleupon.com"/>
    <x v="0"/>
    <s v="Rob"/>
    <s v="L"/>
    <x v="1"/>
    <n v="7.169999999999999"/>
    <n v="28.679999999999996"/>
    <x v="0"/>
    <x v="1"/>
    <x v="2"/>
  </r>
  <r>
    <s v="UJV-32333-364"/>
    <x v="589"/>
    <s v="86110-83695-YS"/>
    <s v="L-L-0.5"/>
    <n v="1"/>
    <x v="733"/>
    <s v=""/>
    <x v="0"/>
    <s v="Lib"/>
    <s v="L"/>
    <x v="1"/>
    <n v="9.51"/>
    <n v="9.51"/>
    <x v="3"/>
    <x v="1"/>
    <x v="2"/>
  </r>
  <r>
    <s v="FLI-11493-954"/>
    <x v="590"/>
    <s v="80454-42225-FT"/>
    <s v="A-L-0.5"/>
    <n v="4"/>
    <x v="734"/>
    <s v="jkennicottm5@yahoo.co.jp"/>
    <x v="0"/>
    <s v="Ara"/>
    <s v="L"/>
    <x v="1"/>
    <n v="7.77"/>
    <n v="31.08"/>
    <x v="2"/>
    <x v="1"/>
    <x v="2"/>
  </r>
  <r>
    <s v="IWL-13117-537"/>
    <x v="457"/>
    <s v="29129-60664-KO"/>
    <s v="R-D-0.2"/>
    <n v="3"/>
    <x v="735"/>
    <s v="gruggenm6@nymag.com"/>
    <x v="0"/>
    <s v="Rob"/>
    <s v="D"/>
    <x v="3"/>
    <n v="2.6849999999999996"/>
    <n v="8.0549999999999997"/>
    <x v="0"/>
    <x v="2"/>
    <x v="2"/>
  </r>
  <r>
    <s v="OAM-76916-748"/>
    <x v="591"/>
    <s v="63025-62939-AN"/>
    <s v="E-D-1"/>
    <n v="3"/>
    <x v="736"/>
    <s v=""/>
    <x v="0"/>
    <s v="Exc"/>
    <s v="D"/>
    <x v="0"/>
    <n v="12.15"/>
    <n v="36.450000000000003"/>
    <x v="1"/>
    <x v="2"/>
    <x v="2"/>
  </r>
  <r>
    <s v="UMB-11223-710"/>
    <x v="592"/>
    <s v="49012-12987-QT"/>
    <s v="R-D-0.2"/>
    <n v="6"/>
    <x v="737"/>
    <s v="mfrightm8@harvard.edu"/>
    <x v="1"/>
    <s v="Rob"/>
    <s v="D"/>
    <x v="3"/>
    <n v="2.6849999999999996"/>
    <n v="16.11"/>
    <x v="0"/>
    <x v="2"/>
    <x v="2"/>
  </r>
  <r>
    <s v="LXR-09892-726"/>
    <x v="402"/>
    <s v="50924-94200-SQ"/>
    <s v="R-D-2.5"/>
    <n v="2"/>
    <x v="738"/>
    <s v="btartem9@aol.com"/>
    <x v="0"/>
    <s v="Rob"/>
    <s v="D"/>
    <x v="2"/>
    <n v="20.584999999999997"/>
    <n v="41.169999999999995"/>
    <x v="0"/>
    <x v="2"/>
    <x v="2"/>
  </r>
  <r>
    <s v="QXX-89943-393"/>
    <x v="593"/>
    <s v="15673-18812-IU"/>
    <s v="R-D-0.2"/>
    <n v="4"/>
    <x v="739"/>
    <s v="ckrzysztofiakma@skyrock.com"/>
    <x v="0"/>
    <s v="Rob"/>
    <s v="D"/>
    <x v="3"/>
    <n v="2.6849999999999996"/>
    <n v="10.739999999999998"/>
    <x v="0"/>
    <x v="2"/>
    <x v="2"/>
  </r>
  <r>
    <s v="WVS-57822-366"/>
    <x v="594"/>
    <s v="52151-75971-YY"/>
    <s v="E-M-2.5"/>
    <n v="4"/>
    <x v="740"/>
    <s v="dpenquetmb@diigo.com"/>
    <x v="0"/>
    <s v="Exc"/>
    <s v="M"/>
    <x v="2"/>
    <n v="31.624999999999996"/>
    <n v="126.49999999999999"/>
    <x v="1"/>
    <x v="0"/>
    <x v="2"/>
  </r>
  <r>
    <s v="CLJ-23403-689"/>
    <x v="77"/>
    <s v="19413-02045-CG"/>
    <s v="R-L-1"/>
    <n v="2"/>
    <x v="741"/>
    <s v=""/>
    <x v="2"/>
    <s v="Rob"/>
    <s v="L"/>
    <x v="0"/>
    <n v="11.95"/>
    <n v="23.9"/>
    <x v="0"/>
    <x v="1"/>
    <x v="2"/>
  </r>
  <r>
    <s v="XNU-83276-288"/>
    <x v="595"/>
    <s v="98185-92775-KT"/>
    <s v="R-M-0.5"/>
    <n v="1"/>
    <x v="742"/>
    <s v=""/>
    <x v="0"/>
    <s v="Rob"/>
    <s v="M"/>
    <x v="1"/>
    <n v="5.97"/>
    <n v="5.97"/>
    <x v="0"/>
    <x v="0"/>
    <x v="2"/>
  </r>
  <r>
    <s v="YOG-94666-679"/>
    <x v="596"/>
    <s v="86991-53901-AT"/>
    <s v="L-D-0.2"/>
    <n v="2"/>
    <x v="743"/>
    <s v=""/>
    <x v="2"/>
    <s v="Lib"/>
    <s v="D"/>
    <x v="3"/>
    <n v="3.8849999999999998"/>
    <n v="7.77"/>
    <x v="3"/>
    <x v="2"/>
    <x v="2"/>
  </r>
  <r>
    <s v="KHG-33953-115"/>
    <x v="514"/>
    <s v="78226-97287-JI"/>
    <s v="L-D-0.5"/>
    <n v="3"/>
    <x v="744"/>
    <s v="kferrettimf@huffingtonpost.com"/>
    <x v="1"/>
    <s v="Lib"/>
    <s v="D"/>
    <x v="1"/>
    <n v="7.77"/>
    <n v="23.31"/>
    <x v="3"/>
    <x v="2"/>
    <x v="2"/>
  </r>
  <r>
    <s v="MHD-95615-696"/>
    <x v="54"/>
    <s v="27930-59250-JT"/>
    <s v="R-L-2.5"/>
    <n v="5"/>
    <x v="745"/>
    <s v=""/>
    <x v="0"/>
    <s v="Rob"/>
    <s v="L"/>
    <x v="2"/>
    <n v="27.484999999999996"/>
    <n v="137.42499999999998"/>
    <x v="0"/>
    <x v="1"/>
    <x v="2"/>
  </r>
  <r>
    <s v="HBH-64794-080"/>
    <x v="597"/>
    <s v="40560-18556-YE"/>
    <s v="R-D-0.2"/>
    <n v="3"/>
    <x v="746"/>
    <s v=""/>
    <x v="0"/>
    <s v="Rob"/>
    <s v="D"/>
    <x v="3"/>
    <n v="2.6849999999999996"/>
    <n v="8.0549999999999997"/>
    <x v="0"/>
    <x v="2"/>
    <x v="2"/>
  </r>
  <r>
    <s v="CNJ-56058-223"/>
    <x v="105"/>
    <s v="40780-22081-LX"/>
    <s v="L-L-0.5"/>
    <n v="3"/>
    <x v="747"/>
    <s v="abalsdonemi@toplist.cz"/>
    <x v="0"/>
    <s v="Lib"/>
    <s v="L"/>
    <x v="1"/>
    <n v="9.51"/>
    <n v="28.53"/>
    <x v="3"/>
    <x v="1"/>
    <x v="2"/>
  </r>
  <r>
    <s v="KHO-27106-786"/>
    <x v="210"/>
    <s v="01603-43789-TN"/>
    <s v="A-M-1"/>
    <n v="6"/>
    <x v="748"/>
    <s v="bromeramj@list-manage.com"/>
    <x v="1"/>
    <s v="Ara"/>
    <s v="M"/>
    <x v="0"/>
    <n v="11.25"/>
    <n v="67.5"/>
    <x v="2"/>
    <x v="0"/>
    <x v="2"/>
  </r>
  <r>
    <s v="KHO-27106-786"/>
    <x v="210"/>
    <s v="01603-43789-TN"/>
    <s v="L-D-2.5"/>
    <n v="6"/>
    <x v="748"/>
    <s v="bromeramj@list-manage.com"/>
    <x v="1"/>
    <s v="Lib"/>
    <s v="D"/>
    <x v="2"/>
    <n v="29.784999999999997"/>
    <n v="178.70999999999998"/>
    <x v="3"/>
    <x v="2"/>
    <x v="2"/>
  </r>
  <r>
    <s v="YAC-50329-982"/>
    <x v="598"/>
    <s v="75419-92838-TI"/>
    <s v="E-M-2.5"/>
    <n v="1"/>
    <x v="749"/>
    <s v="cbrydeml@tuttocitta.it"/>
    <x v="0"/>
    <s v="Exc"/>
    <s v="M"/>
    <x v="2"/>
    <n v="31.624999999999996"/>
    <n v="31.624999999999996"/>
    <x v="1"/>
    <x v="0"/>
    <x v="2"/>
  </r>
  <r>
    <s v="VVL-95291-039"/>
    <x v="360"/>
    <s v="96516-97464-MF"/>
    <s v="E-L-0.2"/>
    <n v="2"/>
    <x v="750"/>
    <s v="senefermm@blog.com"/>
    <x v="0"/>
    <s v="Exc"/>
    <s v="L"/>
    <x v="3"/>
    <n v="4.4550000000000001"/>
    <n v="8.91"/>
    <x v="1"/>
    <x v="1"/>
    <x v="2"/>
  </r>
  <r>
    <s v="VUT-20974-364"/>
    <x v="62"/>
    <s v="90285-56295-PO"/>
    <s v="R-M-0.5"/>
    <n v="6"/>
    <x v="751"/>
    <s v="lhaggerstonemn@independent.co.uk"/>
    <x v="0"/>
    <s v="Rob"/>
    <s v="M"/>
    <x v="1"/>
    <n v="5.97"/>
    <n v="35.82"/>
    <x v="0"/>
    <x v="0"/>
    <x v="2"/>
  </r>
  <r>
    <s v="SFC-34054-213"/>
    <x v="599"/>
    <s v="08100-71102-HQ"/>
    <s v="L-L-0.5"/>
    <n v="4"/>
    <x v="752"/>
    <s v="mgundrymo@omniture.com"/>
    <x v="1"/>
    <s v="Lib"/>
    <s v="L"/>
    <x v="1"/>
    <n v="9.51"/>
    <n v="38.04"/>
    <x v="3"/>
    <x v="1"/>
    <x v="2"/>
  </r>
  <r>
    <s v="UDS-04807-593"/>
    <x v="600"/>
    <s v="84074-28110-OV"/>
    <s v="L-D-0.5"/>
    <n v="2"/>
    <x v="753"/>
    <s v="bwellanmp@cafepress.com"/>
    <x v="0"/>
    <s v="Lib"/>
    <s v="D"/>
    <x v="1"/>
    <n v="7.77"/>
    <n v="15.54"/>
    <x v="3"/>
    <x v="2"/>
    <x v="2"/>
  </r>
  <r>
    <s v="FWE-98471-488"/>
    <x v="601"/>
    <s v="27930-59250-JT"/>
    <s v="L-L-1"/>
    <n v="5"/>
    <x v="745"/>
    <s v=""/>
    <x v="0"/>
    <s v="Lib"/>
    <s v="L"/>
    <x v="0"/>
    <n v="15.85"/>
    <n v="79.25"/>
    <x v="3"/>
    <x v="1"/>
    <x v="2"/>
  </r>
  <r>
    <s v="RAU-17060-674"/>
    <x v="602"/>
    <s v="12747-63766-EU"/>
    <s v="L-L-0.2"/>
    <n v="1"/>
    <x v="754"/>
    <s v="catchesonmr@xinhuanet.com"/>
    <x v="0"/>
    <s v="Lib"/>
    <s v="L"/>
    <x v="3"/>
    <n v="4.7549999999999999"/>
    <n v="4.7549999999999999"/>
    <x v="3"/>
    <x v="1"/>
    <x v="2"/>
  </r>
  <r>
    <s v="AOL-13866-711"/>
    <x v="603"/>
    <s v="83490-88357-LJ"/>
    <s v="E-M-1"/>
    <n v="4"/>
    <x v="755"/>
    <s v="estentonms@google.it"/>
    <x v="0"/>
    <s v="Exc"/>
    <s v="M"/>
    <x v="0"/>
    <n v="13.75"/>
    <n v="55"/>
    <x v="1"/>
    <x v="0"/>
    <x v="2"/>
  </r>
  <r>
    <s v="NOA-79645-377"/>
    <x v="604"/>
    <s v="53729-30320-XZ"/>
    <s v="R-D-0.5"/>
    <n v="5"/>
    <x v="756"/>
    <s v="etrippmt@wp.com"/>
    <x v="0"/>
    <s v="Rob"/>
    <s v="D"/>
    <x v="1"/>
    <n v="5.3699999999999992"/>
    <n v="26.849999999999994"/>
    <x v="0"/>
    <x v="2"/>
    <x v="2"/>
  </r>
  <r>
    <s v="KMS-49214-806"/>
    <x v="605"/>
    <s v="50384-52703-LA"/>
    <s v="E-L-2.5"/>
    <n v="4"/>
    <x v="757"/>
    <s v="lmacmanusmu@imdb.com"/>
    <x v="0"/>
    <s v="Exc"/>
    <s v="L"/>
    <x v="2"/>
    <n v="34.154999999999994"/>
    <n v="136.61999999999998"/>
    <x v="1"/>
    <x v="1"/>
    <x v="2"/>
  </r>
  <r>
    <s v="ABK-08091-531"/>
    <x v="606"/>
    <s v="53864-36201-FG"/>
    <s v="L-L-1"/>
    <n v="3"/>
    <x v="758"/>
    <s v="tbenediktovichmv@ebay.com"/>
    <x v="0"/>
    <s v="Lib"/>
    <s v="L"/>
    <x v="0"/>
    <n v="15.85"/>
    <n v="47.55"/>
    <x v="3"/>
    <x v="1"/>
    <x v="2"/>
  </r>
  <r>
    <s v="GPT-67705-953"/>
    <x v="446"/>
    <s v="70631-33225-MZ"/>
    <s v="A-M-0.2"/>
    <n v="5"/>
    <x v="759"/>
    <s v="cbournermw@chronoengine.com"/>
    <x v="0"/>
    <s v="Ara"/>
    <s v="M"/>
    <x v="3"/>
    <n v="3.375"/>
    <n v="16.875"/>
    <x v="2"/>
    <x v="0"/>
    <x v="2"/>
  </r>
  <r>
    <s v="JNA-21450-177"/>
    <x v="18"/>
    <s v="54798-14109-HC"/>
    <s v="A-D-1"/>
    <n v="3"/>
    <x v="760"/>
    <s v="oskermen3@hatena.ne.jp"/>
    <x v="0"/>
    <s v="Ara"/>
    <s v="D"/>
    <x v="0"/>
    <n v="9.9499999999999993"/>
    <n v="29.849999999999998"/>
    <x v="2"/>
    <x v="2"/>
    <x v="2"/>
  </r>
  <r>
    <s v="MPQ-23421-608"/>
    <x v="180"/>
    <s v="08023-52962-ET"/>
    <s v="E-M-0.5"/>
    <n v="5"/>
    <x v="761"/>
    <s v="kheddanmy@icq.com"/>
    <x v="0"/>
    <s v="Exc"/>
    <s v="M"/>
    <x v="1"/>
    <n v="8.25"/>
    <n v="41.25"/>
    <x v="1"/>
    <x v="0"/>
    <x v="2"/>
  </r>
  <r>
    <s v="NLI-63891-565"/>
    <x v="580"/>
    <s v="41899-00283-VK"/>
    <s v="E-M-0.2"/>
    <n v="5"/>
    <x v="762"/>
    <s v="ichartersmz@abc.net.au"/>
    <x v="0"/>
    <s v="Exc"/>
    <s v="M"/>
    <x v="3"/>
    <n v="4.125"/>
    <n v="20.625"/>
    <x v="1"/>
    <x v="0"/>
    <x v="2"/>
  </r>
  <r>
    <s v="HHF-36647-854"/>
    <x v="453"/>
    <s v="39011-18412-GR"/>
    <s v="A-D-2.5"/>
    <n v="6"/>
    <x v="763"/>
    <s v="aroubertn0@tmall.com"/>
    <x v="0"/>
    <s v="Ara"/>
    <s v="D"/>
    <x v="2"/>
    <n v="22.884999999999998"/>
    <n v="137.31"/>
    <x v="2"/>
    <x v="2"/>
    <x v="2"/>
  </r>
  <r>
    <s v="SBN-16537-046"/>
    <x v="259"/>
    <s v="60255-12579-PZ"/>
    <s v="A-D-0.2"/>
    <n v="1"/>
    <x v="764"/>
    <s v="hmairsn1@so-net.ne.jp"/>
    <x v="0"/>
    <s v="Ara"/>
    <s v="D"/>
    <x v="3"/>
    <n v="2.9849999999999999"/>
    <n v="2.9849999999999999"/>
    <x v="2"/>
    <x v="2"/>
    <x v="2"/>
  </r>
  <r>
    <s v="XZD-44484-632"/>
    <x v="607"/>
    <s v="80541-38332-BP"/>
    <s v="E-M-1"/>
    <n v="2"/>
    <x v="765"/>
    <s v="hrainforthn2@blog.com"/>
    <x v="0"/>
    <s v="Exc"/>
    <s v="M"/>
    <x v="0"/>
    <n v="13.75"/>
    <n v="27.5"/>
    <x v="1"/>
    <x v="0"/>
    <x v="2"/>
  </r>
  <r>
    <s v="XZD-44484-632"/>
    <x v="607"/>
    <s v="80541-38332-BP"/>
    <s v="A-D-0.2"/>
    <n v="2"/>
    <x v="765"/>
    <s v="hrainforthn2@blog.com"/>
    <x v="0"/>
    <s v="Ara"/>
    <s v="D"/>
    <x v="3"/>
    <n v="2.9849999999999999"/>
    <n v="5.97"/>
    <x v="2"/>
    <x v="2"/>
    <x v="2"/>
  </r>
  <r>
    <s v="IKQ-39946-768"/>
    <x v="385"/>
    <s v="72778-50968-UQ"/>
    <s v="R-M-1"/>
    <n v="6"/>
    <x v="766"/>
    <s v="ijespern4@theglobeandmail.com"/>
    <x v="0"/>
    <s v="Rob"/>
    <s v="M"/>
    <x v="0"/>
    <n v="9.9499999999999993"/>
    <n v="59.699999999999996"/>
    <x v="0"/>
    <x v="0"/>
    <x v="2"/>
  </r>
  <r>
    <s v="KMB-95211-174"/>
    <x v="608"/>
    <s v="23941-30203-MO"/>
    <s v="R-D-2.5"/>
    <n v="4"/>
    <x v="767"/>
    <s v="ldwerryhousen5@gravatar.com"/>
    <x v="0"/>
    <s v="Rob"/>
    <s v="D"/>
    <x v="2"/>
    <n v="20.584999999999997"/>
    <n v="82.339999999999989"/>
    <x v="0"/>
    <x v="2"/>
    <x v="2"/>
  </r>
  <r>
    <s v="QWY-99467-368"/>
    <x v="609"/>
    <s v="96434-50068-DZ"/>
    <s v="A-D-2.5"/>
    <n v="1"/>
    <x v="768"/>
    <s v="nbroomern6@examiner.com"/>
    <x v="0"/>
    <s v="Ara"/>
    <s v="D"/>
    <x v="2"/>
    <n v="22.884999999999998"/>
    <n v="22.884999999999998"/>
    <x v="2"/>
    <x v="2"/>
    <x v="2"/>
  </r>
  <r>
    <s v="SRG-76791-614"/>
    <x v="147"/>
    <s v="11729-74102-XB"/>
    <s v="E-L-0.5"/>
    <n v="1"/>
    <x v="769"/>
    <s v="kthoumassonn7@bloglovin.com"/>
    <x v="0"/>
    <s v="Exc"/>
    <s v="L"/>
    <x v="1"/>
    <n v="8.91"/>
    <n v="8.91"/>
    <x v="1"/>
    <x v="1"/>
    <x v="2"/>
  </r>
  <r>
    <s v="VSN-94485-621"/>
    <x v="172"/>
    <s v="88116-12604-TE"/>
    <s v="A-D-0.2"/>
    <n v="4"/>
    <x v="770"/>
    <s v="fhabberghamn8@discovery.com"/>
    <x v="0"/>
    <s v="Ara"/>
    <s v="D"/>
    <x v="3"/>
    <n v="2.9849999999999999"/>
    <n v="11.94"/>
    <x v="2"/>
    <x v="2"/>
    <x v="2"/>
  </r>
  <r>
    <s v="UFZ-24348-219"/>
    <x v="610"/>
    <s v="27930-59250-JT"/>
    <s v="L-M-2.5"/>
    <n v="3"/>
    <x v="745"/>
    <s v=""/>
    <x v="0"/>
    <s v="Lib"/>
    <s v="M"/>
    <x v="2"/>
    <n v="33.464999999999996"/>
    <n v="100.39499999999998"/>
    <x v="3"/>
    <x v="0"/>
    <x v="2"/>
  </r>
  <r>
    <s v="UKS-93055-397"/>
    <x v="611"/>
    <s v="13082-41034-PD"/>
    <s v="A-D-2.5"/>
    <n v="5"/>
    <x v="771"/>
    <s v="ravrashinna@tamu.edu"/>
    <x v="0"/>
    <s v="Ara"/>
    <s v="D"/>
    <x v="2"/>
    <n v="22.884999999999998"/>
    <n v="114.42499999999998"/>
    <x v="2"/>
    <x v="2"/>
    <x v="2"/>
  </r>
  <r>
    <s v="AVH-56062-335"/>
    <x v="612"/>
    <s v="18082-74419-QH"/>
    <s v="E-M-0.5"/>
    <n v="5"/>
    <x v="772"/>
    <s v="mdoidgenb@etsy.com"/>
    <x v="0"/>
    <s v="Exc"/>
    <s v="M"/>
    <x v="1"/>
    <n v="8.25"/>
    <n v="41.25"/>
    <x v="1"/>
    <x v="0"/>
    <x v="2"/>
  </r>
  <r>
    <s v="HGE-19842-613"/>
    <x v="613"/>
    <s v="49401-45041-ZU"/>
    <s v="R-L-0.5"/>
    <n v="4"/>
    <x v="773"/>
    <s v="jedinboronc@reverbnation.com"/>
    <x v="0"/>
    <s v="Rob"/>
    <s v="L"/>
    <x v="1"/>
    <n v="7.169999999999999"/>
    <n v="28.679999999999996"/>
    <x v="0"/>
    <x v="1"/>
    <x v="2"/>
  </r>
  <r>
    <s v="WBA-85905-175"/>
    <x v="611"/>
    <s v="41252-45992-VS"/>
    <s v="L-M-0.2"/>
    <n v="1"/>
    <x v="774"/>
    <s v="ttewelsonnd@cdbaby.com"/>
    <x v="0"/>
    <s v="Lib"/>
    <s v="M"/>
    <x v="3"/>
    <n v="4.3650000000000002"/>
    <n v="4.3650000000000002"/>
    <x v="3"/>
    <x v="0"/>
    <x v="2"/>
  </r>
  <r>
    <s v="DZI-35365-596"/>
    <x v="493"/>
    <s v="54798-14109-HC"/>
    <s v="E-M-0.2"/>
    <n v="2"/>
    <x v="760"/>
    <s v="oskermen3@hatena.ne.jp"/>
    <x v="0"/>
    <s v="Exc"/>
    <s v="M"/>
    <x v="3"/>
    <n v="4.125"/>
    <n v="8.25"/>
    <x v="1"/>
    <x v="0"/>
    <x v="2"/>
  </r>
  <r>
    <s v="XIR-88982-743"/>
    <x v="614"/>
    <s v="00852-54571-WP"/>
    <s v="E-M-0.2"/>
    <n v="2"/>
    <x v="775"/>
    <s v="ddrewittnf@mapquest.com"/>
    <x v="0"/>
    <s v="Exc"/>
    <s v="M"/>
    <x v="3"/>
    <n v="4.125"/>
    <n v="8.25"/>
    <x v="1"/>
    <x v="0"/>
    <x v="2"/>
  </r>
  <r>
    <s v="VUC-72395-865"/>
    <x v="151"/>
    <s v="13321-57602-GK"/>
    <s v="A-D-0.5"/>
    <n v="6"/>
    <x v="776"/>
    <s v="agladhillng@stanford.edu"/>
    <x v="0"/>
    <s v="Ara"/>
    <s v="D"/>
    <x v="1"/>
    <n v="5.97"/>
    <n v="35.82"/>
    <x v="2"/>
    <x v="2"/>
    <x v="2"/>
  </r>
  <r>
    <s v="BQJ-44755-910"/>
    <x v="489"/>
    <s v="75006-89922-VW"/>
    <s v="E-D-2.5"/>
    <n v="6"/>
    <x v="777"/>
    <s v="mlorineznh@whitehouse.gov"/>
    <x v="0"/>
    <s v="Exc"/>
    <s v="D"/>
    <x v="2"/>
    <n v="27.945"/>
    <n v="167.67000000000002"/>
    <x v="1"/>
    <x v="2"/>
    <x v="2"/>
  </r>
  <r>
    <s v="JKC-64636-831"/>
    <x v="615"/>
    <s v="52098-80103-FD"/>
    <s v="A-M-2.5"/>
    <n v="2"/>
    <x v="778"/>
    <s v=""/>
    <x v="0"/>
    <s v="Ara"/>
    <s v="M"/>
    <x v="2"/>
    <n v="25.874999999999996"/>
    <n v="51.749999999999993"/>
    <x v="2"/>
    <x v="0"/>
    <x v="2"/>
  </r>
  <r>
    <s v="ZKI-78561-066"/>
    <x v="616"/>
    <s v="60121-12432-VU"/>
    <s v="A-D-0.2"/>
    <n v="3"/>
    <x v="779"/>
    <s v="mvannj@wikipedia.org"/>
    <x v="0"/>
    <s v="Ara"/>
    <s v="D"/>
    <x v="3"/>
    <n v="2.9849999999999999"/>
    <n v="8.9550000000000001"/>
    <x v="2"/>
    <x v="2"/>
    <x v="2"/>
  </r>
  <r>
    <s v="IMP-12563-728"/>
    <x v="578"/>
    <s v="68346-14810-UA"/>
    <s v="E-L-0.5"/>
    <n v="6"/>
    <x v="780"/>
    <s v=""/>
    <x v="0"/>
    <s v="Exc"/>
    <s v="L"/>
    <x v="1"/>
    <n v="8.91"/>
    <n v="53.46"/>
    <x v="1"/>
    <x v="1"/>
    <x v="2"/>
  </r>
  <r>
    <s v="MZL-81126-390"/>
    <x v="617"/>
    <s v="48464-99723-HK"/>
    <s v="A-L-0.2"/>
    <n v="6"/>
    <x v="781"/>
    <s v="jethelstonnl@creativecommons.org"/>
    <x v="0"/>
    <s v="Ara"/>
    <s v="L"/>
    <x v="3"/>
    <n v="3.8849999999999998"/>
    <n v="23.31"/>
    <x v="2"/>
    <x v="1"/>
    <x v="2"/>
  </r>
  <r>
    <s v="MZL-81126-390"/>
    <x v="617"/>
    <s v="48464-99723-HK"/>
    <s v="A-M-0.2"/>
    <n v="2"/>
    <x v="781"/>
    <s v="jethelstonnl@creativecommons.org"/>
    <x v="0"/>
    <s v="Ara"/>
    <s v="M"/>
    <x v="3"/>
    <n v="3.375"/>
    <n v="6.75"/>
    <x v="2"/>
    <x v="0"/>
    <x v="2"/>
  </r>
  <r>
    <s v="TVF-57766-608"/>
    <x v="155"/>
    <s v="88420-46464-XE"/>
    <s v="L-D-0.5"/>
    <n v="1"/>
    <x v="782"/>
    <s v="peberznn@woothemes.com"/>
    <x v="0"/>
    <s v="Lib"/>
    <s v="D"/>
    <x v="1"/>
    <n v="7.77"/>
    <n v="7.77"/>
    <x v="3"/>
    <x v="2"/>
    <x v="2"/>
  </r>
  <r>
    <s v="RUX-37995-892"/>
    <x v="461"/>
    <s v="37762-09530-MP"/>
    <s v="L-D-2.5"/>
    <n v="4"/>
    <x v="783"/>
    <s v="bgaishno@altervista.org"/>
    <x v="0"/>
    <s v="Lib"/>
    <s v="D"/>
    <x v="2"/>
    <n v="29.784999999999997"/>
    <n v="119.13999999999999"/>
    <x v="3"/>
    <x v="2"/>
    <x v="2"/>
  </r>
  <r>
    <s v="AVK-76526-953"/>
    <x v="87"/>
    <s v="47268-50127-XY"/>
    <s v="A-D-1"/>
    <n v="2"/>
    <x v="784"/>
    <s v="ldantonnp@miitbeian.gov.cn"/>
    <x v="0"/>
    <s v="Ara"/>
    <s v="D"/>
    <x v="0"/>
    <n v="9.9499999999999993"/>
    <n v="19.899999999999999"/>
    <x v="2"/>
    <x v="2"/>
    <x v="2"/>
  </r>
  <r>
    <s v="RIU-02231-623"/>
    <x v="618"/>
    <s v="25544-84179-QC"/>
    <s v="R-L-0.5"/>
    <n v="5"/>
    <x v="785"/>
    <s v="smorrallnq@answers.com"/>
    <x v="0"/>
    <s v="Rob"/>
    <s v="L"/>
    <x v="1"/>
    <n v="7.169999999999999"/>
    <n v="35.849999999999994"/>
    <x v="0"/>
    <x v="1"/>
    <x v="2"/>
  </r>
  <r>
    <s v="WFK-99317-827"/>
    <x v="619"/>
    <s v="32058-76765-ZL"/>
    <s v="L-D-2.5"/>
    <n v="3"/>
    <x v="786"/>
    <s v="dcrownshawnr@photobucket.com"/>
    <x v="0"/>
    <s v="Lib"/>
    <s v="D"/>
    <x v="2"/>
    <n v="29.784999999999997"/>
    <n v="89.35499999999999"/>
    <x v="3"/>
    <x v="2"/>
    <x v="2"/>
  </r>
  <r>
    <s v="SFD-00372-284"/>
    <x v="440"/>
    <s v="54798-14109-HC"/>
    <s v="L-M-0.2"/>
    <n v="2"/>
    <x v="760"/>
    <s v="oskermen3@hatena.ne.jp"/>
    <x v="0"/>
    <s v="Lib"/>
    <s v="M"/>
    <x v="3"/>
    <n v="4.3650000000000002"/>
    <n v="8.73"/>
    <x v="3"/>
    <x v="0"/>
    <x v="2"/>
  </r>
  <r>
    <s v="SXC-62166-515"/>
    <x v="489"/>
    <s v="69171-65646-UC"/>
    <s v="R-L-2.5"/>
    <n v="5"/>
    <x v="787"/>
    <s v="jreddochnt@sun.com"/>
    <x v="0"/>
    <s v="Rob"/>
    <s v="L"/>
    <x v="2"/>
    <n v="27.484999999999996"/>
    <n v="137.42499999999998"/>
    <x v="0"/>
    <x v="1"/>
    <x v="2"/>
  </r>
  <r>
    <s v="YIE-87008-621"/>
    <x v="620"/>
    <s v="22503-52799-MI"/>
    <s v="L-M-0.5"/>
    <n v="4"/>
    <x v="788"/>
    <s v="stitleynu@whitehouse.gov"/>
    <x v="0"/>
    <s v="Lib"/>
    <s v="M"/>
    <x v="1"/>
    <n v="8.73"/>
    <n v="34.92"/>
    <x v="3"/>
    <x v="0"/>
    <x v="2"/>
  </r>
  <r>
    <s v="HRM-94548-288"/>
    <x v="621"/>
    <s v="08934-65581-ZI"/>
    <s v="A-L-2.5"/>
    <n v="6"/>
    <x v="789"/>
    <s v="rsimaonv@simplemachines.org"/>
    <x v="0"/>
    <s v="Ara"/>
    <s v="L"/>
    <x v="2"/>
    <n v="29.784999999999997"/>
    <n v="178.70999999999998"/>
    <x v="2"/>
    <x v="1"/>
    <x v="2"/>
  </r>
  <r>
    <s v="UJG-34731-295"/>
    <x v="374"/>
    <s v="15764-22559-ZT"/>
    <s v="A-M-2.5"/>
    <n v="1"/>
    <x v="790"/>
    <s v=""/>
    <x v="0"/>
    <s v="Ara"/>
    <s v="M"/>
    <x v="2"/>
    <n v="25.874999999999996"/>
    <n v="25.874999999999996"/>
    <x v="2"/>
    <x v="0"/>
    <x v="2"/>
  </r>
  <r>
    <s v="TWD-70988-853"/>
    <x v="345"/>
    <s v="87519-68847-ZG"/>
    <s v="L-D-1"/>
    <n v="6"/>
    <x v="791"/>
    <s v="nchisholmnx@example.com"/>
    <x v="0"/>
    <s v="Lib"/>
    <s v="D"/>
    <x v="0"/>
    <n v="12.95"/>
    <n v="77.699999999999989"/>
    <x v="3"/>
    <x v="2"/>
    <x v="2"/>
  </r>
  <r>
    <s v="CIX-22904-641"/>
    <x v="622"/>
    <s v="78012-56878-UB"/>
    <s v="R-M-1"/>
    <n v="1"/>
    <x v="792"/>
    <s v="goatsny@live.com"/>
    <x v="0"/>
    <s v="Rob"/>
    <s v="M"/>
    <x v="0"/>
    <n v="9.9499999999999993"/>
    <n v="9.9499999999999993"/>
    <x v="0"/>
    <x v="0"/>
    <x v="2"/>
  </r>
  <r>
    <s v="DLV-65840-759"/>
    <x v="623"/>
    <s v="77192-72145-RG"/>
    <s v="L-M-1"/>
    <n v="2"/>
    <x v="793"/>
    <s v="mbirkinnz@java.com"/>
    <x v="0"/>
    <s v="Lib"/>
    <s v="M"/>
    <x v="0"/>
    <n v="14.55"/>
    <n v="29.1"/>
    <x v="3"/>
    <x v="0"/>
    <x v="2"/>
  </r>
  <r>
    <s v="RXN-55491-201"/>
    <x v="354"/>
    <s v="86071-79238-CX"/>
    <s v="R-L-0.2"/>
    <n v="6"/>
    <x v="794"/>
    <s v="rpysono0@constantcontact.com"/>
    <x v="1"/>
    <s v="Rob"/>
    <s v="L"/>
    <x v="3"/>
    <n v="3.5849999999999995"/>
    <n v="21.509999999999998"/>
    <x v="0"/>
    <x v="1"/>
    <x v="2"/>
  </r>
  <r>
    <s v="UHK-63283-868"/>
    <x v="624"/>
    <s v="16809-16936-WF"/>
    <s v="A-M-0.5"/>
    <n v="1"/>
    <x v="795"/>
    <s v="mmacconnechieo9@reuters.com"/>
    <x v="0"/>
    <s v="Ara"/>
    <s v="M"/>
    <x v="1"/>
    <n v="6.75"/>
    <n v="6.75"/>
    <x v="2"/>
    <x v="0"/>
    <x v="2"/>
  </r>
  <r>
    <s v="PJC-31401-893"/>
    <x v="561"/>
    <s v="11212-69985-ZJ"/>
    <s v="A-D-0.5"/>
    <n v="3"/>
    <x v="796"/>
    <s v="rtreachero2@usa.gov"/>
    <x v="1"/>
    <s v="Ara"/>
    <s v="D"/>
    <x v="1"/>
    <n v="5.97"/>
    <n v="17.91"/>
    <x v="2"/>
    <x v="2"/>
    <x v="2"/>
  </r>
  <r>
    <s v="HHO-79903-185"/>
    <x v="42"/>
    <s v="53893-01719-CL"/>
    <s v="A-L-2.5"/>
    <n v="1"/>
    <x v="797"/>
    <s v="bfattorinio3@quantcast.com"/>
    <x v="1"/>
    <s v="Ara"/>
    <s v="L"/>
    <x v="2"/>
    <n v="29.784999999999997"/>
    <n v="29.784999999999997"/>
    <x v="2"/>
    <x v="1"/>
    <x v="2"/>
  </r>
  <r>
    <s v="YWM-07310-594"/>
    <x v="267"/>
    <s v="66028-99867-WJ"/>
    <s v="E-M-0.5"/>
    <n v="5"/>
    <x v="798"/>
    <s v="mpalleskeo4@nyu.edu"/>
    <x v="0"/>
    <s v="Exc"/>
    <s v="M"/>
    <x v="1"/>
    <n v="8.25"/>
    <n v="41.25"/>
    <x v="1"/>
    <x v="0"/>
    <x v="2"/>
  </r>
  <r>
    <s v="FHD-94983-982"/>
    <x v="625"/>
    <s v="62839-56723-CH"/>
    <s v="R-M-0.5"/>
    <n v="3"/>
    <x v="799"/>
    <s v=""/>
    <x v="0"/>
    <s v="Rob"/>
    <s v="M"/>
    <x v="1"/>
    <n v="5.97"/>
    <n v="17.91"/>
    <x v="0"/>
    <x v="0"/>
    <x v="2"/>
  </r>
  <r>
    <s v="WQK-10857-119"/>
    <x v="616"/>
    <s v="96849-52854-CR"/>
    <s v="E-D-0.5"/>
    <n v="1"/>
    <x v="800"/>
    <s v="fantcliffeo6@amazon.co.jp"/>
    <x v="1"/>
    <s v="Exc"/>
    <s v="D"/>
    <x v="1"/>
    <n v="7.29"/>
    <n v="7.29"/>
    <x v="1"/>
    <x v="2"/>
    <x v="2"/>
  </r>
  <r>
    <s v="DXA-50313-073"/>
    <x v="626"/>
    <s v="19755-55847-VW"/>
    <s v="E-L-1"/>
    <n v="2"/>
    <x v="801"/>
    <s v="pmatignono7@harvard.edu"/>
    <x v="2"/>
    <s v="Exc"/>
    <s v="L"/>
    <x v="0"/>
    <n v="14.85"/>
    <n v="29.7"/>
    <x v="1"/>
    <x v="1"/>
    <x v="2"/>
  </r>
  <r>
    <s v="ONW-00560-570"/>
    <x v="52"/>
    <s v="32900-82606-BO"/>
    <s v="A-M-1"/>
    <n v="2"/>
    <x v="802"/>
    <s v="cweondo8@theglobeandmail.com"/>
    <x v="0"/>
    <s v="Ara"/>
    <s v="M"/>
    <x v="0"/>
    <n v="11.25"/>
    <n v="22.5"/>
    <x v="2"/>
    <x v="0"/>
    <x v="2"/>
  </r>
  <r>
    <s v="BRJ-19414-277"/>
    <x v="622"/>
    <s v="16809-16936-WF"/>
    <s v="R-M-0.2"/>
    <n v="4"/>
    <x v="795"/>
    <s v="mmacconnechieo9@reuters.com"/>
    <x v="0"/>
    <s v="Rob"/>
    <s v="M"/>
    <x v="3"/>
    <n v="2.9849999999999999"/>
    <n v="11.94"/>
    <x v="0"/>
    <x v="0"/>
    <x v="2"/>
  </r>
  <r>
    <s v="MIQ-16322-908"/>
    <x v="627"/>
    <s v="20118-28138-QD"/>
    <s v="A-L-1"/>
    <n v="2"/>
    <x v="803"/>
    <s v="jskentelberyoa@paypal.com"/>
    <x v="0"/>
    <s v="Ara"/>
    <s v="L"/>
    <x v="0"/>
    <n v="12.95"/>
    <n v="25.9"/>
    <x v="2"/>
    <x v="1"/>
    <x v="2"/>
  </r>
  <r>
    <s v="MVO-39328-830"/>
    <x v="628"/>
    <s v="84057-45461-AH"/>
    <s v="L-M-0.5"/>
    <n v="5"/>
    <x v="804"/>
    <s v="ocomberob@goo.gl"/>
    <x v="1"/>
    <s v="Lib"/>
    <s v="M"/>
    <x v="1"/>
    <n v="8.73"/>
    <n v="43.650000000000006"/>
    <x v="3"/>
    <x v="0"/>
    <x v="2"/>
  </r>
  <r>
    <s v="MVO-39328-830"/>
    <x v="628"/>
    <s v="84057-45461-AH"/>
    <s v="A-L-0.5"/>
    <n v="6"/>
    <x v="804"/>
    <s v="ocomberob@goo.gl"/>
    <x v="1"/>
    <s v="Ara"/>
    <s v="L"/>
    <x v="1"/>
    <n v="7.77"/>
    <n v="46.62"/>
    <x v="2"/>
    <x v="1"/>
    <x v="2"/>
  </r>
  <r>
    <s v="NTJ-88319-746"/>
    <x v="629"/>
    <s v="90882-88130-KQ"/>
    <s v="L-L-0.5"/>
    <n v="3"/>
    <x v="805"/>
    <s v="ztramelod@netlog.com"/>
    <x v="0"/>
    <s v="Lib"/>
    <s v="L"/>
    <x v="1"/>
    <n v="9.51"/>
    <n v="28.53"/>
    <x v="3"/>
    <x v="1"/>
    <x v="2"/>
  </r>
  <r>
    <s v="LCY-24377-948"/>
    <x v="630"/>
    <s v="21617-79890-DD"/>
    <s v="R-L-2.5"/>
    <n v="1"/>
    <x v="806"/>
    <s v=""/>
    <x v="0"/>
    <s v="Rob"/>
    <s v="L"/>
    <x v="2"/>
    <n v="27.484999999999996"/>
    <n v="27.484999999999996"/>
    <x v="0"/>
    <x v="1"/>
    <x v="2"/>
  </r>
  <r>
    <s v="FWD-85967-769"/>
    <x v="631"/>
    <s v="20256-54689-LO"/>
    <s v="E-D-0.2"/>
    <n v="3"/>
    <x v="807"/>
    <s v=""/>
    <x v="0"/>
    <s v="Exc"/>
    <s v="D"/>
    <x v="3"/>
    <n v="3.645"/>
    <n v="10.935"/>
    <x v="1"/>
    <x v="2"/>
    <x v="2"/>
  </r>
  <r>
    <s v="KTO-53793-109"/>
    <x v="229"/>
    <s v="17572-27091-AA"/>
    <s v="R-L-0.2"/>
    <n v="2"/>
    <x v="808"/>
    <s v="chatfullog@ebay.com"/>
    <x v="0"/>
    <s v="Rob"/>
    <s v="L"/>
    <x v="3"/>
    <n v="3.5849999999999995"/>
    <n v="7.169999999999999"/>
    <x v="0"/>
    <x v="1"/>
    <x v="2"/>
  </r>
  <r>
    <s v="OCK-89033-348"/>
    <x v="632"/>
    <s v="82300-88786-UE"/>
    <s v="A-L-0.2"/>
    <n v="6"/>
    <x v="809"/>
    <s v=""/>
    <x v="0"/>
    <s v="Ara"/>
    <s v="L"/>
    <x v="3"/>
    <n v="3.8849999999999998"/>
    <n v="23.31"/>
    <x v="2"/>
    <x v="1"/>
    <x v="2"/>
  </r>
  <r>
    <s v="GPZ-36017-366"/>
    <x v="633"/>
    <s v="65732-22589-OW"/>
    <s v="A-D-2.5"/>
    <n v="5"/>
    <x v="810"/>
    <s v="kmarrisonoq@dropbox.com"/>
    <x v="0"/>
    <s v="Ara"/>
    <s v="D"/>
    <x v="2"/>
    <n v="22.884999999999998"/>
    <n v="114.42499999999998"/>
    <x v="2"/>
    <x v="2"/>
    <x v="2"/>
  </r>
  <r>
    <s v="BZP-33213-637"/>
    <x v="95"/>
    <s v="77175-09826-SF"/>
    <s v="A-M-2.5"/>
    <n v="3"/>
    <x v="811"/>
    <s v="lagnolooj@pinterest.com"/>
    <x v="0"/>
    <s v="Ara"/>
    <s v="M"/>
    <x v="2"/>
    <n v="25.874999999999996"/>
    <n v="77.624999999999986"/>
    <x v="2"/>
    <x v="0"/>
    <x v="2"/>
  </r>
  <r>
    <s v="WFH-21507-708"/>
    <x v="521"/>
    <s v="07237-32539-NB"/>
    <s v="R-D-0.5"/>
    <n v="1"/>
    <x v="812"/>
    <s v="dkiddyok@fda.gov"/>
    <x v="0"/>
    <s v="Rob"/>
    <s v="D"/>
    <x v="1"/>
    <n v="5.3699999999999992"/>
    <n v="5.3699999999999992"/>
    <x v="0"/>
    <x v="2"/>
    <x v="2"/>
  </r>
  <r>
    <s v="HST-96923-073"/>
    <x v="76"/>
    <s v="54722-76431-EX"/>
    <s v="R-D-2.5"/>
    <n v="6"/>
    <x v="813"/>
    <s v="hpetroulisol@state.tx.us"/>
    <x v="1"/>
    <s v="Rob"/>
    <s v="D"/>
    <x v="2"/>
    <n v="20.584999999999997"/>
    <n v="123.50999999999999"/>
    <x v="0"/>
    <x v="2"/>
    <x v="2"/>
  </r>
  <r>
    <s v="ENN-79947-323"/>
    <x v="634"/>
    <s v="67847-82662-TE"/>
    <s v="L-M-0.5"/>
    <n v="2"/>
    <x v="814"/>
    <s v="mschollom@taobao.com"/>
    <x v="0"/>
    <s v="Lib"/>
    <s v="M"/>
    <x v="1"/>
    <n v="8.73"/>
    <n v="17.46"/>
    <x v="3"/>
    <x v="0"/>
    <x v="2"/>
  </r>
  <r>
    <s v="BHA-47429-889"/>
    <x v="635"/>
    <s v="51114-51191-EW"/>
    <s v="E-L-0.2"/>
    <n v="3"/>
    <x v="815"/>
    <s v="kfersonon@g.co"/>
    <x v="0"/>
    <s v="Exc"/>
    <s v="L"/>
    <x v="3"/>
    <n v="4.4550000000000001"/>
    <n v="13.365"/>
    <x v="1"/>
    <x v="1"/>
    <x v="2"/>
  </r>
  <r>
    <s v="SZY-63017-318"/>
    <x v="636"/>
    <s v="91809-58808-TV"/>
    <s v="A-L-0.2"/>
    <n v="2"/>
    <x v="816"/>
    <s v="bkellowayoo@omniture.com"/>
    <x v="0"/>
    <s v="Ara"/>
    <s v="L"/>
    <x v="3"/>
    <n v="3.8849999999999998"/>
    <n v="7.77"/>
    <x v="2"/>
    <x v="1"/>
    <x v="2"/>
  </r>
  <r>
    <s v="LCU-93317-340"/>
    <x v="637"/>
    <s v="84996-26826-DK"/>
    <s v="R-D-0.2"/>
    <n v="1"/>
    <x v="817"/>
    <s v="soliffeop@yellowbook.com"/>
    <x v="0"/>
    <s v="Rob"/>
    <s v="D"/>
    <x v="3"/>
    <n v="2.6849999999999996"/>
    <n v="2.6849999999999996"/>
    <x v="0"/>
    <x v="2"/>
    <x v="2"/>
  </r>
  <r>
    <s v="UOM-71431-481"/>
    <x v="182"/>
    <s v="65732-22589-OW"/>
    <s v="R-D-2.5"/>
    <n v="1"/>
    <x v="810"/>
    <s v="kmarrisonoq@dropbox.com"/>
    <x v="0"/>
    <s v="Rob"/>
    <s v="D"/>
    <x v="2"/>
    <n v="20.584999999999997"/>
    <n v="20.584999999999997"/>
    <x v="0"/>
    <x v="2"/>
    <x v="2"/>
  </r>
  <r>
    <s v="PJH-42618-877"/>
    <x v="479"/>
    <s v="93676-95250-XJ"/>
    <s v="A-D-2.5"/>
    <n v="5"/>
    <x v="818"/>
    <s v="cdolohuntyor@dailymail.co.uk"/>
    <x v="0"/>
    <s v="Ara"/>
    <s v="D"/>
    <x v="2"/>
    <n v="22.884999999999998"/>
    <n v="114.42499999999998"/>
    <x v="2"/>
    <x v="2"/>
    <x v="2"/>
  </r>
  <r>
    <s v="XED-90333-402"/>
    <x v="638"/>
    <s v="28300-14355-GF"/>
    <s v="E-M-0.2"/>
    <n v="5"/>
    <x v="819"/>
    <s v="pvasilenkoos@addtoany.com"/>
    <x v="2"/>
    <s v="Exc"/>
    <s v="M"/>
    <x v="3"/>
    <n v="4.125"/>
    <n v="20.625"/>
    <x v="1"/>
    <x v="0"/>
    <x v="2"/>
  </r>
  <r>
    <s v="IKK-62234-199"/>
    <x v="639"/>
    <s v="91190-84826-IQ"/>
    <s v="L-L-0.5"/>
    <n v="6"/>
    <x v="820"/>
    <s v="rschankelborgot@ameblo.jp"/>
    <x v="0"/>
    <s v="Lib"/>
    <s v="L"/>
    <x v="1"/>
    <n v="9.51"/>
    <n v="57.06"/>
    <x v="3"/>
    <x v="1"/>
    <x v="2"/>
  </r>
  <r>
    <s v="KAW-95195-329"/>
    <x v="640"/>
    <s v="34570-99384-AF"/>
    <s v="R-D-2.5"/>
    <n v="4"/>
    <x v="821"/>
    <s v=""/>
    <x v="1"/>
    <s v="Rob"/>
    <s v="D"/>
    <x v="2"/>
    <n v="20.584999999999997"/>
    <n v="82.339999999999989"/>
    <x v="0"/>
    <x v="2"/>
    <x v="2"/>
  </r>
  <r>
    <s v="QDO-57268-842"/>
    <x v="612"/>
    <s v="57808-90533-UE"/>
    <s v="E-M-2.5"/>
    <n v="5"/>
    <x v="822"/>
    <s v=""/>
    <x v="0"/>
    <s v="Exc"/>
    <s v="M"/>
    <x v="2"/>
    <n v="31.624999999999996"/>
    <n v="158.12499999999997"/>
    <x v="1"/>
    <x v="0"/>
    <x v="2"/>
  </r>
  <r>
    <s v="IIZ-24416-212"/>
    <x v="641"/>
    <s v="76060-30540-LB"/>
    <s v="R-D-0.5"/>
    <n v="6"/>
    <x v="823"/>
    <s v="bcargenow@geocities.jp"/>
    <x v="0"/>
    <s v="Rob"/>
    <s v="D"/>
    <x v="1"/>
    <n v="5.3699999999999992"/>
    <n v="32.22"/>
    <x v="0"/>
    <x v="2"/>
    <x v="2"/>
  </r>
  <r>
    <s v="AWP-11469-510"/>
    <x v="36"/>
    <s v="76730-63769-ND"/>
    <s v="E-D-1"/>
    <n v="2"/>
    <x v="824"/>
    <s v="rsticklerox@printfriendly.com"/>
    <x v="2"/>
    <s v="Exc"/>
    <s v="D"/>
    <x v="0"/>
    <n v="12.15"/>
    <n v="24.3"/>
    <x v="1"/>
    <x v="2"/>
    <x v="2"/>
  </r>
  <r>
    <s v="KXA-27983-918"/>
    <x v="642"/>
    <s v="96042-27290-EQ"/>
    <s v="R-L-0.5"/>
    <n v="5"/>
    <x v="825"/>
    <s v=""/>
    <x v="0"/>
    <s v="Rob"/>
    <s v="L"/>
    <x v="1"/>
    <n v="7.169999999999999"/>
    <n v="35.849999999999994"/>
    <x v="0"/>
    <x v="1"/>
    <x v="2"/>
  </r>
  <r>
    <s v="VKQ-39009-292"/>
    <x v="219"/>
    <s v="57808-90533-UE"/>
    <s v="L-M-1"/>
    <n v="5"/>
    <x v="822"/>
    <s v=""/>
    <x v="0"/>
    <s v="Lib"/>
    <s v="M"/>
    <x v="0"/>
    <n v="14.55"/>
    <n v="72.75"/>
    <x v="3"/>
    <x v="0"/>
    <x v="2"/>
  </r>
  <r>
    <s v="PDB-98743-282"/>
    <x v="643"/>
    <s v="51940-02669-OR"/>
    <s v="L-L-1"/>
    <n v="3"/>
    <x v="826"/>
    <s v=""/>
    <x v="1"/>
    <s v="Lib"/>
    <s v="L"/>
    <x v="0"/>
    <n v="15.85"/>
    <n v="47.55"/>
    <x v="3"/>
    <x v="1"/>
    <x v="2"/>
  </r>
  <r>
    <s v="SXW-34014-556"/>
    <x v="644"/>
    <s v="99144-98314-GN"/>
    <s v="R-L-0.2"/>
    <n v="1"/>
    <x v="827"/>
    <s v="djevonp1@ibm.com"/>
    <x v="0"/>
    <s v="Rob"/>
    <s v="L"/>
    <x v="3"/>
    <n v="3.5849999999999995"/>
    <n v="3.5849999999999995"/>
    <x v="0"/>
    <x v="1"/>
    <x v="2"/>
  </r>
  <r>
    <s v="QOJ-38788-727"/>
    <x v="136"/>
    <s v="16358-63919-CE"/>
    <s v="E-M-2.5"/>
    <n v="5"/>
    <x v="828"/>
    <s v="hrannerp2@omniture.com"/>
    <x v="0"/>
    <s v="Exc"/>
    <s v="M"/>
    <x v="2"/>
    <n v="31.624999999999996"/>
    <n v="158.12499999999997"/>
    <x v="1"/>
    <x v="0"/>
    <x v="2"/>
  </r>
  <r>
    <s v="TGF-38649-658"/>
    <x v="645"/>
    <s v="67743-54817-UT"/>
    <s v="L-M-0.5"/>
    <n v="2"/>
    <x v="829"/>
    <s v="bimriep3@addtoany.com"/>
    <x v="0"/>
    <s v="Lib"/>
    <s v="M"/>
    <x v="1"/>
    <n v="8.73"/>
    <n v="17.46"/>
    <x v="3"/>
    <x v="0"/>
    <x v="2"/>
  </r>
  <r>
    <s v="EAI-25194-209"/>
    <x v="646"/>
    <s v="44601-51441-BH"/>
    <s v="A-L-2.5"/>
    <n v="5"/>
    <x v="830"/>
    <s v="dsopperp4@eventbrite.com"/>
    <x v="0"/>
    <s v="Ara"/>
    <s v="L"/>
    <x v="2"/>
    <n v="29.784999999999997"/>
    <n v="148.92499999999998"/>
    <x v="2"/>
    <x v="1"/>
    <x v="2"/>
  </r>
  <r>
    <s v="IJK-34441-720"/>
    <x v="647"/>
    <s v="97201-58870-WB"/>
    <s v="A-M-0.5"/>
    <n v="6"/>
    <x v="831"/>
    <s v=""/>
    <x v="0"/>
    <s v="Ara"/>
    <s v="M"/>
    <x v="1"/>
    <n v="6.75"/>
    <n v="40.5"/>
    <x v="2"/>
    <x v="0"/>
    <x v="2"/>
  </r>
  <r>
    <s v="ZMC-00336-619"/>
    <x v="591"/>
    <s v="19849-12926-QF"/>
    <s v="A-M-0.5"/>
    <n v="4"/>
    <x v="832"/>
    <s v="lledgleyp6@de.vu"/>
    <x v="0"/>
    <s v="Ara"/>
    <s v="M"/>
    <x v="1"/>
    <n v="6.75"/>
    <n v="27"/>
    <x v="2"/>
    <x v="0"/>
    <x v="2"/>
  </r>
  <r>
    <s v="UPX-54529-618"/>
    <x v="648"/>
    <s v="40535-56770-UM"/>
    <s v="L-D-1"/>
    <n v="3"/>
    <x v="833"/>
    <s v="tmenaryp7@phoca.cz"/>
    <x v="0"/>
    <s v="Lib"/>
    <s v="D"/>
    <x v="0"/>
    <n v="12.95"/>
    <n v="38.849999999999994"/>
    <x v="3"/>
    <x v="2"/>
    <x v="2"/>
  </r>
  <r>
    <s v="DLX-01059-899"/>
    <x v="191"/>
    <s v="74940-09646-MU"/>
    <s v="R-L-1"/>
    <n v="5"/>
    <x v="834"/>
    <s v="gciccottip8@so-net.ne.jp"/>
    <x v="0"/>
    <s v="Rob"/>
    <s v="L"/>
    <x v="0"/>
    <n v="11.95"/>
    <n v="59.75"/>
    <x v="0"/>
    <x v="1"/>
    <x v="2"/>
  </r>
  <r>
    <s v="MEK-85120-243"/>
    <x v="649"/>
    <s v="06623-54610-HC"/>
    <s v="R-L-0.2"/>
    <n v="3"/>
    <x v="835"/>
    <s v=""/>
    <x v="0"/>
    <s v="Rob"/>
    <s v="L"/>
    <x v="3"/>
    <n v="3.5849999999999995"/>
    <n v="10.754999999999999"/>
    <x v="0"/>
    <x v="1"/>
    <x v="2"/>
  </r>
  <r>
    <s v="NFI-37188-246"/>
    <x v="553"/>
    <s v="89490-75361-AF"/>
    <s v="A-D-2.5"/>
    <n v="4"/>
    <x v="836"/>
    <s v="wjallinpa@pcworld.com"/>
    <x v="0"/>
    <s v="Ara"/>
    <s v="D"/>
    <x v="2"/>
    <n v="22.884999999999998"/>
    <n v="91.539999999999992"/>
    <x v="2"/>
    <x v="2"/>
    <x v="2"/>
  </r>
  <r>
    <s v="BXH-62195-013"/>
    <x v="584"/>
    <s v="94526-79230-GZ"/>
    <s v="A-M-1"/>
    <n v="4"/>
    <x v="837"/>
    <s v="mbogeypb@thetimes.co.uk"/>
    <x v="0"/>
    <s v="Ara"/>
    <s v="M"/>
    <x v="0"/>
    <n v="11.25"/>
    <n v="45"/>
    <x v="2"/>
    <x v="0"/>
    <x v="2"/>
  </r>
  <r>
    <s v="YLK-78851-470"/>
    <x v="650"/>
    <s v="58559-08254-UY"/>
    <s v="R-M-2.5"/>
    <n v="6"/>
    <x v="838"/>
    <s v=""/>
    <x v="0"/>
    <s v="Rob"/>
    <s v="M"/>
    <x v="2"/>
    <n v="22.884999999999998"/>
    <n v="137.31"/>
    <x v="0"/>
    <x v="0"/>
    <x v="2"/>
  </r>
  <r>
    <s v="DXY-76225-633"/>
    <x v="121"/>
    <s v="88574-37083-WX"/>
    <s v="A-M-0.5"/>
    <n v="1"/>
    <x v="839"/>
    <s v="mcobbledickpd@ucsd.edu"/>
    <x v="0"/>
    <s v="Ara"/>
    <s v="M"/>
    <x v="1"/>
    <n v="6.75"/>
    <n v="6.75"/>
    <x v="2"/>
    <x v="0"/>
    <x v="2"/>
  </r>
  <r>
    <s v="UHP-24614-199"/>
    <x v="472"/>
    <s v="67953-79896-AC"/>
    <s v="A-M-1"/>
    <n v="4"/>
    <x v="840"/>
    <s v="alewrype@whitehouse.gov"/>
    <x v="0"/>
    <s v="Ara"/>
    <s v="M"/>
    <x v="0"/>
    <n v="11.25"/>
    <n v="45"/>
    <x v="2"/>
    <x v="0"/>
    <x v="2"/>
  </r>
  <r>
    <s v="HBY-35655-049"/>
    <x v="594"/>
    <s v="69207-93422-CQ"/>
    <s v="E-D-2.5"/>
    <n v="3"/>
    <x v="841"/>
    <s v="ihesselpf@ox.ac.uk"/>
    <x v="0"/>
    <s v="Exc"/>
    <s v="D"/>
    <x v="2"/>
    <n v="27.945"/>
    <n v="83.835000000000008"/>
    <x v="1"/>
    <x v="2"/>
    <x v="2"/>
  </r>
  <r>
    <s v="DCE-22886-861"/>
    <x v="89"/>
    <s v="56060-17602-RG"/>
    <s v="E-D-0.2"/>
    <n v="1"/>
    <x v="842"/>
    <s v=""/>
    <x v="1"/>
    <s v="Exc"/>
    <s v="D"/>
    <x v="3"/>
    <n v="3.645"/>
    <n v="3.645"/>
    <x v="1"/>
    <x v="2"/>
    <x v="2"/>
  </r>
  <r>
    <s v="QTG-93823-843"/>
    <x v="651"/>
    <s v="46859-14212-FI"/>
    <s v="A-M-0.5"/>
    <n v="1"/>
    <x v="843"/>
    <s v="csorrellph@amazon.com"/>
    <x v="2"/>
    <s v="Ara"/>
    <s v="M"/>
    <x v="1"/>
    <n v="6.75"/>
    <n v="6.75"/>
    <x v="2"/>
    <x v="0"/>
    <x v="2"/>
  </r>
  <r>
    <s v="QTG-93823-843"/>
    <x v="651"/>
    <s v="46859-14212-FI"/>
    <s v="E-D-0.5"/>
    <n v="3"/>
    <x v="843"/>
    <s v="csorrellph@amazon.com"/>
    <x v="2"/>
    <s v="Exc"/>
    <s v="D"/>
    <x v="1"/>
    <n v="7.29"/>
    <n v="21.87"/>
    <x v="1"/>
    <x v="2"/>
    <x v="2"/>
  </r>
  <r>
    <s v="WFT-16178-396"/>
    <x v="249"/>
    <s v="33555-01585-RP"/>
    <s v="R-D-0.2"/>
    <n v="5"/>
    <x v="844"/>
    <s v="qheavysidepj@unc.edu"/>
    <x v="0"/>
    <s v="Rob"/>
    <s v="D"/>
    <x v="3"/>
    <n v="2.6849999999999996"/>
    <n v="13.424999999999997"/>
    <x v="0"/>
    <x v="2"/>
    <x v="2"/>
  </r>
  <r>
    <s v="ERC-54560-934"/>
    <x v="652"/>
    <s v="11932-85629-CU"/>
    <s v="R-D-2.5"/>
    <n v="6"/>
    <x v="845"/>
    <s v="hreuvenpk@whitehouse.gov"/>
    <x v="0"/>
    <s v="Rob"/>
    <s v="D"/>
    <x v="2"/>
    <n v="20.584999999999997"/>
    <n v="123.50999999999999"/>
    <x v="0"/>
    <x v="2"/>
    <x v="2"/>
  </r>
  <r>
    <s v="RUK-78200-416"/>
    <x v="653"/>
    <s v="36192-07175-XC"/>
    <s v="L-D-0.2"/>
    <n v="2"/>
    <x v="846"/>
    <s v="mattwoolpl@nba.com"/>
    <x v="0"/>
    <s v="Lib"/>
    <s v="D"/>
    <x v="3"/>
    <n v="3.8849999999999998"/>
    <n v="7.77"/>
    <x v="3"/>
    <x v="2"/>
    <x v="2"/>
  </r>
  <r>
    <s v="KHK-13105-388"/>
    <x v="177"/>
    <s v="46242-54946-ZW"/>
    <s v="A-M-1"/>
    <n v="6"/>
    <x v="847"/>
    <s v=""/>
    <x v="0"/>
    <s v="Ara"/>
    <s v="M"/>
    <x v="0"/>
    <n v="11.25"/>
    <n v="67.5"/>
    <x v="2"/>
    <x v="0"/>
    <x v="2"/>
  </r>
  <r>
    <s v="NJR-03699-189"/>
    <x v="22"/>
    <s v="95152-82155-VQ"/>
    <s v="E-D-2.5"/>
    <n v="1"/>
    <x v="848"/>
    <s v="gwynespn@dagondesign.com"/>
    <x v="0"/>
    <s v="Exc"/>
    <s v="D"/>
    <x v="2"/>
    <n v="27.945"/>
    <n v="27.945"/>
    <x v="1"/>
    <x v="2"/>
    <x v="2"/>
  </r>
  <r>
    <s v="PJV-20427-019"/>
    <x v="508"/>
    <s v="13404-39127-WQ"/>
    <s v="A-L-2.5"/>
    <n v="3"/>
    <x v="849"/>
    <s v="cmaccourtpo@amazon.com"/>
    <x v="0"/>
    <s v="Ara"/>
    <s v="L"/>
    <x v="2"/>
    <n v="29.784999999999997"/>
    <n v="89.35499999999999"/>
    <x v="2"/>
    <x v="1"/>
    <x v="2"/>
  </r>
  <r>
    <s v="UGK-07613-982"/>
    <x v="654"/>
    <s v="57808-90533-UE"/>
    <s v="A-M-0.5"/>
    <n v="3"/>
    <x v="822"/>
    <s v=""/>
    <x v="0"/>
    <s v="Ara"/>
    <s v="M"/>
    <x v="1"/>
    <n v="6.75"/>
    <n v="20.25"/>
    <x v="2"/>
    <x v="0"/>
    <x v="2"/>
  </r>
  <r>
    <s v="OLA-68289-577"/>
    <x v="524"/>
    <s v="40226-52317-IO"/>
    <s v="A-M-0.5"/>
    <n v="5"/>
    <x v="850"/>
    <s v="ewilsonepq@eepurl.com"/>
    <x v="0"/>
    <s v="Ara"/>
    <s v="M"/>
    <x v="1"/>
    <n v="6.75"/>
    <n v="33.75"/>
    <x v="2"/>
    <x v="0"/>
    <x v="2"/>
  </r>
  <r>
    <s v="TNR-84447-052"/>
    <x v="655"/>
    <s v="34419-18068-AG"/>
    <s v="E-D-2.5"/>
    <n v="4"/>
    <x v="851"/>
    <s v="dduffiepr@time.com"/>
    <x v="0"/>
    <s v="Exc"/>
    <s v="D"/>
    <x v="2"/>
    <n v="27.945"/>
    <n v="111.78"/>
    <x v="1"/>
    <x v="2"/>
    <x v="2"/>
  </r>
  <r>
    <s v="FBZ-64200-586"/>
    <x v="523"/>
    <s v="51738-61457-RS"/>
    <s v="E-M-2.5"/>
    <n v="2"/>
    <x v="852"/>
    <s v="mmatiasekps@ucoz.ru"/>
    <x v="0"/>
    <s v="Exc"/>
    <s v="M"/>
    <x v="2"/>
    <n v="31.624999999999996"/>
    <n v="63.249999999999993"/>
    <x v="1"/>
    <x v="0"/>
    <x v="2"/>
  </r>
  <r>
    <s v="OBN-66334-505"/>
    <x v="656"/>
    <s v="86757-52367-ON"/>
    <s v="E-L-0.2"/>
    <n v="2"/>
    <x v="853"/>
    <s v="jcamillopt@shinystat.com"/>
    <x v="0"/>
    <s v="Exc"/>
    <s v="L"/>
    <x v="3"/>
    <n v="4.4550000000000001"/>
    <n v="8.91"/>
    <x v="1"/>
    <x v="1"/>
    <x v="2"/>
  </r>
  <r>
    <s v="NXM-89323-646"/>
    <x v="657"/>
    <s v="28158-93383-CK"/>
    <s v="E-D-1"/>
    <n v="1"/>
    <x v="854"/>
    <s v="kphilbrickpu@cdc.gov"/>
    <x v="0"/>
    <s v="Exc"/>
    <s v="D"/>
    <x v="0"/>
    <n v="12.15"/>
    <n v="12.15"/>
    <x v="1"/>
    <x v="2"/>
    <x v="2"/>
  </r>
  <r>
    <s v="NHI-23264-055"/>
    <x v="658"/>
    <s v="44799-09711-XW"/>
    <s v="A-D-0.5"/>
    <n v="4"/>
    <x v="855"/>
    <s v=""/>
    <x v="0"/>
    <s v="Ara"/>
    <s v="D"/>
    <x v="1"/>
    <n v="5.97"/>
    <n v="23.88"/>
    <x v="2"/>
    <x v="2"/>
    <x v="2"/>
  </r>
  <r>
    <s v="EQH-53569-934"/>
    <x v="659"/>
    <s v="53667-91553-LT"/>
    <s v="E-M-1"/>
    <n v="4"/>
    <x v="856"/>
    <s v="bsillispw@istockphoto.com"/>
    <x v="0"/>
    <s v="Exc"/>
    <s v="M"/>
    <x v="0"/>
    <n v="13.75"/>
    <n v="55"/>
    <x v="1"/>
    <x v="0"/>
    <x v="2"/>
  </r>
  <r>
    <s v="XKK-06692-189"/>
    <x v="558"/>
    <s v="86579-92122-OC"/>
    <s v="R-D-1"/>
    <n v="3"/>
    <x v="857"/>
    <s v=""/>
    <x v="0"/>
    <s v="Rob"/>
    <s v="D"/>
    <x v="0"/>
    <n v="8.9499999999999993"/>
    <n v="26.849999999999998"/>
    <x v="0"/>
    <x v="2"/>
    <x v="2"/>
  </r>
  <r>
    <s v="BYP-16005-016"/>
    <x v="660"/>
    <s v="01474-63436-TP"/>
    <s v="R-M-2.5"/>
    <n v="5"/>
    <x v="858"/>
    <s v="rcuttspy@techcrunch.com"/>
    <x v="0"/>
    <s v="Rob"/>
    <s v="M"/>
    <x v="2"/>
    <n v="22.884999999999998"/>
    <n v="114.42499999999998"/>
    <x v="0"/>
    <x v="0"/>
    <x v="2"/>
  </r>
  <r>
    <s v="LWS-13938-905"/>
    <x v="661"/>
    <s v="90533-82440-EE"/>
    <s v="A-M-2.5"/>
    <n v="6"/>
    <x v="859"/>
    <s v="mdelvespz@nature.com"/>
    <x v="0"/>
    <s v="Ara"/>
    <s v="M"/>
    <x v="2"/>
    <n v="25.874999999999996"/>
    <n v="155.24999999999997"/>
    <x v="2"/>
    <x v="0"/>
    <x v="2"/>
  </r>
  <r>
    <s v="OLH-95722-362"/>
    <x v="662"/>
    <s v="48553-69225-VX"/>
    <s v="L-D-0.5"/>
    <n v="3"/>
    <x v="860"/>
    <s v="dgrittonq0@nydailynews.com"/>
    <x v="0"/>
    <s v="Lib"/>
    <s v="D"/>
    <x v="1"/>
    <n v="7.77"/>
    <n v="23.31"/>
    <x v="3"/>
    <x v="2"/>
    <x v="2"/>
  </r>
  <r>
    <s v="OLH-95722-362"/>
    <x v="662"/>
    <s v="48553-69225-VX"/>
    <s v="R-M-2.5"/>
    <n v="4"/>
    <x v="860"/>
    <s v="dgrittonq0@nydailynews.com"/>
    <x v="0"/>
    <s v="Rob"/>
    <s v="M"/>
    <x v="2"/>
    <n v="22.884999999999998"/>
    <n v="91.539999999999992"/>
    <x v="0"/>
    <x v="0"/>
    <x v="2"/>
  </r>
  <r>
    <s v="KCW-50949-318"/>
    <x v="184"/>
    <s v="52374-27313-IV"/>
    <s v="E-L-1"/>
    <n v="5"/>
    <x v="861"/>
    <s v="dgutq2@umich.edu"/>
    <x v="0"/>
    <s v="Exc"/>
    <s v="L"/>
    <x v="0"/>
    <n v="14.85"/>
    <n v="74.25"/>
    <x v="1"/>
    <x v="1"/>
    <x v="2"/>
  </r>
  <r>
    <s v="JGZ-16947-591"/>
    <x v="663"/>
    <s v="14264-41252-SL"/>
    <s v="L-L-0.2"/>
    <n v="6"/>
    <x v="862"/>
    <s v="wpummeryq3@topsy.com"/>
    <x v="0"/>
    <s v="Lib"/>
    <s v="L"/>
    <x v="3"/>
    <n v="4.7549999999999999"/>
    <n v="28.53"/>
    <x v="3"/>
    <x v="1"/>
    <x v="2"/>
  </r>
  <r>
    <s v="LXS-63326-144"/>
    <x v="334"/>
    <s v="35367-50483-AR"/>
    <s v="R-L-0.5"/>
    <n v="2"/>
    <x v="863"/>
    <s v="gsiudaq4@nytimes.com"/>
    <x v="0"/>
    <s v="Rob"/>
    <s v="L"/>
    <x v="1"/>
    <n v="7.169999999999999"/>
    <n v="14.339999999999998"/>
    <x v="0"/>
    <x v="1"/>
    <x v="2"/>
  </r>
  <r>
    <s v="CZG-86544-655"/>
    <x v="664"/>
    <s v="69443-77665-QW"/>
    <s v="A-L-0.5"/>
    <n v="2"/>
    <x v="864"/>
    <s v="hcrowneq5@wufoo.com"/>
    <x v="1"/>
    <s v="Ara"/>
    <s v="L"/>
    <x v="1"/>
    <n v="7.77"/>
    <n v="15.54"/>
    <x v="2"/>
    <x v="1"/>
    <x v="2"/>
  </r>
  <r>
    <s v="WFV-88138-247"/>
    <x v="24"/>
    <s v="63411-51758-QC"/>
    <s v="R-L-1"/>
    <n v="3"/>
    <x v="865"/>
    <s v="vpawseyq6@tiny.cc"/>
    <x v="0"/>
    <s v="Rob"/>
    <s v="L"/>
    <x v="0"/>
    <n v="11.95"/>
    <n v="35.849999999999994"/>
    <x v="0"/>
    <x v="1"/>
    <x v="2"/>
  </r>
  <r>
    <s v="RFG-28227-288"/>
    <x v="12"/>
    <s v="68605-21835-UF"/>
    <s v="A-L-0.5"/>
    <n v="6"/>
    <x v="866"/>
    <s v="awaterhouseq7@istockphoto.com"/>
    <x v="0"/>
    <s v="Ara"/>
    <s v="L"/>
    <x v="1"/>
    <n v="7.77"/>
    <n v="46.62"/>
    <x v="2"/>
    <x v="1"/>
    <x v="2"/>
  </r>
  <r>
    <s v="QAK-77286-758"/>
    <x v="105"/>
    <s v="34786-30419-XY"/>
    <s v="R-L-0.5"/>
    <n v="5"/>
    <x v="867"/>
    <s v="fhaughianq8@1688.com"/>
    <x v="0"/>
    <s v="Rob"/>
    <s v="L"/>
    <x v="1"/>
    <n v="7.169999999999999"/>
    <n v="35.849999999999994"/>
    <x v="0"/>
    <x v="1"/>
    <x v="2"/>
  </r>
  <r>
    <s v="CZD-56716-840"/>
    <x v="665"/>
    <s v="15456-29250-RU"/>
    <s v="L-D-2.5"/>
    <n v="4"/>
    <x v="868"/>
    <s v=""/>
    <x v="0"/>
    <s v="Lib"/>
    <s v="D"/>
    <x v="2"/>
    <n v="29.784999999999997"/>
    <n v="119.13999999999999"/>
    <x v="3"/>
    <x v="2"/>
    <x v="2"/>
  </r>
  <r>
    <s v="UBI-59229-277"/>
    <x v="44"/>
    <s v="00886-35803-FG"/>
    <s v="L-D-0.5"/>
    <n v="3"/>
    <x v="869"/>
    <s v=""/>
    <x v="0"/>
    <s v="Lib"/>
    <s v="D"/>
    <x v="1"/>
    <n v="7.77"/>
    <n v="23.31"/>
    <x v="3"/>
    <x v="2"/>
    <x v="2"/>
  </r>
  <r>
    <s v="WJJ-37489-898"/>
    <x v="171"/>
    <s v="31599-82152-AD"/>
    <s v="A-M-1"/>
    <n v="1"/>
    <x v="870"/>
    <s v="rfaltinqb@topsy.com"/>
    <x v="1"/>
    <s v="Ara"/>
    <s v="M"/>
    <x v="0"/>
    <n v="11.25"/>
    <n v="11.25"/>
    <x v="2"/>
    <x v="0"/>
    <x v="2"/>
  </r>
  <r>
    <s v="ORX-57454-917"/>
    <x v="328"/>
    <s v="76209-39601-ZR"/>
    <s v="E-D-2.5"/>
    <n v="3"/>
    <x v="871"/>
    <s v="gcheekeqc@sitemeter.com"/>
    <x v="2"/>
    <s v="Exc"/>
    <s v="D"/>
    <x v="2"/>
    <n v="27.945"/>
    <n v="83.835000000000008"/>
    <x v="1"/>
    <x v="2"/>
    <x v="2"/>
  </r>
  <r>
    <s v="GRB-68838-629"/>
    <x v="648"/>
    <s v="15064-65241-HB"/>
    <s v="R-L-2.5"/>
    <n v="4"/>
    <x v="872"/>
    <s v="grattqd@phpbb.com"/>
    <x v="1"/>
    <s v="Rob"/>
    <s v="L"/>
    <x v="2"/>
    <n v="27.484999999999996"/>
    <n v="109.93999999999998"/>
    <x v="0"/>
    <x v="1"/>
    <x v="2"/>
  </r>
  <r>
    <s v="SHT-04865-419"/>
    <x v="666"/>
    <s v="69215-90789-DL"/>
    <s v="R-L-0.2"/>
    <n v="4"/>
    <x v="873"/>
    <s v=""/>
    <x v="0"/>
    <s v="Rob"/>
    <s v="L"/>
    <x v="3"/>
    <n v="3.5849999999999995"/>
    <n v="14.339999999999998"/>
    <x v="0"/>
    <x v="1"/>
    <x v="2"/>
  </r>
  <r>
    <s v="UQI-28177-865"/>
    <x v="577"/>
    <s v="04317-46176-TB"/>
    <s v="R-L-0.2"/>
    <n v="6"/>
    <x v="874"/>
    <s v="ieberleinqf@hc360.com"/>
    <x v="0"/>
    <s v="Rob"/>
    <s v="L"/>
    <x v="3"/>
    <n v="3.5849999999999995"/>
    <n v="21.509999999999998"/>
    <x v="0"/>
    <x v="1"/>
    <x v="2"/>
  </r>
  <r>
    <s v="OIB-13664-879"/>
    <x v="114"/>
    <s v="04713-57765-KR"/>
    <s v="A-M-1"/>
    <n v="2"/>
    <x v="875"/>
    <s v="jdrengqg@uiuc.edu"/>
    <x v="1"/>
    <s v="Ara"/>
    <s v="M"/>
    <x v="0"/>
    <n v="11.25"/>
    <n v="22.5"/>
    <x v="2"/>
    <x v="0"/>
    <x v="2"/>
  </r>
  <r>
    <s v="PJS-30996-485"/>
    <x v="4"/>
    <s v="86579-92122-OC"/>
    <s v="A-L-0.2"/>
    <n v="1"/>
    <x v="857"/>
    <s v=""/>
    <x v="0"/>
    <s v="Ara"/>
    <s v="L"/>
    <x v="3"/>
    <n v="3.8849999999999998"/>
    <n v="3.8849999999999998"/>
    <x v="2"/>
    <x v="1"/>
    <x v="2"/>
  </r>
  <r>
    <s v="HEL-86709-449"/>
    <x v="667"/>
    <s v="86579-92122-OC"/>
    <s v="E-D-2.5"/>
    <n v="1"/>
    <x v="857"/>
    <s v=""/>
    <x v="0"/>
    <s v="Exc"/>
    <s v="D"/>
    <x v="2"/>
    <n v="27.945"/>
    <n v="27.945"/>
    <x v="1"/>
    <x v="2"/>
    <x v="2"/>
  </r>
  <r>
    <s v="NCH-55389-562"/>
    <x v="110"/>
    <s v="86579-92122-OC"/>
    <s v="E-L-2.5"/>
    <n v="5"/>
    <x v="857"/>
    <s v=""/>
    <x v="0"/>
    <s v="Exc"/>
    <s v="L"/>
    <x v="2"/>
    <n v="34.154999999999994"/>
    <n v="170.77499999999998"/>
    <x v="1"/>
    <x v="1"/>
    <x v="2"/>
  </r>
  <r>
    <s v="NCH-55389-562"/>
    <x v="110"/>
    <s v="86579-92122-OC"/>
    <s v="R-L-2.5"/>
    <n v="2"/>
    <x v="857"/>
    <s v=""/>
    <x v="0"/>
    <s v="Rob"/>
    <s v="L"/>
    <x v="2"/>
    <n v="27.484999999999996"/>
    <n v="54.969999999999992"/>
    <x v="0"/>
    <x v="1"/>
    <x v="2"/>
  </r>
  <r>
    <s v="NCH-55389-562"/>
    <x v="110"/>
    <s v="86579-92122-OC"/>
    <s v="E-L-1"/>
    <n v="1"/>
    <x v="857"/>
    <s v=""/>
    <x v="0"/>
    <s v="Exc"/>
    <s v="L"/>
    <x v="0"/>
    <n v="14.85"/>
    <n v="14.85"/>
    <x v="1"/>
    <x v="1"/>
    <x v="2"/>
  </r>
  <r>
    <s v="NCH-55389-562"/>
    <x v="110"/>
    <s v="86579-92122-OC"/>
    <s v="A-L-0.2"/>
    <n v="2"/>
    <x v="857"/>
    <s v=""/>
    <x v="0"/>
    <s v="Ara"/>
    <s v="L"/>
    <x v="3"/>
    <n v="3.8849999999999998"/>
    <n v="7.77"/>
    <x v="2"/>
    <x v="1"/>
    <x v="2"/>
  </r>
  <r>
    <s v="GUG-45603-775"/>
    <x v="668"/>
    <s v="40959-32642-DN"/>
    <s v="L-L-0.2"/>
    <n v="5"/>
    <x v="876"/>
    <s v="rstrathernqn@devhub.com"/>
    <x v="0"/>
    <s v="Lib"/>
    <s v="L"/>
    <x v="3"/>
    <n v="4.7549999999999999"/>
    <n v="23.774999999999999"/>
    <x v="3"/>
    <x v="1"/>
    <x v="2"/>
  </r>
  <r>
    <s v="KJB-98240-098"/>
    <x v="422"/>
    <s v="77746-08153-PM"/>
    <s v="L-L-1"/>
    <n v="5"/>
    <x v="877"/>
    <s v="cmiguelqo@exblog.jp"/>
    <x v="0"/>
    <s v="Lib"/>
    <s v="L"/>
    <x v="0"/>
    <n v="15.85"/>
    <n v="79.25"/>
    <x v="3"/>
    <x v="1"/>
    <x v="2"/>
  </r>
  <r>
    <s v="JMS-48374-462"/>
    <x v="669"/>
    <s v="49667-96708-JL"/>
    <s v="A-D-2.5"/>
    <n v="2"/>
    <x v="878"/>
    <s v=""/>
    <x v="0"/>
    <s v="Ara"/>
    <s v="D"/>
    <x v="2"/>
    <n v="22.884999999999998"/>
    <n v="45.769999999999996"/>
    <x v="2"/>
    <x v="2"/>
    <x v="2"/>
  </r>
  <r>
    <s v="YIT-15877-117"/>
    <x v="670"/>
    <s v="24155-79322-EQ"/>
    <s v="R-D-1"/>
    <n v="1"/>
    <x v="879"/>
    <s v="mrocksqq@exblog.jp"/>
    <x v="1"/>
    <s v="Rob"/>
    <s v="D"/>
    <x v="0"/>
    <n v="8.9499999999999993"/>
    <n v="8.9499999999999993"/>
    <x v="0"/>
    <x v="2"/>
    <x v="2"/>
  </r>
  <r>
    <s v="YVK-82679-655"/>
    <x v="341"/>
    <s v="95342-88311-SF"/>
    <s v="R-M-0.5"/>
    <n v="4"/>
    <x v="880"/>
    <s v="yburrellsqr@vinaora.com"/>
    <x v="0"/>
    <s v="Rob"/>
    <s v="M"/>
    <x v="1"/>
    <n v="5.97"/>
    <n v="23.88"/>
    <x v="0"/>
    <x v="0"/>
    <x v="2"/>
  </r>
  <r>
    <s v="TYH-81940-054"/>
    <x v="671"/>
    <s v="69374-08133-RI"/>
    <s v="E-L-0.2"/>
    <n v="5"/>
    <x v="881"/>
    <s v="cgoodrumqs@goodreads.com"/>
    <x v="0"/>
    <s v="Exc"/>
    <s v="L"/>
    <x v="3"/>
    <n v="4.4550000000000001"/>
    <n v="22.274999999999999"/>
    <x v="1"/>
    <x v="1"/>
    <x v="2"/>
  </r>
  <r>
    <s v="HTY-30660-254"/>
    <x v="672"/>
    <s v="83844-95908-RX"/>
    <s v="R-M-1"/>
    <n v="3"/>
    <x v="882"/>
    <s v="jjefferysqt@blog.com"/>
    <x v="0"/>
    <s v="Rob"/>
    <s v="M"/>
    <x v="0"/>
    <n v="9.9499999999999993"/>
    <n v="29.849999999999998"/>
    <x v="0"/>
    <x v="0"/>
    <x v="2"/>
  </r>
  <r>
    <s v="GPW-43956-761"/>
    <x v="673"/>
    <s v="09667-09231-YM"/>
    <s v="E-L-0.5"/>
    <n v="6"/>
    <x v="883"/>
    <s v="bwardellqu@adobe.com"/>
    <x v="0"/>
    <s v="Exc"/>
    <s v="L"/>
    <x v="1"/>
    <n v="8.91"/>
    <n v="53.46"/>
    <x v="1"/>
    <x v="1"/>
    <x v="2"/>
  </r>
  <r>
    <s v="DWY-56352-412"/>
    <x v="674"/>
    <s v="55427-08059-DF"/>
    <s v="R-D-0.2"/>
    <n v="1"/>
    <x v="884"/>
    <s v="zwalisiakqv@ucsd.edu"/>
    <x v="1"/>
    <s v="Rob"/>
    <s v="D"/>
    <x v="3"/>
    <n v="2.6849999999999996"/>
    <n v="2.6849999999999996"/>
    <x v="0"/>
    <x v="2"/>
    <x v="2"/>
  </r>
  <r>
    <s v="PUH-55647-976"/>
    <x v="675"/>
    <s v="06624-54037-BQ"/>
    <s v="R-M-0.2"/>
    <n v="2"/>
    <x v="885"/>
    <s v="wleopoldqw@blogspot.com"/>
    <x v="0"/>
    <s v="Rob"/>
    <s v="M"/>
    <x v="3"/>
    <n v="2.9849999999999999"/>
    <n v="5.97"/>
    <x v="0"/>
    <x v="0"/>
    <x v="2"/>
  </r>
  <r>
    <s v="DTB-71371-705"/>
    <x v="539"/>
    <s v="48544-90737-AZ"/>
    <s v="L-D-1"/>
    <n v="1"/>
    <x v="886"/>
    <s v="cshaldersqx@cisco.com"/>
    <x v="0"/>
    <s v="Lib"/>
    <s v="D"/>
    <x v="0"/>
    <n v="12.95"/>
    <n v="12.95"/>
    <x v="3"/>
    <x v="2"/>
    <x v="2"/>
  </r>
  <r>
    <s v="ZDC-64769-740"/>
    <x v="676"/>
    <s v="79463-01597-FQ"/>
    <s v="E-M-0.5"/>
    <n v="1"/>
    <x v="887"/>
    <s v=""/>
    <x v="0"/>
    <s v="Exc"/>
    <s v="M"/>
    <x v="1"/>
    <n v="8.25"/>
    <n v="8.25"/>
    <x v="1"/>
    <x v="0"/>
    <x v="2"/>
  </r>
  <r>
    <s v="TED-81959-419"/>
    <x v="677"/>
    <s v="27702-50024-XC"/>
    <s v="A-L-2.5"/>
    <n v="5"/>
    <x v="888"/>
    <s v="nfurberqz@jugem.jp"/>
    <x v="0"/>
    <s v="Ara"/>
    <s v="L"/>
    <x v="2"/>
    <n v="29.784999999999997"/>
    <n v="148.92499999999998"/>
    <x v="2"/>
    <x v="1"/>
    <x v="2"/>
  </r>
  <r>
    <s v="FDO-25756-141"/>
    <x v="629"/>
    <s v="57360-46846-NS"/>
    <s v="A-L-2.5"/>
    <n v="3"/>
    <x v="889"/>
    <s v=""/>
    <x v="1"/>
    <s v="Ara"/>
    <s v="L"/>
    <x v="2"/>
    <n v="29.784999999999997"/>
    <n v="89.35499999999999"/>
    <x v="2"/>
    <x v="1"/>
    <x v="2"/>
  </r>
  <r>
    <s v="HKN-31467-517"/>
    <x v="662"/>
    <s v="84045-66771-SL"/>
    <s v="L-M-1"/>
    <n v="6"/>
    <x v="890"/>
    <s v="ckeaver1@ucoz.com"/>
    <x v="0"/>
    <s v="Lib"/>
    <s v="M"/>
    <x v="0"/>
    <n v="14.55"/>
    <n v="87.300000000000011"/>
    <x v="3"/>
    <x v="0"/>
    <x v="2"/>
  </r>
  <r>
    <s v="POF-29666-012"/>
    <x v="102"/>
    <s v="46885-00260-TL"/>
    <s v="R-D-0.5"/>
    <n v="1"/>
    <x v="891"/>
    <s v="sroseboroughr2@virginia.edu"/>
    <x v="0"/>
    <s v="Rob"/>
    <s v="D"/>
    <x v="1"/>
    <n v="5.3699999999999992"/>
    <n v="5.3699999999999992"/>
    <x v="0"/>
    <x v="2"/>
    <x v="2"/>
  </r>
  <r>
    <s v="IRX-59256-644"/>
    <x v="678"/>
    <s v="96446-62142-EN"/>
    <s v="A-D-0.2"/>
    <n v="3"/>
    <x v="892"/>
    <s v="ckingwellr3@squarespace.com"/>
    <x v="1"/>
    <s v="Ara"/>
    <s v="D"/>
    <x v="3"/>
    <n v="2.9849999999999999"/>
    <n v="8.9550000000000001"/>
    <x v="2"/>
    <x v="2"/>
    <x v="2"/>
  </r>
  <r>
    <s v="LTN-89139-350"/>
    <x v="679"/>
    <s v="07756-71018-GU"/>
    <s v="R-L-2.5"/>
    <n v="5"/>
    <x v="893"/>
    <s v="kcantor4@gmpg.org"/>
    <x v="0"/>
    <s v="Rob"/>
    <s v="L"/>
    <x v="2"/>
    <n v="27.484999999999996"/>
    <n v="137.42499999999998"/>
    <x v="0"/>
    <x v="1"/>
    <x v="2"/>
  </r>
  <r>
    <s v="TXF-79780-017"/>
    <x v="112"/>
    <s v="92048-47813-QB"/>
    <s v="R-L-1"/>
    <n v="5"/>
    <x v="894"/>
    <s v="mblakemorer5@nsw.gov.au"/>
    <x v="0"/>
    <s v="Rob"/>
    <s v="L"/>
    <x v="0"/>
    <n v="11.95"/>
    <n v="59.75"/>
    <x v="0"/>
    <x v="1"/>
    <x v="2"/>
  </r>
  <r>
    <s v="ALM-80762-974"/>
    <x v="55"/>
    <s v="84045-66771-SL"/>
    <s v="A-L-0.5"/>
    <n v="3"/>
    <x v="890"/>
    <s v="ckeaver1@ucoz.com"/>
    <x v="0"/>
    <s v="Ara"/>
    <s v="L"/>
    <x v="1"/>
    <n v="7.77"/>
    <n v="23.31"/>
    <x v="2"/>
    <x v="1"/>
    <x v="2"/>
  </r>
  <r>
    <s v="NXF-15738-707"/>
    <x v="680"/>
    <s v="28699-16256-XV"/>
    <s v="R-D-0.5"/>
    <n v="2"/>
    <x v="895"/>
    <s v=""/>
    <x v="0"/>
    <s v="Rob"/>
    <s v="D"/>
    <x v="1"/>
    <n v="5.3699999999999992"/>
    <n v="10.739999999999998"/>
    <x v="0"/>
    <x v="2"/>
    <x v="2"/>
  </r>
  <r>
    <s v="MVV-19034-198"/>
    <x v="94"/>
    <s v="98476-63654-CG"/>
    <s v="E-D-2.5"/>
    <n v="6"/>
    <x v="896"/>
    <s v=""/>
    <x v="0"/>
    <s v="Exc"/>
    <s v="D"/>
    <x v="2"/>
    <n v="27.945"/>
    <n v="167.67000000000002"/>
    <x v="1"/>
    <x v="2"/>
    <x v="2"/>
  </r>
  <r>
    <s v="KUX-19632-830"/>
    <x v="160"/>
    <s v="55409-07759-YG"/>
    <s v="E-D-0.2"/>
    <n v="6"/>
    <x v="897"/>
    <s v="cbernardotr9@wix.com"/>
    <x v="0"/>
    <s v="Exc"/>
    <s v="D"/>
    <x v="3"/>
    <n v="3.645"/>
    <n v="21.87"/>
    <x v="1"/>
    <x v="2"/>
    <x v="2"/>
  </r>
  <r>
    <s v="SNZ-44595-152"/>
    <x v="681"/>
    <s v="06136-65250-PG"/>
    <s v="R-L-1"/>
    <n v="2"/>
    <x v="898"/>
    <s v="kkemeryra@t.co"/>
    <x v="0"/>
    <s v="Rob"/>
    <s v="L"/>
    <x v="0"/>
    <n v="11.95"/>
    <n v="23.9"/>
    <x v="0"/>
    <x v="1"/>
    <x v="2"/>
  </r>
  <r>
    <s v="GQA-37241-629"/>
    <x v="502"/>
    <s v="08405-33165-BS"/>
    <s v="A-M-0.2"/>
    <n v="2"/>
    <x v="899"/>
    <s v="fparlotrb@forbes.com"/>
    <x v="0"/>
    <s v="Ara"/>
    <s v="M"/>
    <x v="3"/>
    <n v="3.375"/>
    <n v="6.75"/>
    <x v="2"/>
    <x v="0"/>
    <x v="2"/>
  </r>
  <r>
    <s v="WVV-79948-067"/>
    <x v="682"/>
    <s v="66070-30559-WI"/>
    <s v="E-M-2.5"/>
    <n v="1"/>
    <x v="900"/>
    <s v="rcheakrc@tripadvisor.com"/>
    <x v="1"/>
    <s v="Exc"/>
    <s v="M"/>
    <x v="2"/>
    <n v="31.624999999999996"/>
    <n v="31.624999999999996"/>
    <x v="1"/>
    <x v="0"/>
    <x v="2"/>
  </r>
  <r>
    <s v="LHX-81117-166"/>
    <x v="683"/>
    <s v="01282-28364-RZ"/>
    <s v="R-L-1"/>
    <n v="4"/>
    <x v="901"/>
    <s v="kogeneayrd@utexas.edu"/>
    <x v="0"/>
    <s v="Rob"/>
    <s v="L"/>
    <x v="0"/>
    <n v="11.95"/>
    <n v="47.8"/>
    <x v="0"/>
    <x v="1"/>
    <x v="2"/>
  </r>
  <r>
    <s v="GCD-75444-320"/>
    <x v="594"/>
    <s v="51277-93873-RP"/>
    <s v="L-M-2.5"/>
    <n v="1"/>
    <x v="902"/>
    <s v="cayrere@symantec.com"/>
    <x v="0"/>
    <s v="Lib"/>
    <s v="M"/>
    <x v="2"/>
    <n v="33.464999999999996"/>
    <n v="33.464999999999996"/>
    <x v="3"/>
    <x v="0"/>
    <x v="2"/>
  </r>
  <r>
    <s v="SGA-30059-217"/>
    <x v="389"/>
    <s v="84405-83364-DG"/>
    <s v="A-D-0.5"/>
    <n v="5"/>
    <x v="903"/>
    <s v="lkynetonrf@macromedia.com"/>
    <x v="2"/>
    <s v="Ara"/>
    <s v="D"/>
    <x v="1"/>
    <n v="5.97"/>
    <n v="29.849999999999998"/>
    <x v="2"/>
    <x v="2"/>
    <x v="2"/>
  </r>
  <r>
    <s v="GNL-98714-885"/>
    <x v="583"/>
    <s v="83731-53280-YC"/>
    <s v="R-M-1"/>
    <n v="3"/>
    <x v="904"/>
    <s v=""/>
    <x v="2"/>
    <s v="Rob"/>
    <s v="M"/>
    <x v="0"/>
    <n v="9.9499999999999993"/>
    <n v="29.849999999999998"/>
    <x v="0"/>
    <x v="0"/>
    <x v="2"/>
  </r>
  <r>
    <s v="OQA-93249-841"/>
    <x v="647"/>
    <s v="03917-13632-KC"/>
    <s v="A-M-2.5"/>
    <n v="6"/>
    <x v="905"/>
    <s v=""/>
    <x v="0"/>
    <s v="Ara"/>
    <s v="M"/>
    <x v="2"/>
    <n v="25.874999999999996"/>
    <n v="155.24999999999997"/>
    <x v="2"/>
    <x v="0"/>
    <x v="2"/>
  </r>
  <r>
    <s v="DUV-12075-132"/>
    <x v="366"/>
    <s v="62494-09113-RP"/>
    <s v="E-D-0.2"/>
    <n v="5"/>
    <x v="906"/>
    <s v=""/>
    <x v="0"/>
    <s v="Exc"/>
    <s v="D"/>
    <x v="3"/>
    <n v="3.645"/>
    <n v="18.225000000000001"/>
    <x v="1"/>
    <x v="2"/>
    <x v="2"/>
  </r>
  <r>
    <s v="DUV-12075-132"/>
    <x v="366"/>
    <s v="62494-09113-RP"/>
    <s v="L-D-0.5"/>
    <n v="2"/>
    <x v="906"/>
    <s v=""/>
    <x v="0"/>
    <s v="Lib"/>
    <s v="D"/>
    <x v="1"/>
    <n v="7.77"/>
    <n v="15.54"/>
    <x v="3"/>
    <x v="2"/>
    <x v="2"/>
  </r>
  <r>
    <s v="KPO-24942-184"/>
    <x v="684"/>
    <s v="70567-65133-CN"/>
    <s v="L-L-2.5"/>
    <n v="3"/>
    <x v="907"/>
    <s v=""/>
    <x v="1"/>
    <s v="Lib"/>
    <s v="L"/>
    <x v="2"/>
    <n v="36.454999999999998"/>
    <n v="109.36499999999999"/>
    <x v="3"/>
    <x v="1"/>
    <x v="2"/>
  </r>
  <r>
    <s v="SRJ-79353-838"/>
    <x v="506"/>
    <s v="77869-81373-AY"/>
    <s v="A-L-1"/>
    <n v="6"/>
    <x v="908"/>
    <s v=""/>
    <x v="0"/>
    <s v="Ara"/>
    <s v="L"/>
    <x v="0"/>
    <n v="12.95"/>
    <n v="77.699999999999989"/>
    <x v="2"/>
    <x v="1"/>
    <x v="2"/>
  </r>
  <r>
    <s v="XBV-40336-071"/>
    <x v="685"/>
    <s v="38536-98293-JZ"/>
    <s v="A-D-0.2"/>
    <n v="3"/>
    <x v="909"/>
    <s v=""/>
    <x v="1"/>
    <s v="Ara"/>
    <s v="D"/>
    <x v="3"/>
    <n v="2.9849999999999999"/>
    <n v="8.9550000000000001"/>
    <x v="2"/>
    <x v="2"/>
    <x v="2"/>
  </r>
  <r>
    <s v="RLM-96511-467"/>
    <x v="191"/>
    <s v="43014-53743-XK"/>
    <s v="R-L-2.5"/>
    <n v="1"/>
    <x v="910"/>
    <s v="jtewelsonrn@samsung.com"/>
    <x v="0"/>
    <s v="Rob"/>
    <s v="L"/>
    <x v="2"/>
    <n v="27.484999999999996"/>
    <n v="27.484999999999996"/>
    <x v="0"/>
    <x v="1"/>
    <x v="2"/>
  </r>
  <r>
    <s v="AEZ-13242-456"/>
    <x v="686"/>
    <s v="62494-09113-RP"/>
    <s v="R-M-0.5"/>
    <n v="5"/>
    <x v="906"/>
    <s v=""/>
    <x v="0"/>
    <s v="Rob"/>
    <s v="M"/>
    <x v="1"/>
    <n v="5.97"/>
    <n v="29.849999999999998"/>
    <x v="0"/>
    <x v="0"/>
    <x v="2"/>
  </r>
  <r>
    <s v="UME-75640-698"/>
    <x v="687"/>
    <s v="62494-09113-RP"/>
    <s v="A-M-0.5"/>
    <n v="4"/>
    <x v="906"/>
    <s v=""/>
    <x v="0"/>
    <s v="Ara"/>
    <s v="M"/>
    <x v="1"/>
    <n v="6.75"/>
    <n v="27"/>
    <x v="2"/>
    <x v="0"/>
    <x v="2"/>
  </r>
  <r>
    <s v="GJC-66474-557"/>
    <x v="629"/>
    <s v="64965-78386-MY"/>
    <s v="A-D-1"/>
    <n v="1"/>
    <x v="911"/>
    <s v="njennyrq@bigcartel.com"/>
    <x v="0"/>
    <s v="Ara"/>
    <s v="D"/>
    <x v="0"/>
    <n v="9.9499999999999993"/>
    <n v="9.9499999999999993"/>
    <x v="2"/>
    <x v="2"/>
    <x v="2"/>
  </r>
  <r>
    <s v="IRV-20769-219"/>
    <x v="688"/>
    <s v="77131-58092-GE"/>
    <s v="E-M-0.2"/>
    <n v="3"/>
    <x v="912"/>
    <s v=""/>
    <x v="2"/>
    <s v="Exc"/>
    <s v="M"/>
    <x v="3"/>
    <n v="4.125"/>
    <n v="12.375"/>
    <x v="1"/>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E8D7FC-EF8F-4472-8B56-C962BB64829F}" name="TotalSales" cacheId="1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3">
  <location ref="A3:G53" firstHeaderRow="1" firstDataRow="2" firstDataCol="2"/>
  <pivotFields count="18">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7" outline="0" showAll="0">
      <items count="5">
        <item x="3"/>
        <item x="1"/>
        <item x="0"/>
        <item x="2"/>
        <item t="default"/>
      </items>
    </pivotField>
    <pivotField compact="0" numFmtId="168" outline="0" showAll="0"/>
    <pivotField dataField="1" compact="0" numFmtId="16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4">
        <item x="2"/>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15" baseItem="1" numFmtId="1"/>
  </dataFields>
  <formats count="1">
    <format dxfId="4">
      <pivotArea outline="0" fieldPosition="0">
        <references count="1">
          <reference field="4294967294" count="1">
            <x v="0"/>
          </reference>
        </references>
      </pivotArea>
    </format>
  </formats>
  <chartFormats count="4">
    <chartFormat chart="2" format="12" series="1">
      <pivotArea type="data" outline="0" fieldPosition="0">
        <references count="2">
          <reference field="4294967294" count="1" selected="0">
            <x v="0"/>
          </reference>
          <reference field="13" count="1" selected="0">
            <x v="0"/>
          </reference>
        </references>
      </pivotArea>
    </chartFormat>
    <chartFormat chart="2" format="13" series="1">
      <pivotArea type="data" outline="0" fieldPosition="0">
        <references count="2">
          <reference field="4294967294" count="1" selected="0">
            <x v="0"/>
          </reference>
          <reference field="13" count="1" selected="0">
            <x v="1"/>
          </reference>
        </references>
      </pivotArea>
    </chartFormat>
    <chartFormat chart="2" format="14" series="1">
      <pivotArea type="data" outline="0" fieldPosition="0">
        <references count="2">
          <reference field="4294967294" count="1" selected="0">
            <x v="0"/>
          </reference>
          <reference field="13" count="1" selected="0">
            <x v="2"/>
          </reference>
        </references>
      </pivotArea>
    </chartFormat>
    <chartFormat chart="2"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76EF307-F62B-405B-BE22-C2121B0204A4}"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B5"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numFmtId="168" showAll="0"/>
    <pivotField dataField="1" numFmtId="168" showAll="0"/>
    <pivotField showAll="0"/>
    <pivotField showAll="0"/>
    <pivotField showAll="0"/>
    <pivotField showAll="0" defaultSubtotal="0"/>
    <pivotField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0"/>
  </dataFields>
  <formats count="1">
    <format dxfId="2">
      <pivotArea collapsedLevelsAreSubtotals="1" fieldPosition="0">
        <references count="1">
          <reference field="7"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0BDF41-D0DE-4529-ADA2-D64A4965A439}"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7" firstHeaderRow="1" firstDataRow="1" firstDataCol="1"/>
  <pivotFields count="18">
    <pivotField showAll="0"/>
    <pivotField numFmtId="166"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pivotField numFmtId="167" showAll="0"/>
    <pivotField numFmtId="168" showAll="0"/>
    <pivotField dataField="1" numFmtId="168" showAll="0"/>
    <pivotField showAll="0"/>
    <pivotField showAll="0"/>
    <pivotField showAll="0"/>
    <pivotField showAll="0" defaultSubtotal="0"/>
    <pivotField showAll="0" defaultSubtotal="0">
      <items count="6">
        <item x="0"/>
        <item x="1"/>
        <item x="2"/>
        <item x="3"/>
        <item x="4"/>
        <item x="5"/>
      </items>
    </pivotField>
  </pivotFields>
  <rowFields count="1">
    <field x="5"/>
  </rowFields>
  <rowItems count="6">
    <i>
      <x v="255"/>
    </i>
    <i>
      <x v="646"/>
    </i>
    <i>
      <x v="831"/>
    </i>
    <i>
      <x v="125"/>
    </i>
    <i>
      <x v="28"/>
    </i>
    <i t="grand">
      <x/>
    </i>
  </rowItems>
  <colItems count="1">
    <i/>
  </colItems>
  <dataFields count="1">
    <dataField name="Sum of Sales" fld="12"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D20C627A-D573-4E3A-9D98-D984ECB116E8}" sourceName="Size">
  <pivotTables>
    <pivotTable tabId="18" name="TotalSales"/>
  </pivotTables>
  <data>
    <tabular pivotCacheId="117994623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EDEB8EA-DF43-4780-B361-42A678635BC7}" sourceName="Roast Type Name">
  <pivotTables>
    <pivotTable tabId="18" name="TotalSales"/>
  </pivotTables>
  <data>
    <tabular pivotCacheId="117994623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2187F113-9AF9-4EAD-9C41-F0BED23E919D}" sourceName="Loyalty Card">
  <pivotTables>
    <pivotTable tabId="18" name="TotalSales"/>
  </pivotTables>
  <data>
    <tabular pivotCacheId="117994623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EC9C3E3-0D9D-4325-8AFF-9DE9C154A391}" cache="Slicer_Size" caption="Size" style="SlicerStyleDark5" rowHeight="241300"/>
  <slicer name="Roast Type Name" xr10:uid="{A8D5687A-E037-4C55-9A08-003D030E5B69}" cache="Slicer_Roast_Type_Name" caption="Roast Type Name" style="SlicerStyleDark5" rowHeight="241300"/>
  <slicer name="Loyalty Card" xr10:uid="{B6FC8862-51FC-4D99-8A39-9F3404AB0514}" cache="Slicer_Loyalty_Card" caption="Loyalty Card"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1CDCC7B-9045-47AE-9FAF-BD26C7E3B756}" name="Orders" displayName="Orders" ref="A1:P1001" totalsRowShown="0">
  <autoFilter ref="A1:P1001" xr:uid="{41CDCC7B-9045-47AE-9FAF-BD26C7E3B756}"/>
  <tableColumns count="16">
    <tableColumn id="1" xr3:uid="{E938D250-2E09-4024-83C7-DEC2E6A6F4BD}" name="Order ID" dataDxfId="19"/>
    <tableColumn id="2" xr3:uid="{58FB92DC-4515-40F0-B5FC-D95C2C89E3C8}" name="Order Date" dataDxfId="18"/>
    <tableColumn id="3" xr3:uid="{FAE863EA-FA30-4695-AFD6-B0FFF3C90EE2}" name="Customer ID" dataDxfId="17"/>
    <tableColumn id="4" xr3:uid="{5C28967B-5927-477B-B703-ECDF3DEB19A0}" name="Product ID"/>
    <tableColumn id="5" xr3:uid="{2B727510-2838-4E5D-9F44-4044EA5FB2D3}" name="Quantity" dataDxfId="16"/>
    <tableColumn id="6" xr3:uid="{D39A6833-A725-4F38-A7B6-8C916BC5CC42}" name="Customer Name" dataDxfId="15">
      <calculatedColumnFormula>_xlfn.XLOOKUP(C2,customers!$A$1:$A$1001,customers!$B$1:$B$1001,,0)</calculatedColumnFormula>
    </tableColumn>
    <tableColumn id="7" xr3:uid="{729F9258-B715-4BF0-A70D-AEA7BBE4DF60}" name="Email" dataDxfId="14">
      <calculatedColumnFormula>IF(_xlfn.XLOOKUP(C2,customers!$A$1:$A$1001,customers!$C$1:$C$1001,,0)=0,"",_xlfn.XLOOKUP(C2,customers!$A$1:$A$1001,customers!$C$1:$C$1001,,0))</calculatedColumnFormula>
    </tableColumn>
    <tableColumn id="8" xr3:uid="{138306D6-C31B-4BEB-849F-68E739E5D01A}" name="Country" dataDxfId="13">
      <calculatedColumnFormula>_xlfn.XLOOKUP(C2,customers!$A$1:$A$1001,customers!$G$1:$G$1001,,0)</calculatedColumnFormula>
    </tableColumn>
    <tableColumn id="9" xr3:uid="{82B7BC40-7B3E-41E9-8DA1-1E9143D24375}" name="Coffee Type">
      <calculatedColumnFormula>INDEX(products!$A$1:$G$49,MATCH(orders!$D2,products!$A$1:$A$49,0),MATCH(orders!I$1,products!$A$1:$G$1,0))</calculatedColumnFormula>
    </tableColumn>
    <tableColumn id="10" xr3:uid="{3E9EC70A-B109-477E-A34E-90F3241EEBFC}" name="Roast Type">
      <calculatedColumnFormula>INDEX(products!$A$1:$G$49,MATCH(orders!$D2,products!$A$1:$A$49,0),MATCH(orders!J$1,products!$A$1:$G$1,0))</calculatedColumnFormula>
    </tableColumn>
    <tableColumn id="11" xr3:uid="{4865D093-5CA3-4B02-9362-C42F0D5097E2}" name="Size" dataDxfId="12">
      <calculatedColumnFormula>INDEX(products!$A$1:$G$49,MATCH(orders!$D2,products!$A$1:$A$49,0),MATCH(orders!K$1,products!$A$1:$G$1,0))</calculatedColumnFormula>
    </tableColumn>
    <tableColumn id="12" xr3:uid="{0F964980-74F1-4FC8-9634-1DE8813A7AA9}" name="Unit Price" dataDxfId="11">
      <calculatedColumnFormula>INDEX(products!$A$1:$G$49,MATCH(orders!$D2,products!$A$1:$A$49,0),MATCH(orders!L$1,products!$A$1:$G$1,0))</calculatedColumnFormula>
    </tableColumn>
    <tableColumn id="13" xr3:uid="{27D2C94D-49FF-4A2E-BF24-6807BF41272B}" name="Sales" dataDxfId="10">
      <calculatedColumnFormula>L2*E2</calculatedColumnFormula>
    </tableColumn>
    <tableColumn id="14" xr3:uid="{A42FC0FC-98FC-4135-89DA-D52A7A974037}" name="Coffee Type Name">
      <calculatedColumnFormula>IF(I2="Rob","Robusta",IF(I2="Ara","Arabica",IF(I2="Exc","Excelsa",IF(I2="Lib","Liberica",""))))</calculatedColumnFormula>
    </tableColumn>
    <tableColumn id="15" xr3:uid="{DF27A094-9775-4AD1-B8A2-6E74545D0DCB}" name="Roast Type Name">
      <calculatedColumnFormula>IF(J2="M","Medium",IF(J2="L","Light",IF(J2="D","Dark","")))</calculatedColumnFormula>
    </tableColumn>
    <tableColumn id="16" xr3:uid="{6F16DDD7-7BCE-4EBA-BB24-66A49ED359CC}" name="Loyalty Card" dataDxfId="5">
      <calculatedColumnFormula array="1">_xlfn.XLOOKUP(Orders[[#This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A29D5C74-60F6-406C-85BA-D9D385EC2E89}" sourceName="Order Date">
  <pivotTables>
    <pivotTable tabId="18" name="TotalSales"/>
  </pivotTables>
  <state minimalRefreshVersion="6" lastRefreshVersion="6" pivotCacheId="117994623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CC3643B-13BF-47B1-8F84-00EBB5B1EF97}" cache="NativeTimeline_Order_Date" caption="Order Date" level="2" selectionLevel="2" scrollPosition="2019-01-01T00:00:00" style="TimeSlicerStyleDark5"/>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00003-8CCE-4D03-9DFD-D2E11DE9FCB7}">
  <dimension ref="A1"/>
  <sheetViews>
    <sheetView tabSelected="1" workbookViewId="0">
      <selection activeCell="K13" sqref="K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A69C3-ADA1-4B49-8EAB-6992C07112DC}">
  <dimension ref="A3:G53"/>
  <sheetViews>
    <sheetView topLeftCell="A31" workbookViewId="0">
      <selection activeCell="B61" sqref="B61"/>
    </sheetView>
  </sheetViews>
  <sheetFormatPr defaultRowHeight="15" x14ac:dyDescent="0.25"/>
  <cols>
    <col min="1" max="1" width="13.140625" bestFit="1" customWidth="1"/>
    <col min="2" max="2" width="22" bestFit="1" customWidth="1"/>
    <col min="3" max="6" width="20" bestFit="1" customWidth="1"/>
    <col min="7" max="7" width="11.28515625" bestFit="1" customWidth="1"/>
    <col min="8" max="11" width="8.140625" bestFit="1" customWidth="1"/>
    <col min="12" max="12" width="10.140625" bestFit="1" customWidth="1"/>
    <col min="13" max="16" width="10.42578125" bestFit="1" customWidth="1"/>
    <col min="17" max="17" width="13.5703125" bestFit="1" customWidth="1"/>
    <col min="18" max="18" width="11.28515625" bestFit="1" customWidth="1"/>
  </cols>
  <sheetData>
    <row r="3" spans="1:7" x14ac:dyDescent="0.25">
      <c r="A3" s="8" t="s">
        <v>6222</v>
      </c>
      <c r="C3" s="8" t="s">
        <v>6196</v>
      </c>
    </row>
    <row r="4" spans="1:7" x14ac:dyDescent="0.25">
      <c r="A4" s="8" t="s">
        <v>6216</v>
      </c>
      <c r="B4" s="8" t="s">
        <v>6217</v>
      </c>
      <c r="C4" t="s">
        <v>6225</v>
      </c>
      <c r="D4" t="s">
        <v>6226</v>
      </c>
      <c r="E4" t="s">
        <v>6223</v>
      </c>
      <c r="F4" t="s">
        <v>6224</v>
      </c>
      <c r="G4" t="s">
        <v>6199</v>
      </c>
    </row>
    <row r="5" spans="1:7" x14ac:dyDescent="0.25">
      <c r="A5" t="s">
        <v>6200</v>
      </c>
      <c r="B5" t="s">
        <v>6201</v>
      </c>
      <c r="C5" s="11">
        <v>186.85499999999999</v>
      </c>
      <c r="D5" s="11">
        <v>305.97000000000003</v>
      </c>
      <c r="E5" s="11">
        <v>213.15999999999997</v>
      </c>
      <c r="F5" s="11">
        <v>123</v>
      </c>
      <c r="G5" s="11">
        <v>828.98500000000001</v>
      </c>
    </row>
    <row r="6" spans="1:7" x14ac:dyDescent="0.25">
      <c r="B6" t="s">
        <v>6202</v>
      </c>
      <c r="C6" s="11">
        <v>251.96499999999997</v>
      </c>
      <c r="D6" s="11">
        <v>129.46</v>
      </c>
      <c r="E6" s="11">
        <v>434.03999999999996</v>
      </c>
      <c r="F6" s="11">
        <v>171.93999999999997</v>
      </c>
      <c r="G6" s="11">
        <v>987.40499999999986</v>
      </c>
    </row>
    <row r="7" spans="1:7" x14ac:dyDescent="0.25">
      <c r="B7" t="s">
        <v>6203</v>
      </c>
      <c r="C7" s="11">
        <v>224.94499999999999</v>
      </c>
      <c r="D7" s="11">
        <v>349.12</v>
      </c>
      <c r="E7" s="11">
        <v>321.04000000000002</v>
      </c>
      <c r="F7" s="11">
        <v>126.035</v>
      </c>
      <c r="G7" s="11">
        <v>1021.14</v>
      </c>
    </row>
    <row r="8" spans="1:7" x14ac:dyDescent="0.25">
      <c r="B8" t="s">
        <v>6204</v>
      </c>
      <c r="C8" s="11">
        <v>307.12</v>
      </c>
      <c r="D8" s="11">
        <v>681.07499999999993</v>
      </c>
      <c r="E8" s="11">
        <v>533.70499999999993</v>
      </c>
      <c r="F8" s="11">
        <v>158.85</v>
      </c>
      <c r="G8" s="11">
        <v>1680.7499999999998</v>
      </c>
    </row>
    <row r="9" spans="1:7" x14ac:dyDescent="0.25">
      <c r="B9" t="s">
        <v>6205</v>
      </c>
      <c r="C9" s="11">
        <v>53.664999999999992</v>
      </c>
      <c r="D9" s="11">
        <v>83.025000000000006</v>
      </c>
      <c r="E9" s="11">
        <v>193.83499999999998</v>
      </c>
      <c r="F9" s="11">
        <v>68.039999999999992</v>
      </c>
      <c r="G9" s="11">
        <v>398.56499999999994</v>
      </c>
    </row>
    <row r="10" spans="1:7" x14ac:dyDescent="0.25">
      <c r="B10" t="s">
        <v>6206</v>
      </c>
      <c r="C10" s="11">
        <v>163.01999999999998</v>
      </c>
      <c r="D10" s="11">
        <v>678.3599999999999</v>
      </c>
      <c r="E10" s="11">
        <v>171.04500000000002</v>
      </c>
      <c r="F10" s="11">
        <v>372.255</v>
      </c>
      <c r="G10" s="11">
        <v>1384.6799999999998</v>
      </c>
    </row>
    <row r="11" spans="1:7" x14ac:dyDescent="0.25">
      <c r="B11" t="s">
        <v>6207</v>
      </c>
      <c r="C11" s="11">
        <v>345.02</v>
      </c>
      <c r="D11" s="11">
        <v>273.86999999999995</v>
      </c>
      <c r="E11" s="11">
        <v>184.12999999999997</v>
      </c>
      <c r="F11" s="11">
        <v>201.11499999999998</v>
      </c>
      <c r="G11" s="11">
        <v>1004.1349999999999</v>
      </c>
    </row>
    <row r="12" spans="1:7" x14ac:dyDescent="0.25">
      <c r="B12" t="s">
        <v>6208</v>
      </c>
      <c r="C12" s="11">
        <v>334.89</v>
      </c>
      <c r="D12" s="11">
        <v>70.95</v>
      </c>
      <c r="E12" s="11">
        <v>134.23000000000002</v>
      </c>
      <c r="F12" s="11">
        <v>166.27499999999998</v>
      </c>
      <c r="G12" s="11">
        <v>706.34499999999991</v>
      </c>
    </row>
    <row r="13" spans="1:7" x14ac:dyDescent="0.25">
      <c r="B13" t="s">
        <v>6209</v>
      </c>
      <c r="C13" s="11">
        <v>178.70999999999998</v>
      </c>
      <c r="D13" s="11">
        <v>166.1</v>
      </c>
      <c r="E13" s="11">
        <v>439.30999999999995</v>
      </c>
      <c r="F13" s="11">
        <v>492.9</v>
      </c>
      <c r="G13" s="11">
        <v>1277.02</v>
      </c>
    </row>
    <row r="14" spans="1:7" x14ac:dyDescent="0.25">
      <c r="B14" t="s">
        <v>6210</v>
      </c>
      <c r="C14" s="11">
        <v>301.98500000000001</v>
      </c>
      <c r="D14" s="11">
        <v>153.76499999999999</v>
      </c>
      <c r="E14" s="11">
        <v>215.55499999999998</v>
      </c>
      <c r="F14" s="11">
        <v>213.66499999999999</v>
      </c>
      <c r="G14" s="11">
        <v>884.96999999999991</v>
      </c>
    </row>
    <row r="15" spans="1:7" x14ac:dyDescent="0.25">
      <c r="B15" t="s">
        <v>6211</v>
      </c>
      <c r="C15" s="11">
        <v>312.83499999999998</v>
      </c>
      <c r="D15" s="11">
        <v>63.249999999999993</v>
      </c>
      <c r="E15" s="11">
        <v>350.89500000000004</v>
      </c>
      <c r="F15" s="11">
        <v>96.405000000000001</v>
      </c>
      <c r="G15" s="11">
        <v>823.38499999999999</v>
      </c>
    </row>
    <row r="16" spans="1:7" x14ac:dyDescent="0.25">
      <c r="B16" t="s">
        <v>6212</v>
      </c>
      <c r="C16" s="11">
        <v>265.62</v>
      </c>
      <c r="D16" s="11">
        <v>526.51499999999987</v>
      </c>
      <c r="E16" s="11">
        <v>187.06</v>
      </c>
      <c r="F16" s="11">
        <v>210.58999999999997</v>
      </c>
      <c r="G16" s="11">
        <v>1189.7849999999999</v>
      </c>
    </row>
    <row r="17" spans="1:7" x14ac:dyDescent="0.25">
      <c r="A17" t="s">
        <v>6218</v>
      </c>
      <c r="C17" s="11">
        <v>2926.63</v>
      </c>
      <c r="D17" s="11">
        <v>3481.4599999999996</v>
      </c>
      <c r="E17" s="11">
        <v>3378.0049999999997</v>
      </c>
      <c r="F17" s="11">
        <v>2401.0700000000002</v>
      </c>
      <c r="G17" s="11">
        <v>12187.164999999999</v>
      </c>
    </row>
    <row r="18" spans="1:7" x14ac:dyDescent="0.25">
      <c r="A18" t="s">
        <v>6213</v>
      </c>
      <c r="B18" t="s">
        <v>6201</v>
      </c>
      <c r="C18" s="11">
        <v>47.25</v>
      </c>
      <c r="D18" s="11">
        <v>65.805000000000007</v>
      </c>
      <c r="E18" s="11">
        <v>274.67500000000001</v>
      </c>
      <c r="F18" s="11">
        <v>179.22</v>
      </c>
      <c r="G18" s="11">
        <v>566.95000000000005</v>
      </c>
    </row>
    <row r="19" spans="1:7" x14ac:dyDescent="0.25">
      <c r="B19" t="s">
        <v>6202</v>
      </c>
      <c r="C19" s="11">
        <v>745.44999999999993</v>
      </c>
      <c r="D19" s="11">
        <v>428.88499999999999</v>
      </c>
      <c r="E19" s="11">
        <v>194.17499999999998</v>
      </c>
      <c r="F19" s="11">
        <v>429.82999999999993</v>
      </c>
      <c r="G19" s="11">
        <v>1798.34</v>
      </c>
    </row>
    <row r="20" spans="1:7" x14ac:dyDescent="0.25">
      <c r="B20" t="s">
        <v>6203</v>
      </c>
      <c r="C20" s="11">
        <v>130.47</v>
      </c>
      <c r="D20" s="11">
        <v>271.48500000000001</v>
      </c>
      <c r="E20" s="11">
        <v>281.20499999999998</v>
      </c>
      <c r="F20" s="11">
        <v>231.63000000000002</v>
      </c>
      <c r="G20" s="11">
        <v>914.79000000000008</v>
      </c>
    </row>
    <row r="21" spans="1:7" x14ac:dyDescent="0.25">
      <c r="B21" t="s">
        <v>6204</v>
      </c>
      <c r="C21" s="11">
        <v>27</v>
      </c>
      <c r="D21" s="11">
        <v>347.26</v>
      </c>
      <c r="E21" s="11">
        <v>147.51</v>
      </c>
      <c r="F21" s="11">
        <v>240.04</v>
      </c>
      <c r="G21" s="11">
        <v>761.81</v>
      </c>
    </row>
    <row r="22" spans="1:7" x14ac:dyDescent="0.25">
      <c r="B22" t="s">
        <v>6205</v>
      </c>
      <c r="C22" s="11">
        <v>255.11499999999995</v>
      </c>
      <c r="D22" s="11">
        <v>541.73</v>
      </c>
      <c r="E22" s="11">
        <v>83.43</v>
      </c>
      <c r="F22" s="11">
        <v>59.079999999999991</v>
      </c>
      <c r="G22" s="11">
        <v>939.35500000000013</v>
      </c>
    </row>
    <row r="23" spans="1:7" x14ac:dyDescent="0.25">
      <c r="B23" t="s">
        <v>6206</v>
      </c>
      <c r="C23" s="11">
        <v>584.78999999999985</v>
      </c>
      <c r="D23" s="11">
        <v>357.42999999999995</v>
      </c>
      <c r="E23" s="11">
        <v>355.34</v>
      </c>
      <c r="F23" s="11">
        <v>140.88</v>
      </c>
      <c r="G23" s="11">
        <v>1438.4399999999996</v>
      </c>
    </row>
    <row r="24" spans="1:7" x14ac:dyDescent="0.25">
      <c r="B24" t="s">
        <v>6207</v>
      </c>
      <c r="C24" s="11">
        <v>430.62</v>
      </c>
      <c r="D24" s="11">
        <v>227.42500000000001</v>
      </c>
      <c r="E24" s="11">
        <v>236.315</v>
      </c>
      <c r="F24" s="11">
        <v>414.58499999999992</v>
      </c>
      <c r="G24" s="11">
        <v>1308.9450000000002</v>
      </c>
    </row>
    <row r="25" spans="1:7" x14ac:dyDescent="0.25">
      <c r="B25" t="s">
        <v>6208</v>
      </c>
      <c r="C25" s="11">
        <v>22.5</v>
      </c>
      <c r="D25" s="11">
        <v>77.72</v>
      </c>
      <c r="E25" s="11">
        <v>60.5</v>
      </c>
      <c r="F25" s="11">
        <v>139.67999999999998</v>
      </c>
      <c r="G25" s="11">
        <v>300.39999999999998</v>
      </c>
    </row>
    <row r="26" spans="1:7" x14ac:dyDescent="0.25">
      <c r="B26" t="s">
        <v>6209</v>
      </c>
      <c r="C26" s="11">
        <v>126.14999999999999</v>
      </c>
      <c r="D26" s="11">
        <v>195.11</v>
      </c>
      <c r="E26" s="11">
        <v>89.13</v>
      </c>
      <c r="F26" s="11">
        <v>302.65999999999997</v>
      </c>
      <c r="G26" s="11">
        <v>713.05</v>
      </c>
    </row>
    <row r="27" spans="1:7" x14ac:dyDescent="0.25">
      <c r="B27" t="s">
        <v>6210</v>
      </c>
      <c r="C27" s="11">
        <v>376.03</v>
      </c>
      <c r="D27" s="11">
        <v>523.24</v>
      </c>
      <c r="E27" s="11">
        <v>440.96499999999997</v>
      </c>
      <c r="F27" s="11">
        <v>174.46999999999997</v>
      </c>
      <c r="G27" s="11">
        <v>1514.7049999999999</v>
      </c>
    </row>
    <row r="28" spans="1:7" x14ac:dyDescent="0.25">
      <c r="B28" t="s">
        <v>6211</v>
      </c>
      <c r="C28" s="11">
        <v>515.17999999999995</v>
      </c>
      <c r="D28" s="11">
        <v>142.56</v>
      </c>
      <c r="E28" s="11">
        <v>347.03999999999996</v>
      </c>
      <c r="F28" s="11">
        <v>104.08499999999999</v>
      </c>
      <c r="G28" s="11">
        <v>1108.865</v>
      </c>
    </row>
    <row r="29" spans="1:7" x14ac:dyDescent="0.25">
      <c r="B29" t="s">
        <v>6212</v>
      </c>
      <c r="C29" s="11">
        <v>95.859999999999985</v>
      </c>
      <c r="D29" s="11">
        <v>484.76</v>
      </c>
      <c r="E29" s="11">
        <v>94.17</v>
      </c>
      <c r="F29" s="11">
        <v>77.10499999999999</v>
      </c>
      <c r="G29" s="11">
        <v>751.89499999999998</v>
      </c>
    </row>
    <row r="30" spans="1:7" x14ac:dyDescent="0.25">
      <c r="A30" t="s">
        <v>6219</v>
      </c>
      <c r="C30" s="11">
        <v>3356.415</v>
      </c>
      <c r="D30" s="11">
        <v>3663.41</v>
      </c>
      <c r="E30" s="11">
        <v>2604.4550000000004</v>
      </c>
      <c r="F30" s="11">
        <v>2493.2649999999999</v>
      </c>
      <c r="G30" s="11">
        <v>12117.544999999998</v>
      </c>
    </row>
    <row r="31" spans="1:7" x14ac:dyDescent="0.25">
      <c r="A31" t="s">
        <v>6214</v>
      </c>
      <c r="B31" t="s">
        <v>6201</v>
      </c>
      <c r="C31" s="11">
        <v>258.34500000000003</v>
      </c>
      <c r="D31" s="11">
        <v>139.625</v>
      </c>
      <c r="E31" s="11">
        <v>279.52000000000004</v>
      </c>
      <c r="F31" s="11">
        <v>160.19499999999999</v>
      </c>
      <c r="G31" s="11">
        <v>837.68499999999995</v>
      </c>
    </row>
    <row r="32" spans="1:7" x14ac:dyDescent="0.25">
      <c r="B32" t="s">
        <v>6202</v>
      </c>
      <c r="C32" s="11">
        <v>342.2</v>
      </c>
      <c r="D32" s="11">
        <v>284.24999999999994</v>
      </c>
      <c r="E32" s="11">
        <v>251.83</v>
      </c>
      <c r="F32" s="11">
        <v>80.550000000000011</v>
      </c>
      <c r="G32" s="11">
        <v>958.82999999999993</v>
      </c>
    </row>
    <row r="33" spans="1:7" x14ac:dyDescent="0.25">
      <c r="B33" t="s">
        <v>6203</v>
      </c>
      <c r="C33" s="11">
        <v>418.30499999999989</v>
      </c>
      <c r="D33" s="11">
        <v>468.125</v>
      </c>
      <c r="E33" s="11">
        <v>405.05500000000006</v>
      </c>
      <c r="F33" s="11">
        <v>253.15499999999997</v>
      </c>
      <c r="G33" s="11">
        <v>1544.6399999999999</v>
      </c>
    </row>
    <row r="34" spans="1:7" x14ac:dyDescent="0.25">
      <c r="B34" t="s">
        <v>6204</v>
      </c>
      <c r="C34" s="11">
        <v>102.32999999999998</v>
      </c>
      <c r="D34" s="11">
        <v>242.14000000000001</v>
      </c>
      <c r="E34" s="11">
        <v>554.875</v>
      </c>
      <c r="F34" s="11">
        <v>106.23999999999998</v>
      </c>
      <c r="G34" s="11">
        <v>1005.585</v>
      </c>
    </row>
    <row r="35" spans="1:7" x14ac:dyDescent="0.25">
      <c r="B35" t="s">
        <v>6205</v>
      </c>
      <c r="C35" s="11">
        <v>234.71999999999997</v>
      </c>
      <c r="D35" s="11">
        <v>133.08000000000001</v>
      </c>
      <c r="E35" s="11">
        <v>267.2</v>
      </c>
      <c r="F35" s="11">
        <v>272.68999999999994</v>
      </c>
      <c r="G35" s="11">
        <v>907.68999999999994</v>
      </c>
    </row>
    <row r="36" spans="1:7" x14ac:dyDescent="0.25">
      <c r="B36" t="s">
        <v>6206</v>
      </c>
      <c r="C36" s="11">
        <v>430.39</v>
      </c>
      <c r="D36" s="11">
        <v>136.20500000000001</v>
      </c>
      <c r="E36" s="11">
        <v>209.6</v>
      </c>
      <c r="F36" s="11">
        <v>88.334999999999994</v>
      </c>
      <c r="G36" s="11">
        <v>864.53000000000009</v>
      </c>
    </row>
    <row r="37" spans="1:7" x14ac:dyDescent="0.25">
      <c r="B37" t="s">
        <v>6207</v>
      </c>
      <c r="C37" s="11">
        <v>109.005</v>
      </c>
      <c r="D37" s="11">
        <v>393.57499999999999</v>
      </c>
      <c r="E37" s="11">
        <v>61.034999999999997</v>
      </c>
      <c r="F37" s="11">
        <v>199.48999999999998</v>
      </c>
      <c r="G37" s="11">
        <v>763.10500000000002</v>
      </c>
    </row>
    <row r="38" spans="1:7" x14ac:dyDescent="0.25">
      <c r="B38" t="s">
        <v>6208</v>
      </c>
      <c r="C38" s="11">
        <v>287.52499999999998</v>
      </c>
      <c r="D38" s="11">
        <v>288.67</v>
      </c>
      <c r="E38" s="11">
        <v>125.58</v>
      </c>
      <c r="F38" s="11">
        <v>374.13499999999999</v>
      </c>
      <c r="G38" s="11">
        <v>1075.9099999999999</v>
      </c>
    </row>
    <row r="39" spans="1:7" x14ac:dyDescent="0.25">
      <c r="B39" t="s">
        <v>6209</v>
      </c>
      <c r="C39" s="11">
        <v>840.92999999999984</v>
      </c>
      <c r="D39" s="11">
        <v>409.875</v>
      </c>
      <c r="E39" s="11">
        <v>171.32999999999998</v>
      </c>
      <c r="F39" s="11">
        <v>221.43999999999997</v>
      </c>
      <c r="G39" s="11">
        <v>1643.5749999999998</v>
      </c>
    </row>
    <row r="40" spans="1:7" x14ac:dyDescent="0.25">
      <c r="B40" t="s">
        <v>6210</v>
      </c>
      <c r="C40" s="11">
        <v>299.07</v>
      </c>
      <c r="D40" s="11">
        <v>260.32499999999999</v>
      </c>
      <c r="E40" s="11">
        <v>584.64</v>
      </c>
      <c r="F40" s="11">
        <v>256.36500000000001</v>
      </c>
      <c r="G40" s="11">
        <v>1400.3999999999999</v>
      </c>
    </row>
    <row r="41" spans="1:7" x14ac:dyDescent="0.25">
      <c r="B41" t="s">
        <v>6211</v>
      </c>
      <c r="C41" s="11">
        <v>323.32499999999999</v>
      </c>
      <c r="D41" s="11">
        <v>565.57000000000005</v>
      </c>
      <c r="E41" s="11">
        <v>537.80999999999995</v>
      </c>
      <c r="F41" s="11">
        <v>189.47499999999999</v>
      </c>
      <c r="G41" s="11">
        <v>1616.1799999999998</v>
      </c>
    </row>
    <row r="42" spans="1:7" x14ac:dyDescent="0.25">
      <c r="B42" t="s">
        <v>6212</v>
      </c>
      <c r="C42" s="11">
        <v>399.48499999999996</v>
      </c>
      <c r="D42" s="11">
        <v>148.19999999999999</v>
      </c>
      <c r="E42" s="11">
        <v>388.21999999999997</v>
      </c>
      <c r="F42" s="11">
        <v>212.07499999999999</v>
      </c>
      <c r="G42" s="11">
        <v>1147.98</v>
      </c>
    </row>
    <row r="43" spans="1:7" x14ac:dyDescent="0.25">
      <c r="A43" t="s">
        <v>6220</v>
      </c>
      <c r="C43" s="11">
        <v>4045.63</v>
      </c>
      <c r="D43" s="11">
        <v>3469.64</v>
      </c>
      <c r="E43" s="11">
        <v>3836.6949999999997</v>
      </c>
      <c r="F43" s="11">
        <v>2414.145</v>
      </c>
      <c r="G43" s="11">
        <v>13766.109999999999</v>
      </c>
    </row>
    <row r="44" spans="1:7" x14ac:dyDescent="0.25">
      <c r="A44" t="s">
        <v>6215</v>
      </c>
      <c r="B44" t="s">
        <v>6201</v>
      </c>
      <c r="C44" s="11">
        <v>112.69499999999999</v>
      </c>
      <c r="D44" s="11">
        <v>166.32</v>
      </c>
      <c r="E44" s="11">
        <v>843.71499999999992</v>
      </c>
      <c r="F44" s="11">
        <v>146.685</v>
      </c>
      <c r="G44" s="11">
        <v>1269.415</v>
      </c>
    </row>
    <row r="45" spans="1:7" x14ac:dyDescent="0.25">
      <c r="B45" t="s">
        <v>6202</v>
      </c>
      <c r="C45" s="11">
        <v>114.87999999999998</v>
      </c>
      <c r="D45" s="11">
        <v>133.815</v>
      </c>
      <c r="E45" s="11">
        <v>91.175000000000011</v>
      </c>
      <c r="F45" s="11">
        <v>53.759999999999991</v>
      </c>
      <c r="G45" s="11">
        <v>393.63</v>
      </c>
    </row>
    <row r="46" spans="1:7" x14ac:dyDescent="0.25">
      <c r="B46" t="s">
        <v>6203</v>
      </c>
      <c r="C46" s="11">
        <v>277.76</v>
      </c>
      <c r="D46" s="11">
        <v>175.41</v>
      </c>
      <c r="E46" s="11">
        <v>462.50999999999993</v>
      </c>
      <c r="F46" s="11">
        <v>399.52499999999998</v>
      </c>
      <c r="G46" s="11">
        <v>1315.2049999999999</v>
      </c>
    </row>
    <row r="47" spans="1:7" x14ac:dyDescent="0.25">
      <c r="B47" t="s">
        <v>6204</v>
      </c>
      <c r="C47" s="11">
        <v>197.89499999999998</v>
      </c>
      <c r="D47" s="11">
        <v>289.755</v>
      </c>
      <c r="E47" s="11">
        <v>88.545000000000002</v>
      </c>
      <c r="F47" s="11">
        <v>200.25499999999997</v>
      </c>
      <c r="G47" s="11">
        <v>776.44999999999993</v>
      </c>
    </row>
    <row r="48" spans="1:7" x14ac:dyDescent="0.25">
      <c r="B48" t="s">
        <v>6205</v>
      </c>
      <c r="C48" s="11">
        <v>193.11499999999998</v>
      </c>
      <c r="D48" s="11">
        <v>212.49499999999998</v>
      </c>
      <c r="E48" s="11">
        <v>292.29000000000002</v>
      </c>
      <c r="F48" s="11">
        <v>304.46999999999997</v>
      </c>
      <c r="G48" s="11">
        <v>1002.3699999999999</v>
      </c>
    </row>
    <row r="49" spans="1:7" x14ac:dyDescent="0.25">
      <c r="B49" t="s">
        <v>6206</v>
      </c>
      <c r="C49" s="11">
        <v>179.79</v>
      </c>
      <c r="D49" s="11">
        <v>426.2</v>
      </c>
      <c r="E49" s="11">
        <v>170.08999999999997</v>
      </c>
      <c r="F49" s="11">
        <v>379.31</v>
      </c>
      <c r="G49" s="11">
        <v>1155.3899999999999</v>
      </c>
    </row>
    <row r="50" spans="1:7" x14ac:dyDescent="0.25">
      <c r="B50" t="s">
        <v>6207</v>
      </c>
      <c r="C50" s="11">
        <v>247.28999999999996</v>
      </c>
      <c r="D50" s="11">
        <v>246.685</v>
      </c>
      <c r="E50" s="11">
        <v>271.05499999999995</v>
      </c>
      <c r="F50" s="11">
        <v>141.69999999999999</v>
      </c>
      <c r="G50" s="11">
        <v>906.73</v>
      </c>
    </row>
    <row r="51" spans="1:7" x14ac:dyDescent="0.25">
      <c r="B51" t="s">
        <v>6208</v>
      </c>
      <c r="C51" s="11">
        <v>116.39499999999998</v>
      </c>
      <c r="D51" s="11">
        <v>41.25</v>
      </c>
      <c r="E51" s="11">
        <v>15.54</v>
      </c>
      <c r="F51" s="11">
        <v>71.06</v>
      </c>
      <c r="G51" s="11">
        <v>244.24499999999998</v>
      </c>
    </row>
    <row r="52" spans="1:7" x14ac:dyDescent="0.25">
      <c r="A52" t="s">
        <v>6221</v>
      </c>
      <c r="C52" s="11">
        <v>1439.82</v>
      </c>
      <c r="D52" s="11">
        <v>1691.9299999999998</v>
      </c>
      <c r="E52" s="11">
        <v>2234.9199999999996</v>
      </c>
      <c r="F52" s="11">
        <v>1696.7649999999999</v>
      </c>
      <c r="G52" s="11">
        <v>7063.4349999999986</v>
      </c>
    </row>
    <row r="53" spans="1:7" x14ac:dyDescent="0.25">
      <c r="A53" t="s">
        <v>6199</v>
      </c>
      <c r="C53" s="11">
        <v>11768.495000000003</v>
      </c>
      <c r="D53" s="11">
        <v>12306.440000000002</v>
      </c>
      <c r="E53" s="11">
        <v>12054.075000000003</v>
      </c>
      <c r="F53" s="11">
        <v>9005.244999999999</v>
      </c>
      <c r="G53" s="11">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8E334-3625-46B6-9054-5BB5A9D58088}">
  <dimension ref="A1:B5"/>
  <sheetViews>
    <sheetView workbookViewId="0">
      <selection activeCell="C51" sqref="C51"/>
    </sheetView>
  </sheetViews>
  <sheetFormatPr defaultRowHeight="15" x14ac:dyDescent="0.25"/>
  <cols>
    <col min="1" max="1" width="15.42578125" bestFit="1" customWidth="1"/>
    <col min="2" max="2" width="12.140625" bestFit="1" customWidth="1"/>
    <col min="3" max="6" width="20" bestFit="1" customWidth="1"/>
    <col min="7" max="7" width="11.28515625" bestFit="1" customWidth="1"/>
    <col min="8" max="11" width="8.140625" bestFit="1" customWidth="1"/>
    <col min="12" max="12" width="10.140625" bestFit="1" customWidth="1"/>
    <col min="13" max="16" width="10.42578125" bestFit="1" customWidth="1"/>
    <col min="17" max="17" width="13.5703125" bestFit="1" customWidth="1"/>
    <col min="18" max="18" width="11.28515625" bestFit="1" customWidth="1"/>
  </cols>
  <sheetData>
    <row r="1" spans="1:2" x14ac:dyDescent="0.25">
      <c r="A1" s="8" t="s">
        <v>6198</v>
      </c>
      <c r="B1" t="s">
        <v>6222</v>
      </c>
    </row>
    <row r="2" spans="1:2" x14ac:dyDescent="0.25">
      <c r="A2" s="9" t="s">
        <v>28</v>
      </c>
      <c r="B2" s="11">
        <v>2798.5050000000001</v>
      </c>
    </row>
    <row r="3" spans="1:2" x14ac:dyDescent="0.25">
      <c r="A3" s="9" t="s">
        <v>318</v>
      </c>
      <c r="B3" s="11">
        <v>6696.8649999999989</v>
      </c>
    </row>
    <row r="4" spans="1:2" x14ac:dyDescent="0.25">
      <c r="A4" s="9" t="s">
        <v>19</v>
      </c>
      <c r="B4" s="11">
        <v>35638.88499999998</v>
      </c>
    </row>
    <row r="5" spans="1:2" x14ac:dyDescent="0.25">
      <c r="A5" s="9" t="s">
        <v>6199</v>
      </c>
      <c r="B5" s="10">
        <v>45134.254999999976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D6257-A3BF-4C9D-86EA-551E7BB4649D}">
  <dimension ref="A1:B7"/>
  <sheetViews>
    <sheetView workbookViewId="0">
      <selection activeCell="B4" sqref="B4"/>
    </sheetView>
  </sheetViews>
  <sheetFormatPr defaultRowHeight="15" x14ac:dyDescent="0.25"/>
  <cols>
    <col min="1" max="1" width="16.7109375" bestFit="1" customWidth="1"/>
    <col min="2" max="2" width="12.140625" bestFit="1" customWidth="1"/>
    <col min="3" max="6" width="20" bestFit="1" customWidth="1"/>
    <col min="7" max="7" width="11.28515625" bestFit="1" customWidth="1"/>
    <col min="8" max="11" width="8.140625" bestFit="1" customWidth="1"/>
    <col min="12" max="12" width="10.140625" bestFit="1" customWidth="1"/>
    <col min="13" max="16" width="10.42578125" bestFit="1" customWidth="1"/>
    <col min="17" max="17" width="13.5703125" bestFit="1" customWidth="1"/>
    <col min="18" max="18" width="11.28515625" bestFit="1" customWidth="1"/>
  </cols>
  <sheetData>
    <row r="1" spans="1:2" x14ac:dyDescent="0.25">
      <c r="A1" s="8" t="s">
        <v>6198</v>
      </c>
      <c r="B1" t="s">
        <v>6222</v>
      </c>
    </row>
    <row r="2" spans="1:2" x14ac:dyDescent="0.25">
      <c r="A2" s="9" t="s">
        <v>3753</v>
      </c>
      <c r="B2" s="10">
        <v>278.01</v>
      </c>
    </row>
    <row r="3" spans="1:2" x14ac:dyDescent="0.25">
      <c r="A3" s="9" t="s">
        <v>1598</v>
      </c>
      <c r="B3" s="10">
        <v>281.67499999999995</v>
      </c>
    </row>
    <row r="4" spans="1:2" x14ac:dyDescent="0.25">
      <c r="A4" s="9" t="s">
        <v>2587</v>
      </c>
      <c r="B4" s="10">
        <v>289.11</v>
      </c>
    </row>
    <row r="5" spans="1:2" x14ac:dyDescent="0.25">
      <c r="A5" s="9" t="s">
        <v>5765</v>
      </c>
      <c r="B5" s="10">
        <v>307.04499999999996</v>
      </c>
    </row>
    <row r="6" spans="1:2" x14ac:dyDescent="0.25">
      <c r="A6" s="9" t="s">
        <v>5114</v>
      </c>
      <c r="B6" s="10">
        <v>317.06999999999994</v>
      </c>
    </row>
    <row r="7" spans="1:2" x14ac:dyDescent="0.25">
      <c r="A7" s="9" t="s">
        <v>6199</v>
      </c>
      <c r="B7" s="10">
        <v>1472.9099999999999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2" sqref="P2"/>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2.42578125" customWidth="1"/>
    <col min="7" max="7" width="26.5703125" customWidth="1"/>
    <col min="8" max="8" width="13.85546875" customWidth="1"/>
    <col min="9" max="9" width="13.140625" customWidth="1"/>
    <col min="10" max="10" width="12.42578125" customWidth="1"/>
    <col min="11" max="11" width="6.28515625" bestFit="1" customWidth="1"/>
    <col min="12" max="12" width="11.28515625" customWidth="1"/>
    <col min="13" max="13" width="8.28515625" bestFit="1" customWidth="1"/>
    <col min="14" max="14" width="18.85546875" customWidth="1"/>
    <col min="15" max="15" width="18.28515625" customWidth="1"/>
    <col min="16" max="16" width="14.7109375" customWidth="1"/>
  </cols>
  <sheetData>
    <row r="1" spans="1:16" x14ac:dyDescent="0.25">
      <c r="A1" s="2" t="s">
        <v>0</v>
      </c>
      <c r="B1" s="2" t="s">
        <v>1</v>
      </c>
      <c r="C1" s="2" t="s">
        <v>3</v>
      </c>
      <c r="D1" s="2" t="s">
        <v>11</v>
      </c>
      <c r="E1" s="2" t="s">
        <v>14</v>
      </c>
      <c r="F1" s="2" t="s">
        <v>4</v>
      </c>
      <c r="G1" s="2" t="s">
        <v>2</v>
      </c>
      <c r="H1" s="2" t="s">
        <v>7</v>
      </c>
      <c r="I1" s="2" t="s">
        <v>9</v>
      </c>
      <c r="J1" s="2" t="s">
        <v>10</v>
      </c>
      <c r="K1" s="4" t="s">
        <v>12</v>
      </c>
      <c r="L1" s="6" t="s">
        <v>13</v>
      </c>
      <c r="M1" s="6" t="s">
        <v>15</v>
      </c>
      <c r="N1" s="2" t="s">
        <v>6196</v>
      </c>
      <c r="O1" s="2" t="s">
        <v>6197</v>
      </c>
      <c r="P1" s="1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7">
        <f>INDEX(products!$A$1:$G$49,MATCH(orders!$D2,products!$A$1:$A$49,0),MATCH(orders!L$1,products!$A$1:$G$1,0))</f>
        <v>9.9499999999999993</v>
      </c>
      <c r="M2" s="7">
        <f>L2*E2</f>
        <v>19.899999999999999</v>
      </c>
      <c r="N2" t="str">
        <f>IF(I2="Rob","Robusta",IF(I2="Ara","Arabica",IF(I2="Exc","Excelsa",IF(I2="Lib","Liberica",""))))</f>
        <v>Robusta</v>
      </c>
      <c r="O2" t="str">
        <f>IF(J2="M","Medium",IF(J2="L","Light",IF(J2="D","Dark","")))</f>
        <v>Medium</v>
      </c>
      <c r="P2" t="str" cm="1">
        <f t="array" ref="P2">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7">
        <f>INDEX(products!$A$1:$G$49,MATCH(orders!$D3,products!$A$1:$A$49,0),MATCH(orders!L$1,products!$A$1:$G$1,0))</f>
        <v>8.25</v>
      </c>
      <c r="M3" s="7">
        <f t="shared" ref="M3:M66" si="0">L3*E3</f>
        <v>41.25</v>
      </c>
      <c r="N3" t="str">
        <f t="shared" ref="N3:N66" si="1">IF(I3="Rob","Robusta",IF(I3="Ara","Arabica",IF(I3="Exc","Excelsa",IF(I3="Lib","Liberica",""))))</f>
        <v>Excelsa</v>
      </c>
      <c r="O3" t="str">
        <f t="shared" ref="O3:O66" si="2">IF(J3="M","Medium",IF(J3="L","Light",IF(J3="D","Dark","")))</f>
        <v>Medium</v>
      </c>
      <c r="P3" t="str" cm="1">
        <f t="array" ref="P3">_xlfn.XLOOKUP(Orders[[#This Row],[Customer ID]],customers!$A$1:$A$1001,customers!I2:$I1002,,0)</f>
        <v>No</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cm="1">
        <f t="array" ref="P4">_xlfn.XLOOKUP(Orders[[#This Row],[Customer ID]],customers!$A$1:$A$1001,customers!I3:$I1003,,0)</f>
        <v>No</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cm="1">
        <f t="array" ref="P5">_xlfn.XLOOKUP(Orders[[#This Row],[Customer ID]],customers!$A$1:$A$1001,customers!I4:$I1004,,0)</f>
        <v>Yes</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cm="1">
        <f t="array" ref="P6">_xlfn.XLOOKUP(Orders[[#This Row],[Customer ID]],customers!$A$1:$A$1001,customers!I5:$I1005,,0)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cm="1">
        <f t="array" ref="P7">_xlfn.XLOOKUP(Orders[[#This Row],[Customer ID]],customers!$A$1:$A$1001,customers!I6:$I1006,,0)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cm="1">
        <f t="array" ref="P8">_xlfn.XLOOKUP(Orders[[#This Row],[Customer ID]],customers!$A$1:$A$1001,customers!I7:$I1007,,0)</f>
        <v>No</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cm="1">
        <f t="array" ref="P9">_xlfn.XLOOKUP(Orders[[#This Row],[Customer ID]],customers!$A$1:$A$1001,customers!I8:$I1008,,0)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cm="1">
        <f t="array" ref="P10">_xlfn.XLOOKUP(Orders[[#This Row],[Customer ID]],customers!$A$1:$A$1001,customers!I9:$I1009,,0)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cm="1">
        <f t="array" ref="P11">_xlfn.XLOOKUP(Orders[[#This Row],[Customer ID]],customers!$A$1:$A$1001,customers!I10:$I1010,,0)</f>
        <v>Yes</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cm="1">
        <f t="array" ref="P12">_xlfn.XLOOKUP(Orders[[#This Row],[Customer ID]],customers!$A$1:$A$1001,customers!I11:$I1011,,0)</f>
        <v>Yes</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cm="1">
        <f t="array" ref="P13">_xlfn.XLOOKUP(Orders[[#This Row],[Customer ID]],customers!$A$1:$A$1001,customers!I12:$I1012,,0)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cm="1">
        <f t="array" ref="P14">_xlfn.XLOOKUP(Orders[[#This Row],[Customer ID]],customers!$A$1:$A$1001,customers!I13:$I1013,,0)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cm="1">
        <f t="array" ref="P15">_xlfn.XLOOKUP(Orders[[#This Row],[Customer ID]],customers!$A$1:$A$1001,customers!I14:$I1014,,0)</f>
        <v>Yes</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cm="1">
        <f t="array" ref="P16">_xlfn.XLOOKUP(Orders[[#This Row],[Customer ID]],customers!$A$1:$A$1001,customers!I15:$I1015,,0)</f>
        <v>No</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cm="1">
        <f t="array" ref="P17">_xlfn.XLOOKUP(Orders[[#This Row],[Customer ID]],customers!$A$1:$A$1001,customers!I16:$I1016,,0)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cm="1">
        <f t="array" ref="P18">_xlfn.XLOOKUP(Orders[[#This Row],[Customer ID]],customers!$A$1:$A$1001,customers!I17:$I1017,,0)</f>
        <v>Yes</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cm="1">
        <f t="array" ref="P19">_xlfn.XLOOKUP(Orders[[#This Row],[Customer ID]],customers!$A$1:$A$1001,customers!I18:$I1018,,0)</f>
        <v>Yes</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cm="1">
        <f t="array" ref="P20">_xlfn.XLOOKUP(Orders[[#This Row],[Customer ID]],customers!$A$1:$A$1001,customers!I19:$I1019,,0)</f>
        <v>No</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cm="1">
        <f t="array" ref="P21">_xlfn.XLOOKUP(Orders[[#This Row],[Customer ID]],customers!$A$1:$A$1001,customers!I20:$I1020,,0)</f>
        <v>No</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cm="1">
        <f t="array" ref="P22">_xlfn.XLOOKUP(Orders[[#This Row],[Customer ID]],customers!$A$1:$A$1001,customers!I21:$I1021,,0)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cm="1">
        <f t="array" ref="P23">_xlfn.XLOOKUP(Orders[[#This Row],[Customer ID]],customers!$A$1:$A$1001,customers!I22:$I1022,,0)</f>
        <v>Yes</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cm="1">
        <f t="array" ref="P24">_xlfn.XLOOKUP(Orders[[#This Row],[Customer ID]],customers!$A$1:$A$1001,customers!I23:$I1023,,0)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cm="1">
        <f t="array" ref="P25">_xlfn.XLOOKUP(Orders[[#This Row],[Customer ID]],customers!$A$1:$A$1001,customers!I24:$I1024,,0)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cm="1">
        <f t="array" ref="P26">_xlfn.XLOOKUP(Orders[[#This Row],[Customer ID]],customers!$A$1:$A$1001,customers!I25:$I1025,,0)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cm="1">
        <f t="array" ref="P27">_xlfn.XLOOKUP(Orders[[#This Row],[Customer ID]],customers!$A$1:$A$1001,customers!I26:$I1026,,0)</f>
        <v>No</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cm="1">
        <f t="array" ref="P28">_xlfn.XLOOKUP(Orders[[#This Row],[Customer ID]],customers!$A$1:$A$1001,customers!I27:$I1027,,0)</f>
        <v>No</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cm="1">
        <f t="array" ref="P29">_xlfn.XLOOKUP(Orders[[#This Row],[Customer ID]],customers!$A$1:$A$1001,customers!I28:$I1028,,0)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cm="1">
        <f t="array" ref="P30">_xlfn.XLOOKUP(Orders[[#This Row],[Customer ID]],customers!$A$1:$A$1001,customers!I29:$I1029,,0)</f>
        <v>Yes</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cm="1">
        <f t="array" ref="P31">_xlfn.XLOOKUP(Orders[[#This Row],[Customer ID]],customers!$A$1:$A$1001,customers!I30:$I1030,,0)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cm="1">
        <f t="array" ref="P32">_xlfn.XLOOKUP(Orders[[#This Row],[Customer ID]],customers!$A$1:$A$1001,customers!I31:$I1031,,0)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cm="1">
        <f t="array" ref="P33">_xlfn.XLOOKUP(Orders[[#This Row],[Customer ID]],customers!$A$1:$A$1001,customers!I32:$I1032,,0)</f>
        <v>Yes</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cm="1">
        <f t="array" ref="P34">_xlfn.XLOOKUP(Orders[[#This Row],[Customer ID]],customers!$A$1:$A$1001,customers!I33:$I1033,,0)</f>
        <v>Yes</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cm="1">
        <f t="array" ref="P35">_xlfn.XLOOKUP(Orders[[#This Row],[Customer ID]],customers!$A$1:$A$1001,customers!I34:$I1034,,0)</f>
        <v>Yes</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cm="1">
        <f t="array" ref="P36">_xlfn.XLOOKUP(Orders[[#This Row],[Customer ID]],customers!$A$1:$A$1001,customers!I35:$I1035,,0)</f>
        <v>No</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cm="1">
        <f t="array" ref="P37">_xlfn.XLOOKUP(Orders[[#This Row],[Customer ID]],customers!$A$1:$A$1001,customers!I36:$I1036,,0)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cm="1">
        <f t="array" ref="P38">_xlfn.XLOOKUP(Orders[[#This Row],[Customer ID]],customers!$A$1:$A$1001,customers!I37:$I1037,,0)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cm="1">
        <f t="array" ref="P39">_xlfn.XLOOKUP(Orders[[#This Row],[Customer ID]],customers!$A$1:$A$1001,customers!I38:$I1038,,0)</f>
        <v>Yes</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cm="1">
        <f t="array" ref="P40">_xlfn.XLOOKUP(Orders[[#This Row],[Customer ID]],customers!$A$1:$A$1001,customers!I39:$I1039,,0)</f>
        <v>Yes</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cm="1">
        <f t="array" ref="P41">_xlfn.XLOOKUP(Orders[[#This Row],[Customer ID]],customers!$A$1:$A$1001,customers!I40:$I1040,,0)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cm="1">
        <f t="array" ref="P42">_xlfn.XLOOKUP(Orders[[#This Row],[Customer ID]],customers!$A$1:$A$1001,customers!I41:$I1041,,0)</f>
        <v>Yes</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cm="1">
        <f t="array" ref="P43">_xlfn.XLOOKUP(Orders[[#This Row],[Customer ID]],customers!$A$1:$A$1001,customers!I42:$I1042,,0)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cm="1">
        <f t="array" ref="P44">_xlfn.XLOOKUP(Orders[[#This Row],[Customer ID]],customers!$A$1:$A$1001,customers!I43:$I1043,,0)</f>
        <v>No</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cm="1">
        <f t="array" ref="P45">_xlfn.XLOOKUP(Orders[[#This Row],[Customer ID]],customers!$A$1:$A$1001,customers!I44:$I1044,,0)</f>
        <v>Yes</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cm="1">
        <f t="array" ref="P46">_xlfn.XLOOKUP(Orders[[#This Row],[Customer ID]],customers!$A$1:$A$1001,customers!I45:$I1045,,0)</f>
        <v>No</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cm="1">
        <f t="array" ref="P47">_xlfn.XLOOKUP(Orders[[#This Row],[Customer ID]],customers!$A$1:$A$1001,customers!I46:$I1046,,0)</f>
        <v>Yes</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cm="1">
        <f t="array" ref="P48">_xlfn.XLOOKUP(Orders[[#This Row],[Customer ID]],customers!$A$1:$A$1001,customers!I47:$I1047,,0)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cm="1">
        <f t="array" ref="P49">_xlfn.XLOOKUP(Orders[[#This Row],[Customer ID]],customers!$A$1:$A$1001,customers!I48:$I1048,,0)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cm="1">
        <f t="array" ref="P50">_xlfn.XLOOKUP(Orders[[#This Row],[Customer ID]],customers!$A$1:$A$1001,customers!I49:$I1049,,0)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cm="1">
        <f t="array" ref="P51">_xlfn.XLOOKUP(Orders[[#This Row],[Customer ID]],customers!$A$1:$A$1001,customers!I50:$I1050,,0)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cm="1">
        <f t="array" ref="P52">_xlfn.XLOOKUP(Orders[[#This Row],[Customer ID]],customers!$A$1:$A$1001,customers!I51:$I1051,,0)</f>
        <v>Yes</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cm="1">
        <f t="array" ref="P53">_xlfn.XLOOKUP(Orders[[#This Row],[Customer ID]],customers!$A$1:$A$1001,customers!I52:$I1052,,0)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cm="1">
        <f t="array" ref="P54">_xlfn.XLOOKUP(Orders[[#This Row],[Customer ID]],customers!$A$1:$A$1001,customers!I53:$I1053,,0)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cm="1">
        <f t="array" ref="P55">_xlfn.XLOOKUP(Orders[[#This Row],[Customer ID]],customers!$A$1:$A$1001,customers!I54:$I1054,,0)</f>
        <v>Yes</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cm="1">
        <f t="array" ref="P56">_xlfn.XLOOKUP(Orders[[#This Row],[Customer ID]],customers!$A$1:$A$1001,customers!I55:$I1055,,0)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cm="1">
        <f t="array" ref="P57">_xlfn.XLOOKUP(Orders[[#This Row],[Customer ID]],customers!$A$1:$A$1001,customers!I56:$I1056,,0)</f>
        <v>Yes</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cm="1">
        <f t="array" ref="P58">_xlfn.XLOOKUP(Orders[[#This Row],[Customer ID]],customers!$A$1:$A$1001,customers!I57:$I1057,,0)</f>
        <v>No</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cm="1">
        <f t="array" ref="P59">_xlfn.XLOOKUP(Orders[[#This Row],[Customer ID]],customers!$A$1:$A$1001,customers!I58:$I1058,,0)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cm="1">
        <f t="array" ref="P60">_xlfn.XLOOKUP(Orders[[#This Row],[Customer ID]],customers!$A$1:$A$1001,customers!I59:$I1059,,0)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cm="1">
        <f t="array" ref="P61">_xlfn.XLOOKUP(Orders[[#This Row],[Customer ID]],customers!$A$1:$A$1001,customers!I60:$I1060,,0)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cm="1">
        <f t="array" ref="P62">_xlfn.XLOOKUP(Orders[[#This Row],[Customer ID]],customers!$A$1:$A$1001,customers!I61:$I1061,,0)</f>
        <v>Yes</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cm="1">
        <f t="array" ref="P63">_xlfn.XLOOKUP(Orders[[#This Row],[Customer ID]],customers!$A$1:$A$1001,customers!I62:$I1062,,0)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cm="1">
        <f t="array" ref="P64">_xlfn.XLOOKUP(Orders[[#This Row],[Customer ID]],customers!$A$1:$A$1001,customers!I63:$I1063,,0)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cm="1">
        <f t="array" ref="P65">_xlfn.XLOOKUP(Orders[[#This Row],[Customer ID]],customers!$A$1:$A$1001,customers!I64:$I1064,,0)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cm="1">
        <f t="array" ref="P66">_xlfn.XLOOKUP(Orders[[#This Row],[Customer ID]],customers!$A$1:$A$1001,customers!I65:$I1065,,0)</f>
        <v>No</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IF(I67="Rob","Robusta",IF(I67="Ara","Arabica",IF(I67="Exc","Excelsa",IF(I67="Lib","Liberica",""))))</f>
        <v>Robusta</v>
      </c>
      <c r="O67" t="str">
        <f t="shared" ref="O67:O130" si="5">IF(J67="M","Medium",IF(J67="L","Light",IF(J67="D","Dark","")))</f>
        <v>Dark</v>
      </c>
      <c r="P67" t="str" cm="1">
        <f t="array" ref="P67">_xlfn.XLOOKUP(Orders[[#This Row],[Customer ID]],customers!$A$1:$A$1001,customers!I66:$I1066,,0)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cm="1">
        <f t="array" ref="P68">_xlfn.XLOOKUP(Orders[[#This Row],[Customer ID]],customers!$A$1:$A$1001,customers!I67:$I1067,,0)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cm="1">
        <f t="array" ref="P69">_xlfn.XLOOKUP(Orders[[#This Row],[Customer ID]],customers!$A$1:$A$1001,customers!I68:$I1068,,0)</f>
        <v>Yes</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cm="1">
        <f t="array" ref="P70">_xlfn.XLOOKUP(Orders[[#This Row],[Customer ID]],customers!$A$1:$A$1001,customers!I69:$I1069,,0)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cm="1">
        <f t="array" ref="P71">_xlfn.XLOOKUP(Orders[[#This Row],[Customer ID]],customers!$A$1:$A$1001,customers!I70:$I1070,,0)</f>
        <v>No</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cm="1">
        <f t="array" ref="P72">_xlfn.XLOOKUP(Orders[[#This Row],[Customer ID]],customers!$A$1:$A$1001,customers!I71:$I1071,,0)</f>
        <v>Yes</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cm="1">
        <f t="array" ref="P73">_xlfn.XLOOKUP(Orders[[#This Row],[Customer ID]],customers!$A$1:$A$1001,customers!I72:$I1072,,0)</f>
        <v>Yes</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cm="1">
        <f t="array" ref="P74">_xlfn.XLOOKUP(Orders[[#This Row],[Customer ID]],customers!$A$1:$A$1001,customers!I73:$I1073,,0)</f>
        <v>Yes</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cm="1">
        <f t="array" ref="P75">_xlfn.XLOOKUP(Orders[[#This Row],[Customer ID]],customers!$A$1:$A$1001,customers!I74:$I1074,,0)</f>
        <v>No</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cm="1">
        <f t="array" ref="P76">_xlfn.XLOOKUP(Orders[[#This Row],[Customer ID]],customers!$A$1:$A$1001,customers!I75:$I1075,,0)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cm="1">
        <f t="array" ref="P77">_xlfn.XLOOKUP(Orders[[#This Row],[Customer ID]],customers!$A$1:$A$1001,customers!I76:$I1076,,0)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cm="1">
        <f t="array" ref="P78">_xlfn.XLOOKUP(Orders[[#This Row],[Customer ID]],customers!$A$1:$A$1001,customers!I77:$I1077,,0)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cm="1">
        <f t="array" ref="P79">_xlfn.XLOOKUP(Orders[[#This Row],[Customer ID]],customers!$A$1:$A$1001,customers!I78:$I1078,,0)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cm="1">
        <f t="array" ref="P80">_xlfn.XLOOKUP(Orders[[#This Row],[Customer ID]],customers!$A$1:$A$1001,customers!I79:$I1079,,0)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cm="1">
        <f t="array" ref="P81">_xlfn.XLOOKUP(Orders[[#This Row],[Customer ID]],customers!$A$1:$A$1001,customers!I80:$I1080,,0)</f>
        <v>Yes</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cm="1">
        <f t="array" ref="P82">_xlfn.XLOOKUP(Orders[[#This Row],[Customer ID]],customers!$A$1:$A$1001,customers!I81:$I1081,,0)</f>
        <v>No</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cm="1">
        <f t="array" ref="P83">_xlfn.XLOOKUP(Orders[[#This Row],[Customer ID]],customers!$A$1:$A$1001,customers!I82:$I1082,,0)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cm="1">
        <f t="array" ref="P84">_xlfn.XLOOKUP(Orders[[#This Row],[Customer ID]],customers!$A$1:$A$1001,customers!I83:$I1083,,0)</f>
        <v>No</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cm="1">
        <f t="array" ref="P85">_xlfn.XLOOKUP(Orders[[#This Row],[Customer ID]],customers!$A$1:$A$1001,customers!I84:$I1084,,0)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cm="1">
        <f t="array" ref="P86">_xlfn.XLOOKUP(Orders[[#This Row],[Customer ID]],customers!$A$1:$A$1001,customers!I85:$I1085,,0)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cm="1">
        <f t="array" ref="P87">_xlfn.XLOOKUP(Orders[[#This Row],[Customer ID]],customers!$A$1:$A$1001,customers!I86:$I1086,,0)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cm="1">
        <f t="array" ref="P88">_xlfn.XLOOKUP(Orders[[#This Row],[Customer ID]],customers!$A$1:$A$1001,customers!I87:$I1087,,0)</f>
        <v>Yes</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cm="1">
        <f t="array" ref="P89">_xlfn.XLOOKUP(Orders[[#This Row],[Customer ID]],customers!$A$1:$A$1001,customers!I88:$I1088,,0)</f>
        <v>Yes</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cm="1">
        <f t="array" ref="P90">_xlfn.XLOOKUP(Orders[[#This Row],[Customer ID]],customers!$A$1:$A$1001,customers!I89:$I1089,,0)</f>
        <v>Yes</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cm="1">
        <f t="array" ref="P91">_xlfn.XLOOKUP(Orders[[#This Row],[Customer ID]],customers!$A$1:$A$1001,customers!I90:$I1090,,0)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cm="1">
        <f t="array" ref="P92">_xlfn.XLOOKUP(Orders[[#This Row],[Customer ID]],customers!$A$1:$A$1001,customers!I91:$I1091,,0)</f>
        <v>No</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cm="1">
        <f t="array" ref="P93">_xlfn.XLOOKUP(Orders[[#This Row],[Customer ID]],customers!$A$1:$A$1001,customers!I92:$I1092,,0)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cm="1">
        <f t="array" ref="P94">_xlfn.XLOOKUP(Orders[[#This Row],[Customer ID]],customers!$A$1:$A$1001,customers!I93:$I1093,,0)</f>
        <v>No</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cm="1">
        <f t="array" ref="P95">_xlfn.XLOOKUP(Orders[[#This Row],[Customer ID]],customers!$A$1:$A$1001,customers!I94:$I1094,,0)</f>
        <v>No</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cm="1">
        <f t="array" ref="P96">_xlfn.XLOOKUP(Orders[[#This Row],[Customer ID]],customers!$A$1:$A$1001,customers!I95:$I1095,,0)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cm="1">
        <f t="array" ref="P97">_xlfn.XLOOKUP(Orders[[#This Row],[Customer ID]],customers!$A$1:$A$1001,customers!I96:$I1096,,0)</f>
        <v>Yes</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cm="1">
        <f t="array" ref="P98">_xlfn.XLOOKUP(Orders[[#This Row],[Customer ID]],customers!$A$1:$A$1001,customers!I97:$I1097,,0)</f>
        <v>Yes</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cm="1">
        <f t="array" ref="P99">_xlfn.XLOOKUP(Orders[[#This Row],[Customer ID]],customers!$A$1:$A$1001,customers!I98:$I1098,,0)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cm="1">
        <f t="array" ref="P100">_xlfn.XLOOKUP(Orders[[#This Row],[Customer ID]],customers!$A$1:$A$1001,customers!I99:$I1099,,0)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cm="1">
        <f t="array" ref="P101">_xlfn.XLOOKUP(Orders[[#This Row],[Customer ID]],customers!$A$1:$A$1001,customers!I100:$I1100,,0)</f>
        <v>No</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cm="1">
        <f t="array" ref="P102">_xlfn.XLOOKUP(Orders[[#This Row],[Customer ID]],customers!$A$1:$A$1001,customers!I101:$I1101,,0)</f>
        <v>No</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cm="1">
        <f t="array" ref="P103">_xlfn.XLOOKUP(Orders[[#This Row],[Customer ID]],customers!$A$1:$A$1001,customers!I102:$I1102,,0)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cm="1">
        <f t="array" ref="P104">_xlfn.XLOOKUP(Orders[[#This Row],[Customer ID]],customers!$A$1:$A$1001,customers!I103:$I1103,,0)</f>
        <v>No</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cm="1">
        <f t="array" ref="P105">_xlfn.XLOOKUP(Orders[[#This Row],[Customer ID]],customers!$A$1:$A$1001,customers!I104:$I1104,,0)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cm="1">
        <f t="array" ref="P106">_xlfn.XLOOKUP(Orders[[#This Row],[Customer ID]],customers!$A$1:$A$1001,customers!I105:$I1105,,0)</f>
        <v>Yes</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cm="1">
        <f t="array" ref="P107">_xlfn.XLOOKUP(Orders[[#This Row],[Customer ID]],customers!$A$1:$A$1001,customers!I106:$I1106,,0)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cm="1">
        <f t="array" ref="P108">_xlfn.XLOOKUP(Orders[[#This Row],[Customer ID]],customers!$A$1:$A$1001,customers!I107:$I1107,,0)</f>
        <v>Yes</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cm="1">
        <f t="array" ref="P109">_xlfn.XLOOKUP(Orders[[#This Row],[Customer ID]],customers!$A$1:$A$1001,customers!I108:$I1108,,0)</f>
        <v>No</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cm="1">
        <f t="array" ref="P110">_xlfn.XLOOKUP(Orders[[#This Row],[Customer ID]],customers!$A$1:$A$1001,customers!I109:$I1109,,0)</f>
        <v>Yes</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cm="1">
        <f t="array" ref="P111">_xlfn.XLOOKUP(Orders[[#This Row],[Customer ID]],customers!$A$1:$A$1001,customers!I110:$I1110,,0)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cm="1">
        <f t="array" ref="P112">_xlfn.XLOOKUP(Orders[[#This Row],[Customer ID]],customers!$A$1:$A$1001,customers!I111:$I1111,,0)</f>
        <v>No</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cm="1">
        <f t="array" ref="P113">_xlfn.XLOOKUP(Orders[[#This Row],[Customer ID]],customers!$A$1:$A$1001,customers!I112:$I1112,,0)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cm="1">
        <f t="array" ref="P114">_xlfn.XLOOKUP(Orders[[#This Row],[Customer ID]],customers!$A$1:$A$1001,customers!I113:$I1113,,0)</f>
        <v>Yes</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cm="1">
        <f t="array" ref="P115">_xlfn.XLOOKUP(Orders[[#This Row],[Customer ID]],customers!$A$1:$A$1001,customers!I114:$I1114,,0)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cm="1">
        <f t="array" ref="P116">_xlfn.XLOOKUP(Orders[[#This Row],[Customer ID]],customers!$A$1:$A$1001,customers!I115:$I1115,,0)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cm="1">
        <f t="array" ref="P117">_xlfn.XLOOKUP(Orders[[#This Row],[Customer ID]],customers!$A$1:$A$1001,customers!I116:$I1116,,0)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cm="1">
        <f t="array" ref="P118">_xlfn.XLOOKUP(Orders[[#This Row],[Customer ID]],customers!$A$1:$A$1001,customers!I117:$I1117,,0)</f>
        <v>No</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cm="1">
        <f t="array" ref="P119">_xlfn.XLOOKUP(Orders[[#This Row],[Customer ID]],customers!$A$1:$A$1001,customers!I118:$I1118,,0)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cm="1">
        <f t="array" ref="P120">_xlfn.XLOOKUP(Orders[[#This Row],[Customer ID]],customers!$A$1:$A$1001,customers!I119:$I1119,,0)</f>
        <v>No</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cm="1">
        <f t="array" ref="P121">_xlfn.XLOOKUP(Orders[[#This Row],[Customer ID]],customers!$A$1:$A$1001,customers!I120:$I1120,,0)</f>
        <v>Yes</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cm="1">
        <f t="array" ref="P122">_xlfn.XLOOKUP(Orders[[#This Row],[Customer ID]],customers!$A$1:$A$1001,customers!I121:$I1121,,0)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cm="1">
        <f t="array" ref="P123">_xlfn.XLOOKUP(Orders[[#This Row],[Customer ID]],customers!$A$1:$A$1001,customers!I122:$I1122,,0)</f>
        <v>Yes</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cm="1">
        <f t="array" ref="P124">_xlfn.XLOOKUP(Orders[[#This Row],[Customer ID]],customers!$A$1:$A$1001,customers!I123:$I1123,,0)</f>
        <v>No</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cm="1">
        <f t="array" ref="P125">_xlfn.XLOOKUP(Orders[[#This Row],[Customer ID]],customers!$A$1:$A$1001,customers!I124:$I1124,,0)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cm="1">
        <f t="array" ref="P126">_xlfn.XLOOKUP(Orders[[#This Row],[Customer ID]],customers!$A$1:$A$1001,customers!I125:$I1125,,0)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cm="1">
        <f t="array" ref="P127">_xlfn.XLOOKUP(Orders[[#This Row],[Customer ID]],customers!$A$1:$A$1001,customers!I126:$I1126,,0)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cm="1">
        <f t="array" ref="P128">_xlfn.XLOOKUP(Orders[[#This Row],[Customer ID]],customers!$A$1:$A$1001,customers!I127:$I1127,,0)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cm="1">
        <f t="array" ref="P129">_xlfn.XLOOKUP(Orders[[#This Row],[Customer ID]],customers!$A$1:$A$1001,customers!I128:$I1128,,0)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cm="1">
        <f t="array" ref="P130">_xlfn.XLOOKUP(Orders[[#This Row],[Customer ID]],customers!$A$1:$A$1001,customers!I129:$I1129,,0)</f>
        <v>Yes</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IF(I131="Rob","Robusta",IF(I131="Ara","Arabica",IF(I131="Exc","Excelsa",IF(I131="Lib","Liberica",""))))</f>
        <v>Excelsa</v>
      </c>
      <c r="O131" t="str">
        <f t="shared" ref="O131:O194" si="8">IF(J131="M","Medium",IF(J131="L","Light",IF(J131="D","Dark","")))</f>
        <v>Dark</v>
      </c>
      <c r="P131" t="str" cm="1">
        <f t="array" ref="P131">_xlfn.XLOOKUP(Orders[[#This Row],[Customer ID]],customers!$A$1:$A$1001,customers!I130:$I1130,,0)</f>
        <v>No</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cm="1">
        <f t="array" ref="P132">_xlfn.XLOOKUP(Orders[[#This Row],[Customer ID]],customers!$A$1:$A$1001,customers!I131:$I1131,,0)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cm="1">
        <f t="array" ref="P133">_xlfn.XLOOKUP(Orders[[#This Row],[Customer ID]],customers!$A$1:$A$1001,customers!I132:$I1132,,0)</f>
        <v>No</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cm="1">
        <f t="array" ref="P134">_xlfn.XLOOKUP(Orders[[#This Row],[Customer ID]],customers!$A$1:$A$1001,customers!I133:$I1133,,0)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cm="1">
        <f t="array" ref="P135">_xlfn.XLOOKUP(Orders[[#This Row],[Customer ID]],customers!$A$1:$A$1001,customers!I134:$I1134,,0)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cm="1">
        <f t="array" ref="P136">_xlfn.XLOOKUP(Orders[[#This Row],[Customer ID]],customers!$A$1:$A$1001,customers!I135:$I1135,,0)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cm="1">
        <f t="array" ref="P137">_xlfn.XLOOKUP(Orders[[#This Row],[Customer ID]],customers!$A$1:$A$1001,customers!I136:$I1136,,0)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cm="1">
        <f t="array" ref="P138">_xlfn.XLOOKUP(Orders[[#This Row],[Customer ID]],customers!$A$1:$A$1001,customers!I137:$I1137,,0)</f>
        <v>Yes</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cm="1">
        <f t="array" ref="P139">_xlfn.XLOOKUP(Orders[[#This Row],[Customer ID]],customers!$A$1:$A$1001,customers!I138:$I1138,,0)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cm="1">
        <f t="array" ref="P140">_xlfn.XLOOKUP(Orders[[#This Row],[Customer ID]],customers!$A$1:$A$1001,customers!I139:$I1139,,0)</f>
        <v>Yes</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cm="1">
        <f t="array" ref="P141">_xlfn.XLOOKUP(Orders[[#This Row],[Customer ID]],customers!$A$1:$A$1001,customers!I140:$I1140,,0)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cm="1">
        <f t="array" ref="P142">_xlfn.XLOOKUP(Orders[[#This Row],[Customer ID]],customers!$A$1:$A$1001,customers!I141:$I1141,,0)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cm="1">
        <f t="array" ref="P143">_xlfn.XLOOKUP(Orders[[#This Row],[Customer ID]],customers!$A$1:$A$1001,customers!I142:$I1142,,0)</f>
        <v>No</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cm="1">
        <f t="array" ref="P144">_xlfn.XLOOKUP(Orders[[#This Row],[Customer ID]],customers!$A$1:$A$1001,customers!I143:$I1143,,0)</f>
        <v>No</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cm="1">
        <f t="array" ref="P145">_xlfn.XLOOKUP(Orders[[#This Row],[Customer ID]],customers!$A$1:$A$1001,customers!I144:$I1144,,0)</f>
        <v>Yes</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cm="1">
        <f t="array" ref="P146">_xlfn.XLOOKUP(Orders[[#This Row],[Customer ID]],customers!$A$1:$A$1001,customers!I145:$I1145,,0)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cm="1">
        <f t="array" ref="P147">_xlfn.XLOOKUP(Orders[[#This Row],[Customer ID]],customers!$A$1:$A$1001,customers!I146:$I1146,,0)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cm="1">
        <f t="array" ref="P148">_xlfn.XLOOKUP(Orders[[#This Row],[Customer ID]],customers!$A$1:$A$1001,customers!I147:$I1147,,0)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cm="1">
        <f t="array" ref="P149">_xlfn.XLOOKUP(Orders[[#This Row],[Customer ID]],customers!$A$1:$A$1001,customers!I148:$I1148,,0)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cm="1">
        <f t="array" ref="P150">_xlfn.XLOOKUP(Orders[[#This Row],[Customer ID]],customers!$A$1:$A$1001,customers!I149:$I1149,,0)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cm="1">
        <f t="array" ref="P151">_xlfn.XLOOKUP(Orders[[#This Row],[Customer ID]],customers!$A$1:$A$1001,customers!I150:$I1150,,0)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cm="1">
        <f t="array" ref="P152">_xlfn.XLOOKUP(Orders[[#This Row],[Customer ID]],customers!$A$1:$A$1001,customers!I151:$I1151,,0)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cm="1">
        <f t="array" ref="P153">_xlfn.XLOOKUP(Orders[[#This Row],[Customer ID]],customers!$A$1:$A$1001,customers!I152:$I1152,,0)</f>
        <v>No</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cm="1">
        <f t="array" ref="P154">_xlfn.XLOOKUP(Orders[[#This Row],[Customer ID]],customers!$A$1:$A$1001,customers!I153:$I1153,,0)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cm="1">
        <f t="array" ref="P155">_xlfn.XLOOKUP(Orders[[#This Row],[Customer ID]],customers!$A$1:$A$1001,customers!I154:$I1154,,0)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cm="1">
        <f t="array" ref="P156">_xlfn.XLOOKUP(Orders[[#This Row],[Customer ID]],customers!$A$1:$A$1001,customers!I155:$I1155,,0)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cm="1">
        <f t="array" ref="P157">_xlfn.XLOOKUP(Orders[[#This Row],[Customer ID]],customers!$A$1:$A$1001,customers!I156:$I1156,,0)</f>
        <v>No</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cm="1">
        <f t="array" ref="P158">_xlfn.XLOOKUP(Orders[[#This Row],[Customer ID]],customers!$A$1:$A$1001,customers!I157:$I1157,,0)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cm="1">
        <f t="array" ref="P159">_xlfn.XLOOKUP(Orders[[#This Row],[Customer ID]],customers!$A$1:$A$1001,customers!I158:$I1158,,0)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cm="1">
        <f t="array" ref="P160">_xlfn.XLOOKUP(Orders[[#This Row],[Customer ID]],customers!$A$1:$A$1001,customers!I159:$I1159,,0)</f>
        <v>No</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cm="1">
        <f t="array" ref="P161">_xlfn.XLOOKUP(Orders[[#This Row],[Customer ID]],customers!$A$1:$A$1001,customers!I160:$I1160,,0)</f>
        <v>Yes</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cm="1">
        <f t="array" ref="P162">_xlfn.XLOOKUP(Orders[[#This Row],[Customer ID]],customers!$A$1:$A$1001,customers!I161:$I1161,,0)</f>
        <v>Yes</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cm="1">
        <f t="array" ref="P163">_xlfn.XLOOKUP(Orders[[#This Row],[Customer ID]],customers!$A$1:$A$1001,customers!I162:$I1162,,0)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cm="1">
        <f t="array" ref="P164">_xlfn.XLOOKUP(Orders[[#This Row],[Customer ID]],customers!$A$1:$A$1001,customers!I163:$I1163,,0)</f>
        <v>No</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cm="1">
        <f t="array" ref="P165">_xlfn.XLOOKUP(Orders[[#This Row],[Customer ID]],customers!$A$1:$A$1001,customers!I164:$I1164,,0)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cm="1">
        <f t="array" ref="P166">_xlfn.XLOOKUP(Orders[[#This Row],[Customer ID]],customers!$A$1:$A$1001,customers!I165:$I1165,,0)</f>
        <v>Yes</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cm="1">
        <f t="array" ref="P167">_xlfn.XLOOKUP(Orders[[#This Row],[Customer ID]],customers!$A$1:$A$1001,customers!I166:$I1166,,0)</f>
        <v>No</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cm="1">
        <f t="array" ref="P168">_xlfn.XLOOKUP(Orders[[#This Row],[Customer ID]],customers!$A$1:$A$1001,customers!I167:$I1167,,0)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cm="1">
        <f t="array" ref="P169">_xlfn.XLOOKUP(Orders[[#This Row],[Customer ID]],customers!$A$1:$A$1001,customers!I168:$I1168,,0)</f>
        <v>No</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cm="1">
        <f t="array" ref="P170">_xlfn.XLOOKUP(Orders[[#This Row],[Customer ID]],customers!$A$1:$A$1001,customers!I169:$I1169,,0)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cm="1">
        <f t="array" ref="P171">_xlfn.XLOOKUP(Orders[[#This Row],[Customer ID]],customers!$A$1:$A$1001,customers!I170:$I1170,,0)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cm="1">
        <f t="array" ref="P172">_xlfn.XLOOKUP(Orders[[#This Row],[Customer ID]],customers!$A$1:$A$1001,customers!I171:$I1171,,0)</f>
        <v>Yes</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cm="1">
        <f t="array" ref="P173">_xlfn.XLOOKUP(Orders[[#This Row],[Customer ID]],customers!$A$1:$A$1001,customers!I172:$I1172,,0)</f>
        <v>No</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cm="1">
        <f t="array" ref="P174">_xlfn.XLOOKUP(Orders[[#This Row],[Customer ID]],customers!$A$1:$A$1001,customers!I173:$I1173,,0)</f>
        <v>Yes</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cm="1">
        <f t="array" ref="P175">_xlfn.XLOOKUP(Orders[[#This Row],[Customer ID]],customers!$A$1:$A$1001,customers!I174:$I1174,,0)</f>
        <v>Yes</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cm="1">
        <f t="array" ref="P176">_xlfn.XLOOKUP(Orders[[#This Row],[Customer ID]],customers!$A$1:$A$1001,customers!I175:$I1175,,0)</f>
        <v>No</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cm="1">
        <f t="array" ref="P177">_xlfn.XLOOKUP(Orders[[#This Row],[Customer ID]],customers!$A$1:$A$1001,customers!I176:$I1176,,0)</f>
        <v>No</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cm="1">
        <f t="array" ref="P178">_xlfn.XLOOKUP(Orders[[#This Row],[Customer ID]],customers!$A$1:$A$1001,customers!I177:$I1177,,0)</f>
        <v>No</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cm="1">
        <f t="array" ref="P179">_xlfn.XLOOKUP(Orders[[#This Row],[Customer ID]],customers!$A$1:$A$1001,customers!I178:$I1178,,0)</f>
        <v>No</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cm="1">
        <f t="array" ref="P180">_xlfn.XLOOKUP(Orders[[#This Row],[Customer ID]],customers!$A$1:$A$1001,customers!I179:$I1179,,0)</f>
        <v>Yes</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cm="1">
        <f t="array" ref="P181">_xlfn.XLOOKUP(Orders[[#This Row],[Customer ID]],customers!$A$1:$A$1001,customers!I180:$I1180,,0)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cm="1">
        <f t="array" ref="P182">_xlfn.XLOOKUP(Orders[[#This Row],[Customer ID]],customers!$A$1:$A$1001,customers!I181:$I1181,,0)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cm="1">
        <f t="array" ref="P183">_xlfn.XLOOKUP(Orders[[#This Row],[Customer ID]],customers!$A$1:$A$1001,customers!I182:$I1182,,0)</f>
        <v>Yes</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cm="1">
        <f t="array" ref="P184">_xlfn.XLOOKUP(Orders[[#This Row],[Customer ID]],customers!$A$1:$A$1001,customers!I183:$I1183,,0)</f>
        <v>Yes</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cm="1">
        <f t="array" ref="P185">_xlfn.XLOOKUP(Orders[[#This Row],[Customer ID]],customers!$A$1:$A$1001,customers!I184:$I1184,,0)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cm="1">
        <f t="array" ref="P186">_xlfn.XLOOKUP(Orders[[#This Row],[Customer ID]],customers!$A$1:$A$1001,customers!I185:$I1185,,0)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cm="1">
        <f t="array" ref="P187">_xlfn.XLOOKUP(Orders[[#This Row],[Customer ID]],customers!$A$1:$A$1001,customers!I186:$I1186,,0)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cm="1">
        <f t="array" ref="P188">_xlfn.XLOOKUP(Orders[[#This Row],[Customer ID]],customers!$A$1:$A$1001,customers!I187:$I1187,,0)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cm="1">
        <f t="array" ref="P189">_xlfn.XLOOKUP(Orders[[#This Row],[Customer ID]],customers!$A$1:$A$1001,customers!I188:$I1188,,0)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cm="1">
        <f t="array" ref="P190">_xlfn.XLOOKUP(Orders[[#This Row],[Customer ID]],customers!$A$1:$A$1001,customers!I189:$I1189,,0)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cm="1">
        <f t="array" ref="P191">_xlfn.XLOOKUP(Orders[[#This Row],[Customer ID]],customers!$A$1:$A$1001,customers!I190:$I1190,,0)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cm="1">
        <f t="array" ref="P192">_xlfn.XLOOKUP(Orders[[#This Row],[Customer ID]],customers!$A$1:$A$1001,customers!I191:$I1191,,0)</f>
        <v>No</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cm="1">
        <f t="array" ref="P193">_xlfn.XLOOKUP(Orders[[#This Row],[Customer ID]],customers!$A$1:$A$1001,customers!I192:$I1192,,0)</f>
        <v>No</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cm="1">
        <f t="array" ref="P194">_xlfn.XLOOKUP(Orders[[#This Row],[Customer ID]],customers!$A$1:$A$1001,customers!I193:$I1193,,0)</f>
        <v>No</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IF(I195="Rob","Robusta",IF(I195="Ara","Arabica",IF(I195="Exc","Excelsa",IF(I195="Lib","Liberica",""))))</f>
        <v>Excelsa</v>
      </c>
      <c r="O195" t="str">
        <f t="shared" ref="O195:O258" si="11">IF(J195="M","Medium",IF(J195="L","Light",IF(J195="D","Dark","")))</f>
        <v>Light</v>
      </c>
      <c r="P195" t="str" cm="1">
        <f t="array" ref="P195">_xlfn.XLOOKUP(Orders[[#This Row],[Customer ID]],customers!$A$1:$A$1001,customers!I194:$I1194,,0)</f>
        <v>Yes</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cm="1">
        <f t="array" ref="P196">_xlfn.XLOOKUP(Orders[[#This Row],[Customer ID]],customers!$A$1:$A$1001,customers!I195:$I1195,,0)</f>
        <v>Yes</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cm="1">
        <f t="array" ref="P197">_xlfn.XLOOKUP(Orders[[#This Row],[Customer ID]],customers!$A$1:$A$1001,customers!I196:$I1196,,0)</f>
        <v>Yes</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cm="1">
        <f t="array" ref="P198">_xlfn.XLOOKUP(Orders[[#This Row],[Customer ID]],customers!$A$1:$A$1001,customers!I197:$I1197,,0)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cm="1">
        <f t="array" ref="P199">_xlfn.XLOOKUP(Orders[[#This Row],[Customer ID]],customers!$A$1:$A$1001,customers!I198:$I1198,,0)</f>
        <v>Yes</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cm="1">
        <f t="array" ref="P200">_xlfn.XLOOKUP(Orders[[#This Row],[Customer ID]],customers!$A$1:$A$1001,customers!I199:$I1199,,0)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cm="1">
        <f t="array" ref="P201">_xlfn.XLOOKUP(Orders[[#This Row],[Customer ID]],customers!$A$1:$A$1001,customers!I200:$I1200,,0)</f>
        <v>Yes</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cm="1">
        <f t="array" ref="P202">_xlfn.XLOOKUP(Orders[[#This Row],[Customer ID]],customers!$A$1:$A$1001,customers!I201:$I1201,,0)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cm="1">
        <f t="array" ref="P203">_xlfn.XLOOKUP(Orders[[#This Row],[Customer ID]],customers!$A$1:$A$1001,customers!I202:$I1202,,0)</f>
        <v>Yes</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cm="1">
        <f t="array" ref="P204">_xlfn.XLOOKUP(Orders[[#This Row],[Customer ID]],customers!$A$1:$A$1001,customers!I203:$I1203,,0)</f>
        <v>No</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cm="1">
        <f t="array" ref="P205">_xlfn.XLOOKUP(Orders[[#This Row],[Customer ID]],customers!$A$1:$A$1001,customers!I204:$I1204,,0)</f>
        <v>Yes</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cm="1">
        <f t="array" ref="P206">_xlfn.XLOOKUP(Orders[[#This Row],[Customer ID]],customers!$A$1:$A$1001,customers!I205:$I1205,,0)</f>
        <v>Yes</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cm="1">
        <f t="array" ref="P207">_xlfn.XLOOKUP(Orders[[#This Row],[Customer ID]],customers!$A$1:$A$1001,customers!I206:$I1206,,0)</f>
        <v>No</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cm="1">
        <f t="array" ref="P208">_xlfn.XLOOKUP(Orders[[#This Row],[Customer ID]],customers!$A$1:$A$1001,customers!I207:$I1207,,0)</f>
        <v>Yes</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cm="1">
        <f t="array" ref="P209">_xlfn.XLOOKUP(Orders[[#This Row],[Customer ID]],customers!$A$1:$A$1001,customers!I208:$I1208,,0)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cm="1">
        <f t="array" ref="P210">_xlfn.XLOOKUP(Orders[[#This Row],[Customer ID]],customers!$A$1:$A$1001,customers!I209:$I1209,,0)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cm="1">
        <f t="array" ref="P211">_xlfn.XLOOKUP(Orders[[#This Row],[Customer ID]],customers!$A$1:$A$1001,customers!I210:$I1210,,0)</f>
        <v>Yes</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cm="1">
        <f t="array" ref="P212">_xlfn.XLOOKUP(Orders[[#This Row],[Customer ID]],customers!$A$1:$A$1001,customers!I211:$I1211,,0)</f>
        <v>No</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cm="1">
        <f t="array" ref="P213">_xlfn.XLOOKUP(Orders[[#This Row],[Customer ID]],customers!$A$1:$A$1001,customers!I212:$I1212,,0)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cm="1">
        <f t="array" ref="P214">_xlfn.XLOOKUP(Orders[[#This Row],[Customer ID]],customers!$A$1:$A$1001,customers!I213:$I1213,,0)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cm="1">
        <f t="array" ref="P215">_xlfn.XLOOKUP(Orders[[#This Row],[Customer ID]],customers!$A$1:$A$1001,customers!I214:$I1214,,0)</f>
        <v>Yes</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cm="1">
        <f t="array" ref="P216">_xlfn.XLOOKUP(Orders[[#This Row],[Customer ID]],customers!$A$1:$A$1001,customers!I215:$I1215,,0)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cm="1">
        <f t="array" ref="P217">_xlfn.XLOOKUP(Orders[[#This Row],[Customer ID]],customers!$A$1:$A$1001,customers!I216:$I1216,,0)</f>
        <v>Yes</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cm="1">
        <f t="array" ref="P218">_xlfn.XLOOKUP(Orders[[#This Row],[Customer ID]],customers!$A$1:$A$1001,customers!I217:$I1217,,0)</f>
        <v>No</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cm="1">
        <f t="array" ref="P219">_xlfn.XLOOKUP(Orders[[#This Row],[Customer ID]],customers!$A$1:$A$1001,customers!I218:$I1218,,0)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cm="1">
        <f t="array" ref="P220">_xlfn.XLOOKUP(Orders[[#This Row],[Customer ID]],customers!$A$1:$A$1001,customers!I219:$I1219,,0)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cm="1">
        <f t="array" ref="P221">_xlfn.XLOOKUP(Orders[[#This Row],[Customer ID]],customers!$A$1:$A$1001,customers!I220:$I1220,,0)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cm="1">
        <f t="array" ref="P222">_xlfn.XLOOKUP(Orders[[#This Row],[Customer ID]],customers!$A$1:$A$1001,customers!I221:$I1221,,0)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cm="1">
        <f t="array" ref="P223">_xlfn.XLOOKUP(Orders[[#This Row],[Customer ID]],customers!$A$1:$A$1001,customers!I222:$I1222,,0)</f>
        <v>No</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cm="1">
        <f t="array" ref="P224">_xlfn.XLOOKUP(Orders[[#This Row],[Customer ID]],customers!$A$1:$A$1001,customers!I223:$I1223,,0)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cm="1">
        <f t="array" ref="P225">_xlfn.XLOOKUP(Orders[[#This Row],[Customer ID]],customers!$A$1:$A$1001,customers!I224:$I1224,,0)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cm="1">
        <f t="array" ref="P226">_xlfn.XLOOKUP(Orders[[#This Row],[Customer ID]],customers!$A$1:$A$1001,customers!I225:$I1225,,0)</f>
        <v>No</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cm="1">
        <f t="array" ref="P227">_xlfn.XLOOKUP(Orders[[#This Row],[Customer ID]],customers!$A$1:$A$1001,customers!I226:$I1226,,0)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cm="1">
        <f t="array" ref="P228">_xlfn.XLOOKUP(Orders[[#This Row],[Customer ID]],customers!$A$1:$A$1001,customers!I227:$I1227,,0)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cm="1">
        <f t="array" ref="P229">_xlfn.XLOOKUP(Orders[[#This Row],[Customer ID]],customers!$A$1:$A$1001,customers!I228:$I1228,,0)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cm="1">
        <f t="array" ref="P230">_xlfn.XLOOKUP(Orders[[#This Row],[Customer ID]],customers!$A$1:$A$1001,customers!I229:$I1229,,0)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cm="1">
        <f t="array" ref="P231">_xlfn.XLOOKUP(Orders[[#This Row],[Customer ID]],customers!$A$1:$A$1001,customers!I230:$I1230,,0)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cm="1">
        <f t="array" ref="P232">_xlfn.XLOOKUP(Orders[[#This Row],[Customer ID]],customers!$A$1:$A$1001,customers!I231:$I1231,,0)</f>
        <v>Yes</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cm="1">
        <f t="array" ref="P233">_xlfn.XLOOKUP(Orders[[#This Row],[Customer ID]],customers!$A$1:$A$1001,customers!I232:$I1232,,0)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cm="1">
        <f t="array" ref="P234">_xlfn.XLOOKUP(Orders[[#This Row],[Customer ID]],customers!$A$1:$A$1001,customers!I233:$I1233,,0)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cm="1">
        <f t="array" ref="P235">_xlfn.XLOOKUP(Orders[[#This Row],[Customer ID]],customers!$A$1:$A$1001,customers!I234:$I1234,,0)</f>
        <v>Yes</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cm="1">
        <f t="array" ref="P236">_xlfn.XLOOKUP(Orders[[#This Row],[Customer ID]],customers!$A$1:$A$1001,customers!I235:$I1235,,0)</f>
        <v>Yes</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cm="1">
        <f t="array" ref="P237">_xlfn.XLOOKUP(Orders[[#This Row],[Customer ID]],customers!$A$1:$A$1001,customers!I236:$I1236,,0)</f>
        <v>Yes</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cm="1">
        <f t="array" ref="P238">_xlfn.XLOOKUP(Orders[[#This Row],[Customer ID]],customers!$A$1:$A$1001,customers!I237:$I1237,,0)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cm="1">
        <f t="array" ref="P239">_xlfn.XLOOKUP(Orders[[#This Row],[Customer ID]],customers!$A$1:$A$1001,customers!I238:$I1238,,0)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cm="1">
        <f t="array" ref="P240">_xlfn.XLOOKUP(Orders[[#This Row],[Customer ID]],customers!$A$1:$A$1001,customers!I239:$I1239,,0)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cm="1">
        <f t="array" ref="P241">_xlfn.XLOOKUP(Orders[[#This Row],[Customer ID]],customers!$A$1:$A$1001,customers!I240:$I1240,,0)</f>
        <v>Yes</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cm="1">
        <f t="array" ref="P242">_xlfn.XLOOKUP(Orders[[#This Row],[Customer ID]],customers!$A$1:$A$1001,customers!I241:$I1241,,0)</f>
        <v>No</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cm="1">
        <f t="array" ref="P243">_xlfn.XLOOKUP(Orders[[#This Row],[Customer ID]],customers!$A$1:$A$1001,customers!I242:$I1242,,0)</f>
        <v>Yes</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cm="1">
        <f t="array" ref="P244">_xlfn.XLOOKUP(Orders[[#This Row],[Customer ID]],customers!$A$1:$A$1001,customers!I243:$I1243,,0)</f>
        <v>No</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cm="1">
        <f t="array" ref="P245">_xlfn.XLOOKUP(Orders[[#This Row],[Customer ID]],customers!$A$1:$A$1001,customers!I244:$I1244,,0)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cm="1">
        <f t="array" ref="P246">_xlfn.XLOOKUP(Orders[[#This Row],[Customer ID]],customers!$A$1:$A$1001,customers!I245:$I1245,,0)</f>
        <v>Yes</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cm="1">
        <f t="array" ref="P247">_xlfn.XLOOKUP(Orders[[#This Row],[Customer ID]],customers!$A$1:$A$1001,customers!I246:$I1246,,0)</f>
        <v>No</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cm="1">
        <f t="array" ref="P248">_xlfn.XLOOKUP(Orders[[#This Row],[Customer ID]],customers!$A$1:$A$1001,customers!I247:$I1247,,0)</f>
        <v>Yes</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cm="1">
        <f t="array" ref="P249">_xlfn.XLOOKUP(Orders[[#This Row],[Customer ID]],customers!$A$1:$A$1001,customers!I248:$I1248,,0)</f>
        <v>No</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cm="1">
        <f t="array" ref="P250">_xlfn.XLOOKUP(Orders[[#This Row],[Customer ID]],customers!$A$1:$A$1001,customers!I249:$I1249,,0)</f>
        <v>No</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cm="1">
        <f t="array" ref="P251">_xlfn.XLOOKUP(Orders[[#This Row],[Customer ID]],customers!$A$1:$A$1001,customers!I250:$I1250,,0)</f>
        <v>No</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cm="1">
        <f t="array" ref="P252">_xlfn.XLOOKUP(Orders[[#This Row],[Customer ID]],customers!$A$1:$A$1001,customers!I251:$I1251,,0)</f>
        <v>No</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cm="1">
        <f t="array" ref="P253">_xlfn.XLOOKUP(Orders[[#This Row],[Customer ID]],customers!$A$1:$A$1001,customers!I252:$I1252,,0)</f>
        <v>No</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cm="1">
        <f t="array" ref="P254">_xlfn.XLOOKUP(Orders[[#This Row],[Customer ID]],customers!$A$1:$A$1001,customers!I253:$I1253,,0)</f>
        <v>Yes</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cm="1">
        <f t="array" ref="P255">_xlfn.XLOOKUP(Orders[[#This Row],[Customer ID]],customers!$A$1:$A$1001,customers!I254:$I1254,,0)</f>
        <v>Yes</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cm="1">
        <f t="array" ref="P256">_xlfn.XLOOKUP(Orders[[#This Row],[Customer ID]],customers!$A$1:$A$1001,customers!I255:$I1255,,0)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cm="1">
        <f t="array" ref="P257">_xlfn.XLOOKUP(Orders[[#This Row],[Customer ID]],customers!$A$1:$A$1001,customers!I256:$I1256,,0)</f>
        <v>Yes</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cm="1">
        <f t="array" ref="P258">_xlfn.XLOOKUP(Orders[[#This Row],[Customer ID]],customers!$A$1:$A$1001,customers!I257:$I1257,,0)</f>
        <v>No</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IF(I259="Rob","Robusta",IF(I259="Ara","Arabica",IF(I259="Exc","Excelsa",IF(I259="Lib","Liberica",""))))</f>
        <v>Excelsa</v>
      </c>
      <c r="O259" t="str">
        <f t="shared" ref="O259:O322" si="14">IF(J259="M","Medium",IF(J259="L","Light",IF(J259="D","Dark","")))</f>
        <v>Dark</v>
      </c>
      <c r="P259" t="str" cm="1">
        <f t="array" ref="P259">_xlfn.XLOOKUP(Orders[[#This Row],[Customer ID]],customers!$A$1:$A$1001,customers!I258:$I1258,,0)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cm="1">
        <f t="array" ref="P260">_xlfn.XLOOKUP(Orders[[#This Row],[Customer ID]],customers!$A$1:$A$1001,customers!I259:$I1259,,0)</f>
        <v>Yes</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cm="1">
        <f t="array" ref="P261">_xlfn.XLOOKUP(Orders[[#This Row],[Customer ID]],customers!$A$1:$A$1001,customers!I260:$I1260,,0)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cm="1">
        <f t="array" ref="P262">_xlfn.XLOOKUP(Orders[[#This Row],[Customer ID]],customers!$A$1:$A$1001,customers!I261:$I1261,,0)</f>
        <v>No</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cm="1">
        <f t="array" ref="P263">_xlfn.XLOOKUP(Orders[[#This Row],[Customer ID]],customers!$A$1:$A$1001,customers!I262:$I1262,,0)</f>
        <v>No</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cm="1">
        <f t="array" ref="P264">_xlfn.XLOOKUP(Orders[[#This Row],[Customer ID]],customers!$A$1:$A$1001,customers!I263:$I1263,,0)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cm="1">
        <f t="array" ref="P265">_xlfn.XLOOKUP(Orders[[#This Row],[Customer ID]],customers!$A$1:$A$1001,customers!I264:$I1264,,0)</f>
        <v>Yes</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cm="1">
        <f t="array" ref="P266">_xlfn.XLOOKUP(Orders[[#This Row],[Customer ID]],customers!$A$1:$A$1001,customers!I265:$I1265,,0)</f>
        <v>No</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cm="1">
        <f t="array" ref="P267">_xlfn.XLOOKUP(Orders[[#This Row],[Customer ID]],customers!$A$1:$A$1001,customers!I266:$I1266,,0)</f>
        <v>No</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cm="1">
        <f t="array" ref="P268">_xlfn.XLOOKUP(Orders[[#This Row],[Customer ID]],customers!$A$1:$A$1001,customers!I267:$I1267,,0)</f>
        <v>Yes</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cm="1">
        <f t="array" ref="P269">_xlfn.XLOOKUP(Orders[[#This Row],[Customer ID]],customers!$A$1:$A$1001,customers!I268:$I1268,,0)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cm="1">
        <f t="array" ref="P270">_xlfn.XLOOKUP(Orders[[#This Row],[Customer ID]],customers!$A$1:$A$1001,customers!I269:$I1269,,0)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cm="1">
        <f t="array" ref="P271">_xlfn.XLOOKUP(Orders[[#This Row],[Customer ID]],customers!$A$1:$A$1001,customers!I270:$I1270,,0)</f>
        <v>Yes</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cm="1">
        <f t="array" ref="P272">_xlfn.XLOOKUP(Orders[[#This Row],[Customer ID]],customers!$A$1:$A$1001,customers!I271:$I1271,,0)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cm="1">
        <f t="array" ref="P273">_xlfn.XLOOKUP(Orders[[#This Row],[Customer ID]],customers!$A$1:$A$1001,customers!I272:$I1272,,0)</f>
        <v>No</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cm="1">
        <f t="array" ref="P274">_xlfn.XLOOKUP(Orders[[#This Row],[Customer ID]],customers!$A$1:$A$1001,customers!I273:$I1273,,0)</f>
        <v>No</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cm="1">
        <f t="array" ref="P275">_xlfn.XLOOKUP(Orders[[#This Row],[Customer ID]],customers!$A$1:$A$1001,customers!I274:$I1274,,0)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cm="1">
        <f t="array" ref="P276">_xlfn.XLOOKUP(Orders[[#This Row],[Customer ID]],customers!$A$1:$A$1001,customers!I275:$I1275,,0)</f>
        <v>Yes</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cm="1">
        <f t="array" ref="P277">_xlfn.XLOOKUP(Orders[[#This Row],[Customer ID]],customers!$A$1:$A$1001,customers!I276:$I1276,,0)</f>
        <v>Yes</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cm="1">
        <f t="array" ref="P278">_xlfn.XLOOKUP(Orders[[#This Row],[Customer ID]],customers!$A$1:$A$1001,customers!I277:$I1277,,0)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cm="1">
        <f t="array" ref="P279">_xlfn.XLOOKUP(Orders[[#This Row],[Customer ID]],customers!$A$1:$A$1001,customers!I278:$I1278,,0)</f>
        <v>Yes</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cm="1">
        <f t="array" ref="P280">_xlfn.XLOOKUP(Orders[[#This Row],[Customer ID]],customers!$A$1:$A$1001,customers!I279:$I1279,,0)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cm="1">
        <f t="array" ref="P281">_xlfn.XLOOKUP(Orders[[#This Row],[Customer ID]],customers!$A$1:$A$1001,customers!I280:$I1280,,0)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cm="1">
        <f t="array" ref="P282">_xlfn.XLOOKUP(Orders[[#This Row],[Customer ID]],customers!$A$1:$A$1001,customers!I281:$I1281,,0)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cm="1">
        <f t="array" ref="P283">_xlfn.XLOOKUP(Orders[[#This Row],[Customer ID]],customers!$A$1:$A$1001,customers!I282:$I1282,,0)</f>
        <v>No</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cm="1">
        <f t="array" ref="P284">_xlfn.XLOOKUP(Orders[[#This Row],[Customer ID]],customers!$A$1:$A$1001,customers!I283:$I1283,,0)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cm="1">
        <f t="array" ref="P285">_xlfn.XLOOKUP(Orders[[#This Row],[Customer ID]],customers!$A$1:$A$1001,customers!I284:$I1284,,0)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cm="1">
        <f t="array" ref="P286">_xlfn.XLOOKUP(Orders[[#This Row],[Customer ID]],customers!$A$1:$A$1001,customers!I285:$I1285,,0)</f>
        <v>Yes</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cm="1">
        <f t="array" ref="P287">_xlfn.XLOOKUP(Orders[[#This Row],[Customer ID]],customers!$A$1:$A$1001,customers!I286:$I1286,,0)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cm="1">
        <f t="array" ref="P288">_xlfn.XLOOKUP(Orders[[#This Row],[Customer ID]],customers!$A$1:$A$1001,customers!I287:$I1287,,0)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cm="1">
        <f t="array" ref="P289">_xlfn.XLOOKUP(Orders[[#This Row],[Customer ID]],customers!$A$1:$A$1001,customers!I288:$I1288,,0)</f>
        <v>Yes</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cm="1">
        <f t="array" ref="P290">_xlfn.XLOOKUP(Orders[[#This Row],[Customer ID]],customers!$A$1:$A$1001,customers!I289:$I1289,,0)</f>
        <v>No</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cm="1">
        <f t="array" ref="P291">_xlfn.XLOOKUP(Orders[[#This Row],[Customer ID]],customers!$A$1:$A$1001,customers!I290:$I1290,,0)</f>
        <v>No</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cm="1">
        <f t="array" ref="P292">_xlfn.XLOOKUP(Orders[[#This Row],[Customer ID]],customers!$A$1:$A$1001,customers!I291:$I1291,,0)</f>
        <v>Yes</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cm="1">
        <f t="array" ref="P293">_xlfn.XLOOKUP(Orders[[#This Row],[Customer ID]],customers!$A$1:$A$1001,customers!I292:$I1292,,0)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cm="1">
        <f t="array" ref="P294">_xlfn.XLOOKUP(Orders[[#This Row],[Customer ID]],customers!$A$1:$A$1001,customers!I293:$I1293,,0)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cm="1">
        <f t="array" ref="P295">_xlfn.XLOOKUP(Orders[[#This Row],[Customer ID]],customers!$A$1:$A$1001,customers!I294:$I1294,,0)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cm="1">
        <f t="array" ref="P296">_xlfn.XLOOKUP(Orders[[#This Row],[Customer ID]],customers!$A$1:$A$1001,customers!I295:$I1295,,0)</f>
        <v>Yes</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cm="1">
        <f t="array" ref="P297">_xlfn.XLOOKUP(Orders[[#This Row],[Customer ID]],customers!$A$1:$A$1001,customers!I296:$I1296,,0)</f>
        <v>Yes</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cm="1">
        <f t="array" ref="P298">_xlfn.XLOOKUP(Orders[[#This Row],[Customer ID]],customers!$A$1:$A$1001,customers!I297:$I1297,,0)</f>
        <v>No</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cm="1">
        <f t="array" ref="P299">_xlfn.XLOOKUP(Orders[[#This Row],[Customer ID]],customers!$A$1:$A$1001,customers!I298:$I1298,,0)</f>
        <v>No</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cm="1">
        <f t="array" ref="P300">_xlfn.XLOOKUP(Orders[[#This Row],[Customer ID]],customers!$A$1:$A$1001,customers!I299:$I1299,,0)</f>
        <v>No</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cm="1">
        <f t="array" ref="P301">_xlfn.XLOOKUP(Orders[[#This Row],[Customer ID]],customers!$A$1:$A$1001,customers!I300:$I1300,,0)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cm="1">
        <f t="array" ref="P302">_xlfn.XLOOKUP(Orders[[#This Row],[Customer ID]],customers!$A$1:$A$1001,customers!I301:$I1301,,0)</f>
        <v>No</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cm="1">
        <f t="array" ref="P303">_xlfn.XLOOKUP(Orders[[#This Row],[Customer ID]],customers!$A$1:$A$1001,customers!I302:$I1302,,0)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cm="1">
        <f t="array" ref="P304">_xlfn.XLOOKUP(Orders[[#This Row],[Customer ID]],customers!$A$1:$A$1001,customers!I303:$I1303,,0)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cm="1">
        <f t="array" ref="P305">_xlfn.XLOOKUP(Orders[[#This Row],[Customer ID]],customers!$A$1:$A$1001,customers!I304:$I1304,,0)</f>
        <v>No</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cm="1">
        <f t="array" ref="P306">_xlfn.XLOOKUP(Orders[[#This Row],[Customer ID]],customers!$A$1:$A$1001,customers!I305:$I1305,,0)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cm="1">
        <f t="array" ref="P307">_xlfn.XLOOKUP(Orders[[#This Row],[Customer ID]],customers!$A$1:$A$1001,customers!I306:$I1306,,0)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cm="1">
        <f t="array" ref="P308">_xlfn.XLOOKUP(Orders[[#This Row],[Customer ID]],customers!$A$1:$A$1001,customers!I307:$I1307,,0)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cm="1">
        <f t="array" ref="P309">_xlfn.XLOOKUP(Orders[[#This Row],[Customer ID]],customers!$A$1:$A$1001,customers!I308:$I1308,,0)</f>
        <v>No</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cm="1">
        <f t="array" ref="P310">_xlfn.XLOOKUP(Orders[[#This Row],[Customer ID]],customers!$A$1:$A$1001,customers!I309:$I1309,,0)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cm="1">
        <f t="array" ref="P311">_xlfn.XLOOKUP(Orders[[#This Row],[Customer ID]],customers!$A$1:$A$1001,customers!I310:$I1310,,0)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cm="1">
        <f t="array" ref="P312">_xlfn.XLOOKUP(Orders[[#This Row],[Customer ID]],customers!$A$1:$A$1001,customers!I311:$I1311,,0)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cm="1">
        <f t="array" ref="P313">_xlfn.XLOOKUP(Orders[[#This Row],[Customer ID]],customers!$A$1:$A$1001,customers!I312:$I1312,,0)</f>
        <v>No</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cm="1">
        <f t="array" ref="P314">_xlfn.XLOOKUP(Orders[[#This Row],[Customer ID]],customers!$A$1:$A$1001,customers!I313:$I1313,,0)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cm="1">
        <f t="array" ref="P315">_xlfn.XLOOKUP(Orders[[#This Row],[Customer ID]],customers!$A$1:$A$1001,customers!I314:$I1314,,0)</f>
        <v>No</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cm="1">
        <f t="array" ref="P316">_xlfn.XLOOKUP(Orders[[#This Row],[Customer ID]],customers!$A$1:$A$1001,customers!I315:$I1315,,0)</f>
        <v>Yes</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cm="1">
        <f t="array" ref="P317">_xlfn.XLOOKUP(Orders[[#This Row],[Customer ID]],customers!$A$1:$A$1001,customers!I316:$I1316,,0)</f>
        <v>No</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cm="1">
        <f t="array" ref="P318">_xlfn.XLOOKUP(Orders[[#This Row],[Customer ID]],customers!$A$1:$A$1001,customers!I317:$I1317,,0)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cm="1">
        <f t="array" ref="P319">_xlfn.XLOOKUP(Orders[[#This Row],[Customer ID]],customers!$A$1:$A$1001,customers!I318:$I1318,,0)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cm="1">
        <f t="array" ref="P320">_xlfn.XLOOKUP(Orders[[#This Row],[Customer ID]],customers!$A$1:$A$1001,customers!I319:$I1319,,0)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cm="1">
        <f t="array" ref="P321">_xlfn.XLOOKUP(Orders[[#This Row],[Customer ID]],customers!$A$1:$A$1001,customers!I320:$I1320,,0)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cm="1">
        <f t="array" ref="P322">_xlfn.XLOOKUP(Orders[[#This Row],[Customer ID]],customers!$A$1:$A$1001,customers!I321:$I1321,,0)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IF(I323="Rob","Robusta",IF(I323="Ara","Arabica",IF(I323="Exc","Excelsa",IF(I323="Lib","Liberica",""))))</f>
        <v>Arabica</v>
      </c>
      <c r="O323" t="str">
        <f t="shared" ref="O323:O386" si="17">IF(J323="M","Medium",IF(J323="L","Light",IF(J323="D","Dark","")))</f>
        <v>Medium</v>
      </c>
      <c r="P323" t="str" cm="1">
        <f t="array" ref="P323">_xlfn.XLOOKUP(Orders[[#This Row],[Customer ID]],customers!$A$1:$A$1001,customers!I322:$I1322,,0)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cm="1">
        <f t="array" ref="P324">_xlfn.XLOOKUP(Orders[[#This Row],[Customer ID]],customers!$A$1:$A$1001,customers!I323:$I1323,,0)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cm="1">
        <f t="array" ref="P325">_xlfn.XLOOKUP(Orders[[#This Row],[Customer ID]],customers!$A$1:$A$1001,customers!I324:$I1324,,0)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cm="1">
        <f t="array" ref="P326">_xlfn.XLOOKUP(Orders[[#This Row],[Customer ID]],customers!$A$1:$A$1001,customers!I325:$I1325,,0)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cm="1">
        <f t="array" ref="P327">_xlfn.XLOOKUP(Orders[[#This Row],[Customer ID]],customers!$A$1:$A$1001,customers!I326:$I1326,,0)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cm="1">
        <f t="array" ref="P328">_xlfn.XLOOKUP(Orders[[#This Row],[Customer ID]],customers!$A$1:$A$1001,customers!I327:$I1327,,0)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cm="1">
        <f t="array" ref="P329">_xlfn.XLOOKUP(Orders[[#This Row],[Customer ID]],customers!$A$1:$A$1001,customers!I328:$I1328,,0)</f>
        <v>No</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cm="1">
        <f t="array" ref="P330">_xlfn.XLOOKUP(Orders[[#This Row],[Customer ID]],customers!$A$1:$A$1001,customers!I329:$I1329,,0)</f>
        <v>No</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cm="1">
        <f t="array" ref="P331">_xlfn.XLOOKUP(Orders[[#This Row],[Customer ID]],customers!$A$1:$A$1001,customers!I330:$I1330,,0)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cm="1">
        <f t="array" ref="P332">_xlfn.XLOOKUP(Orders[[#This Row],[Customer ID]],customers!$A$1:$A$1001,customers!I331:$I1331,,0)</f>
        <v>Yes</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cm="1">
        <f t="array" ref="P333">_xlfn.XLOOKUP(Orders[[#This Row],[Customer ID]],customers!$A$1:$A$1001,customers!I332:$I1332,,0)</f>
        <v>No</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cm="1">
        <f t="array" ref="P334">_xlfn.XLOOKUP(Orders[[#This Row],[Customer ID]],customers!$A$1:$A$1001,customers!I333:$I1333,,0)</f>
        <v>No</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cm="1">
        <f t="array" ref="P335">_xlfn.XLOOKUP(Orders[[#This Row],[Customer ID]],customers!$A$1:$A$1001,customers!I334:$I1334,,0)</f>
        <v>No</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cm="1">
        <f t="array" ref="P336">_xlfn.XLOOKUP(Orders[[#This Row],[Customer ID]],customers!$A$1:$A$1001,customers!I335:$I1335,,0)</f>
        <v>Yes</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cm="1">
        <f t="array" ref="P337">_xlfn.XLOOKUP(Orders[[#This Row],[Customer ID]],customers!$A$1:$A$1001,customers!I336:$I1336,,0)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cm="1">
        <f t="array" ref="P338">_xlfn.XLOOKUP(Orders[[#This Row],[Customer ID]],customers!$A$1:$A$1001,customers!I337:$I1337,,0)</f>
        <v>Yes</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cm="1">
        <f t="array" ref="P339">_xlfn.XLOOKUP(Orders[[#This Row],[Customer ID]],customers!$A$1:$A$1001,customers!I338:$I1338,,0)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cm="1">
        <f t="array" ref="P340">_xlfn.XLOOKUP(Orders[[#This Row],[Customer ID]],customers!$A$1:$A$1001,customers!I339:$I1339,,0)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cm="1">
        <f t="array" ref="P341">_xlfn.XLOOKUP(Orders[[#This Row],[Customer ID]],customers!$A$1:$A$1001,customers!I340:$I1340,,0)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cm="1">
        <f t="array" ref="P342">_xlfn.XLOOKUP(Orders[[#This Row],[Customer ID]],customers!$A$1:$A$1001,customers!I341:$I1341,,0)</f>
        <v>No</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cm="1">
        <f t="array" ref="P343">_xlfn.XLOOKUP(Orders[[#This Row],[Customer ID]],customers!$A$1:$A$1001,customers!I342:$I1342,,0)</f>
        <v>Yes</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cm="1">
        <f t="array" ref="P344">_xlfn.XLOOKUP(Orders[[#This Row],[Customer ID]],customers!$A$1:$A$1001,customers!I343:$I1343,,0)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cm="1">
        <f t="array" ref="P345">_xlfn.XLOOKUP(Orders[[#This Row],[Customer ID]],customers!$A$1:$A$1001,customers!I344:$I1344,,0)</f>
        <v>Yes</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cm="1">
        <f t="array" ref="P346">_xlfn.XLOOKUP(Orders[[#This Row],[Customer ID]],customers!$A$1:$A$1001,customers!I345:$I1345,,0)</f>
        <v>No</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cm="1">
        <f t="array" ref="P347">_xlfn.XLOOKUP(Orders[[#This Row],[Customer ID]],customers!$A$1:$A$1001,customers!I346:$I1346,,0)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cm="1">
        <f t="array" ref="P348">_xlfn.XLOOKUP(Orders[[#This Row],[Customer ID]],customers!$A$1:$A$1001,customers!I347:$I1347,,0)</f>
        <v>No</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cm="1">
        <f t="array" ref="P349">_xlfn.XLOOKUP(Orders[[#This Row],[Customer ID]],customers!$A$1:$A$1001,customers!I348:$I1348,,0)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cm="1">
        <f t="array" ref="P350">_xlfn.XLOOKUP(Orders[[#This Row],[Customer ID]],customers!$A$1:$A$1001,customers!I349:$I1349,,0)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cm="1">
        <f t="array" ref="P351">_xlfn.XLOOKUP(Orders[[#This Row],[Customer ID]],customers!$A$1:$A$1001,customers!I350:$I1350,,0)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cm="1">
        <f t="array" ref="P352">_xlfn.XLOOKUP(Orders[[#This Row],[Customer ID]],customers!$A$1:$A$1001,customers!I351:$I1351,,0)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cm="1">
        <f t="array" ref="P353">_xlfn.XLOOKUP(Orders[[#This Row],[Customer ID]],customers!$A$1:$A$1001,customers!I352:$I1352,,0)</f>
        <v>Yes</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cm="1">
        <f t="array" ref="P354">_xlfn.XLOOKUP(Orders[[#This Row],[Customer ID]],customers!$A$1:$A$1001,customers!I353:$I1353,,0)</f>
        <v>Yes</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cm="1">
        <f t="array" ref="P355">_xlfn.XLOOKUP(Orders[[#This Row],[Customer ID]],customers!$A$1:$A$1001,customers!I354:$I1354,,0)</f>
        <v>No</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cm="1">
        <f t="array" ref="P356">_xlfn.XLOOKUP(Orders[[#This Row],[Customer ID]],customers!$A$1:$A$1001,customers!I355:$I1355,,0)</f>
        <v>Yes</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cm="1">
        <f t="array" ref="P357">_xlfn.XLOOKUP(Orders[[#This Row],[Customer ID]],customers!$A$1:$A$1001,customers!I356:$I1356,,0)</f>
        <v>No</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cm="1">
        <f t="array" ref="P358">_xlfn.XLOOKUP(Orders[[#This Row],[Customer ID]],customers!$A$1:$A$1001,customers!I357:$I1357,,0)</f>
        <v>No</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cm="1">
        <f t="array" ref="P359">_xlfn.XLOOKUP(Orders[[#This Row],[Customer ID]],customers!$A$1:$A$1001,customers!I358:$I1358,,0)</f>
        <v>Yes</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cm="1">
        <f t="array" ref="P360">_xlfn.XLOOKUP(Orders[[#This Row],[Customer ID]],customers!$A$1:$A$1001,customers!I359:$I1359,,0)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cm="1">
        <f t="array" ref="P361">_xlfn.XLOOKUP(Orders[[#This Row],[Customer ID]],customers!$A$1:$A$1001,customers!I360:$I1360,,0)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cm="1">
        <f t="array" ref="P362">_xlfn.XLOOKUP(Orders[[#This Row],[Customer ID]],customers!$A$1:$A$1001,customers!I361:$I1361,,0)</f>
        <v>Yes</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cm="1">
        <f t="array" ref="P363">_xlfn.XLOOKUP(Orders[[#This Row],[Customer ID]],customers!$A$1:$A$1001,customers!I362:$I1362,,0)</f>
        <v>Yes</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cm="1">
        <f t="array" ref="P364">_xlfn.XLOOKUP(Orders[[#This Row],[Customer ID]],customers!$A$1:$A$1001,customers!I363:$I1363,,0)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cm="1">
        <f t="array" ref="P365">_xlfn.XLOOKUP(Orders[[#This Row],[Customer ID]],customers!$A$1:$A$1001,customers!I364:$I1364,,0)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cm="1">
        <f t="array" ref="P366">_xlfn.XLOOKUP(Orders[[#This Row],[Customer ID]],customers!$A$1:$A$1001,customers!I365:$I1365,,0)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cm="1">
        <f t="array" ref="P367">_xlfn.XLOOKUP(Orders[[#This Row],[Customer ID]],customers!$A$1:$A$1001,customers!I366:$I1366,,0)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cm="1">
        <f t="array" ref="P368">_xlfn.XLOOKUP(Orders[[#This Row],[Customer ID]],customers!$A$1:$A$1001,customers!I367:$I1367,,0)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cm="1">
        <f t="array" ref="P369">_xlfn.XLOOKUP(Orders[[#This Row],[Customer ID]],customers!$A$1:$A$1001,customers!I368:$I1368,,0)</f>
        <v>No</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cm="1">
        <f t="array" ref="P370">_xlfn.XLOOKUP(Orders[[#This Row],[Customer ID]],customers!$A$1:$A$1001,customers!I369:$I1369,,0)</f>
        <v>Yes</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cm="1">
        <f t="array" ref="P371">_xlfn.XLOOKUP(Orders[[#This Row],[Customer ID]],customers!$A$1:$A$1001,customers!I370:$I1370,,0)</f>
        <v>No</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cm="1">
        <f t="array" ref="P372">_xlfn.XLOOKUP(Orders[[#This Row],[Customer ID]],customers!$A$1:$A$1001,customers!I371:$I1371,,0)</f>
        <v>No</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cm="1">
        <f t="array" ref="P373">_xlfn.XLOOKUP(Orders[[#This Row],[Customer ID]],customers!$A$1:$A$1001,customers!I372:$I1372,,0)</f>
        <v>No</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cm="1">
        <f t="array" ref="P374">_xlfn.XLOOKUP(Orders[[#This Row],[Customer ID]],customers!$A$1:$A$1001,customers!I373:$I1373,,0)</f>
        <v>Yes</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cm="1">
        <f t="array" ref="P375">_xlfn.XLOOKUP(Orders[[#This Row],[Customer ID]],customers!$A$1:$A$1001,customers!I374:$I1374,,0)</f>
        <v>No</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cm="1">
        <f t="array" ref="P376">_xlfn.XLOOKUP(Orders[[#This Row],[Customer ID]],customers!$A$1:$A$1001,customers!I375:$I1375,,0)</f>
        <v>No</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cm="1">
        <f t="array" ref="P377">_xlfn.XLOOKUP(Orders[[#This Row],[Customer ID]],customers!$A$1:$A$1001,customers!I376:$I1376,,0)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cm="1">
        <f t="array" ref="P378">_xlfn.XLOOKUP(Orders[[#This Row],[Customer ID]],customers!$A$1:$A$1001,customers!I377:$I1377,,0)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cm="1">
        <f t="array" ref="P379">_xlfn.XLOOKUP(Orders[[#This Row],[Customer ID]],customers!$A$1:$A$1001,customers!I378:$I1378,,0)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cm="1">
        <f t="array" ref="P380">_xlfn.XLOOKUP(Orders[[#This Row],[Customer ID]],customers!$A$1:$A$1001,customers!I379:$I1379,,0)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cm="1">
        <f t="array" ref="P381">_xlfn.XLOOKUP(Orders[[#This Row],[Customer ID]],customers!$A$1:$A$1001,customers!I380:$I1380,,0)</f>
        <v>No</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cm="1">
        <f t="array" ref="P382">_xlfn.XLOOKUP(Orders[[#This Row],[Customer ID]],customers!$A$1:$A$1001,customers!I381:$I1381,,0)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cm="1">
        <f t="array" ref="P383">_xlfn.XLOOKUP(Orders[[#This Row],[Customer ID]],customers!$A$1:$A$1001,customers!I382:$I1382,,0)</f>
        <v>No</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cm="1">
        <f t="array" ref="P384">_xlfn.XLOOKUP(Orders[[#This Row],[Customer ID]],customers!$A$1:$A$1001,customers!I383:$I1383,,0)</f>
        <v>Yes</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cm="1">
        <f t="array" ref="P385">_xlfn.XLOOKUP(Orders[[#This Row],[Customer ID]],customers!$A$1:$A$1001,customers!I384:$I1384,,0)</f>
        <v>No</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cm="1">
        <f t="array" ref="P386">_xlfn.XLOOKUP(Orders[[#This Row],[Customer ID]],customers!$A$1:$A$1001,customers!I385:$I1385,,0)</f>
        <v>Yes</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IF(I387="Rob","Robusta",IF(I387="Ara","Arabica",IF(I387="Exc","Excelsa",IF(I387="Lib","Liberica",""))))</f>
        <v>Liberica</v>
      </c>
      <c r="O387" t="str">
        <f t="shared" ref="O387:O450" si="20">IF(J387="M","Medium",IF(J387="L","Light",IF(J387="D","Dark","")))</f>
        <v>Medium</v>
      </c>
      <c r="P387" t="str" cm="1">
        <f t="array" ref="P387">_xlfn.XLOOKUP(Orders[[#This Row],[Customer ID]],customers!$A$1:$A$1001,customers!I386:$I1386,,0)</f>
        <v>No</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cm="1">
        <f t="array" ref="P388">_xlfn.XLOOKUP(Orders[[#This Row],[Customer ID]],customers!$A$1:$A$1001,customers!I387:$I1387,,0)</f>
        <v>No</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cm="1">
        <f t="array" ref="P389">_xlfn.XLOOKUP(Orders[[#This Row],[Customer ID]],customers!$A$1:$A$1001,customers!I388:$I1388,,0)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cm="1">
        <f t="array" ref="P390">_xlfn.XLOOKUP(Orders[[#This Row],[Customer ID]],customers!$A$1:$A$1001,customers!I389:$I1389,,0)</f>
        <v>No</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cm="1">
        <f t="array" ref="P391">_xlfn.XLOOKUP(Orders[[#This Row],[Customer ID]],customers!$A$1:$A$1001,customers!I390:$I1390,,0)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cm="1">
        <f t="array" ref="P392">_xlfn.XLOOKUP(Orders[[#This Row],[Customer ID]],customers!$A$1:$A$1001,customers!I391:$I1391,,0)</f>
        <v>No</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cm="1">
        <f t="array" ref="P393">_xlfn.XLOOKUP(Orders[[#This Row],[Customer ID]],customers!$A$1:$A$1001,customers!I392:$I1392,,0)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cm="1">
        <f t="array" ref="P394">_xlfn.XLOOKUP(Orders[[#This Row],[Customer ID]],customers!$A$1:$A$1001,customers!I393:$I1393,,0)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cm="1">
        <f t="array" ref="P395">_xlfn.XLOOKUP(Orders[[#This Row],[Customer ID]],customers!$A$1:$A$1001,customers!I394:$I1394,,0)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cm="1">
        <f t="array" ref="P396">_xlfn.XLOOKUP(Orders[[#This Row],[Customer ID]],customers!$A$1:$A$1001,customers!I395:$I1395,,0)</f>
        <v>Yes</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cm="1">
        <f t="array" ref="P397">_xlfn.XLOOKUP(Orders[[#This Row],[Customer ID]],customers!$A$1:$A$1001,customers!I396:$I1396,,0)</f>
        <v>No</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cm="1">
        <f t="array" ref="P398">_xlfn.XLOOKUP(Orders[[#This Row],[Customer ID]],customers!$A$1:$A$1001,customers!I397:$I1397,,0)</f>
        <v>Yes</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cm="1">
        <f t="array" ref="P399">_xlfn.XLOOKUP(Orders[[#This Row],[Customer ID]],customers!$A$1:$A$1001,customers!I398:$I1398,,0)</f>
        <v>No</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cm="1">
        <f t="array" ref="P400">_xlfn.XLOOKUP(Orders[[#This Row],[Customer ID]],customers!$A$1:$A$1001,customers!I399:$I1399,,0)</f>
        <v>No</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cm="1">
        <f t="array" ref="P401">_xlfn.XLOOKUP(Orders[[#This Row],[Customer ID]],customers!$A$1:$A$1001,customers!I400:$I1400,,0)</f>
        <v>Yes</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cm="1">
        <f t="array" ref="P402">_xlfn.XLOOKUP(Orders[[#This Row],[Customer ID]],customers!$A$1:$A$1001,customers!I401:$I1401,,0)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cm="1">
        <f t="array" ref="P403">_xlfn.XLOOKUP(Orders[[#This Row],[Customer ID]],customers!$A$1:$A$1001,customers!I402:$I1402,,0)</f>
        <v>No</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cm="1">
        <f t="array" ref="P404">_xlfn.XLOOKUP(Orders[[#This Row],[Customer ID]],customers!$A$1:$A$1001,customers!I403:$I1403,,0)</f>
        <v>No</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cm="1">
        <f t="array" ref="P405">_xlfn.XLOOKUP(Orders[[#This Row],[Customer ID]],customers!$A$1:$A$1001,customers!I404:$I1404,,0)</f>
        <v>Yes</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cm="1">
        <f t="array" ref="P406">_xlfn.XLOOKUP(Orders[[#This Row],[Customer ID]],customers!$A$1:$A$1001,customers!I405:$I1405,,0)</f>
        <v>Yes</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cm="1">
        <f t="array" ref="P407">_xlfn.XLOOKUP(Orders[[#This Row],[Customer ID]],customers!$A$1:$A$1001,customers!I406:$I1406,,0)</f>
        <v>No</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cm="1">
        <f t="array" ref="P408">_xlfn.XLOOKUP(Orders[[#This Row],[Customer ID]],customers!$A$1:$A$1001,customers!I407:$I1407,,0)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cm="1">
        <f t="array" ref="P409">_xlfn.XLOOKUP(Orders[[#This Row],[Customer ID]],customers!$A$1:$A$1001,customers!I408:$I1408,,0)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cm="1">
        <f t="array" ref="P410">_xlfn.XLOOKUP(Orders[[#This Row],[Customer ID]],customers!$A$1:$A$1001,customers!I409:$I1409,,0)</f>
        <v>No</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cm="1">
        <f t="array" ref="P411">_xlfn.XLOOKUP(Orders[[#This Row],[Customer ID]],customers!$A$1:$A$1001,customers!I410:$I1410,,0)</f>
        <v>No</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cm="1">
        <f t="array" ref="P412">_xlfn.XLOOKUP(Orders[[#This Row],[Customer ID]],customers!$A$1:$A$1001,customers!I411:$I1411,,0)</f>
        <v>Yes</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cm="1">
        <f t="array" ref="P413">_xlfn.XLOOKUP(Orders[[#This Row],[Customer ID]],customers!$A$1:$A$1001,customers!I412:$I1412,,0)</f>
        <v>No</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cm="1">
        <f t="array" ref="P414">_xlfn.XLOOKUP(Orders[[#This Row],[Customer ID]],customers!$A$1:$A$1001,customers!I413:$I1413,,0)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cm="1">
        <f t="array" ref="P415">_xlfn.XLOOKUP(Orders[[#This Row],[Customer ID]],customers!$A$1:$A$1001,customers!I414:$I1414,,0)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cm="1">
        <f t="array" ref="P416">_xlfn.XLOOKUP(Orders[[#This Row],[Customer ID]],customers!$A$1:$A$1001,customers!I415:$I1415,,0)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cm="1">
        <f t="array" ref="P417">_xlfn.XLOOKUP(Orders[[#This Row],[Customer ID]],customers!$A$1:$A$1001,customers!I416:$I1416,,0)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cm="1">
        <f t="array" ref="P418">_xlfn.XLOOKUP(Orders[[#This Row],[Customer ID]],customers!$A$1:$A$1001,customers!I417:$I1417,,0)</f>
        <v>No</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cm="1">
        <f t="array" ref="P419">_xlfn.XLOOKUP(Orders[[#This Row],[Customer ID]],customers!$A$1:$A$1001,customers!I418:$I1418,,0)</f>
        <v>No</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cm="1">
        <f t="array" ref="P420">_xlfn.XLOOKUP(Orders[[#This Row],[Customer ID]],customers!$A$1:$A$1001,customers!I419:$I1419,,0)</f>
        <v>No</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cm="1">
        <f t="array" ref="P421">_xlfn.XLOOKUP(Orders[[#This Row],[Customer ID]],customers!$A$1:$A$1001,customers!I420:$I1420,,0)</f>
        <v>No</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cm="1">
        <f t="array" ref="P422">_xlfn.XLOOKUP(Orders[[#This Row],[Customer ID]],customers!$A$1:$A$1001,customers!I421:$I1421,,0)</f>
        <v>Yes</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cm="1">
        <f t="array" ref="P423">_xlfn.XLOOKUP(Orders[[#This Row],[Customer ID]],customers!$A$1:$A$1001,customers!I422:$I1422,,0)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cm="1">
        <f t="array" ref="P424">_xlfn.XLOOKUP(Orders[[#This Row],[Customer ID]],customers!$A$1:$A$1001,customers!I423:$I1423,,0)</f>
        <v>Yes</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cm="1">
        <f t="array" ref="P425">_xlfn.XLOOKUP(Orders[[#This Row],[Customer ID]],customers!$A$1:$A$1001,customers!I424:$I1424,,0)</f>
        <v>Yes</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cm="1">
        <f t="array" ref="P426">_xlfn.XLOOKUP(Orders[[#This Row],[Customer ID]],customers!$A$1:$A$1001,customers!I425:$I1425,,0)</f>
        <v>No</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cm="1">
        <f t="array" ref="P427">_xlfn.XLOOKUP(Orders[[#This Row],[Customer ID]],customers!$A$1:$A$1001,customers!I426:$I1426,,0)</f>
        <v>Yes</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cm="1">
        <f t="array" ref="P428">_xlfn.XLOOKUP(Orders[[#This Row],[Customer ID]],customers!$A$1:$A$1001,customers!I427:$I1427,,0)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cm="1">
        <f t="array" ref="P429">_xlfn.XLOOKUP(Orders[[#This Row],[Customer ID]],customers!$A$1:$A$1001,customers!I428:$I1428,,0)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cm="1">
        <f t="array" ref="P430">_xlfn.XLOOKUP(Orders[[#This Row],[Customer ID]],customers!$A$1:$A$1001,customers!I429:$I1429,,0)</f>
        <v>Yes</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cm="1">
        <f t="array" ref="P431">_xlfn.XLOOKUP(Orders[[#This Row],[Customer ID]],customers!$A$1:$A$1001,customers!I430:$I1430,,0)</f>
        <v>Yes</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cm="1">
        <f t="array" ref="P432">_xlfn.XLOOKUP(Orders[[#This Row],[Customer ID]],customers!$A$1:$A$1001,customers!I431:$I1431,,0)</f>
        <v>No</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cm="1">
        <f t="array" ref="P433">_xlfn.XLOOKUP(Orders[[#This Row],[Customer ID]],customers!$A$1:$A$1001,customers!I432:$I1432,,0)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cm="1">
        <f t="array" ref="P434">_xlfn.XLOOKUP(Orders[[#This Row],[Customer ID]],customers!$A$1:$A$1001,customers!I433:$I1433,,0)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cm="1">
        <f t="array" ref="P435">_xlfn.XLOOKUP(Orders[[#This Row],[Customer ID]],customers!$A$1:$A$1001,customers!I434:$I1434,,0)</f>
        <v>No</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cm="1">
        <f t="array" ref="P436">_xlfn.XLOOKUP(Orders[[#This Row],[Customer ID]],customers!$A$1:$A$1001,customers!I435:$I1435,,0)</f>
        <v>Yes</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cm="1">
        <f t="array" ref="P437">_xlfn.XLOOKUP(Orders[[#This Row],[Customer ID]],customers!$A$1:$A$1001,customers!I436:$I1436,,0)</f>
        <v>Yes</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cm="1">
        <f t="array" ref="P438">_xlfn.XLOOKUP(Orders[[#This Row],[Customer ID]],customers!$A$1:$A$1001,customers!I437:$I1437,,0)</f>
        <v>No</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cm="1">
        <f t="array" ref="P439">_xlfn.XLOOKUP(Orders[[#This Row],[Customer ID]],customers!$A$1:$A$1001,customers!I438:$I1438,,0)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cm="1">
        <f t="array" ref="P440">_xlfn.XLOOKUP(Orders[[#This Row],[Customer ID]],customers!$A$1:$A$1001,customers!I439:$I1439,,0)</f>
        <v>Yes</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cm="1">
        <f t="array" ref="P441">_xlfn.XLOOKUP(Orders[[#This Row],[Customer ID]],customers!$A$1:$A$1001,customers!I440:$I1440,,0)</f>
        <v>Yes</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cm="1">
        <f t="array" ref="P442">_xlfn.XLOOKUP(Orders[[#This Row],[Customer ID]],customers!$A$1:$A$1001,customers!I441:$I1441,,0)</f>
        <v>No</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cm="1">
        <f t="array" ref="P443">_xlfn.XLOOKUP(Orders[[#This Row],[Customer ID]],customers!$A$1:$A$1001,customers!I442:$I1442,,0)</f>
        <v>No</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cm="1">
        <f t="array" ref="P444">_xlfn.XLOOKUP(Orders[[#This Row],[Customer ID]],customers!$A$1:$A$1001,customers!I443:$I1443,,0)</f>
        <v>Yes</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cm="1">
        <f t="array" ref="P445">_xlfn.XLOOKUP(Orders[[#This Row],[Customer ID]],customers!$A$1:$A$1001,customers!I444:$I1444,,0)</f>
        <v>No</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cm="1">
        <f t="array" ref="P446">_xlfn.XLOOKUP(Orders[[#This Row],[Customer ID]],customers!$A$1:$A$1001,customers!I445:$I1445,,0)</f>
        <v>Yes</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cm="1">
        <f t="array" ref="P447">_xlfn.XLOOKUP(Orders[[#This Row],[Customer ID]],customers!$A$1:$A$1001,customers!I446:$I1446,,0)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cm="1">
        <f t="array" ref="P448">_xlfn.XLOOKUP(Orders[[#This Row],[Customer ID]],customers!$A$1:$A$1001,customers!I447:$I1447,,0)</f>
        <v>No</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cm="1">
        <f t="array" ref="P449">_xlfn.XLOOKUP(Orders[[#This Row],[Customer ID]],customers!$A$1:$A$1001,customers!I448:$I1448,,0)</f>
        <v>Yes</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cm="1">
        <f t="array" ref="P450">_xlfn.XLOOKUP(Orders[[#This Row],[Customer ID]],customers!$A$1:$A$1001,customers!I449:$I1449,,0)</f>
        <v>Yes</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IF(I451="Rob","Robusta",IF(I451="Ara","Arabica",IF(I451="Exc","Excelsa",IF(I451="Lib","Liberica",""))))</f>
        <v>Robusta</v>
      </c>
      <c r="O451" t="str">
        <f t="shared" ref="O451:O514" si="23">IF(J451="M","Medium",IF(J451="L","Light",IF(J451="D","Dark","")))</f>
        <v>Dark</v>
      </c>
      <c r="P451" t="str" cm="1">
        <f t="array" ref="P451">_xlfn.XLOOKUP(Orders[[#This Row],[Customer ID]],customers!$A$1:$A$1001,customers!I450:$I1450,,0)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cm="1">
        <f t="array" ref="P452">_xlfn.XLOOKUP(Orders[[#This Row],[Customer ID]],customers!$A$1:$A$1001,customers!I451:$I1451,,0)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cm="1">
        <f t="array" ref="P453">_xlfn.XLOOKUP(Orders[[#This Row],[Customer ID]],customers!$A$1:$A$1001,customers!I452:$I1452,,0)</f>
        <v>No</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cm="1">
        <f t="array" ref="P454">_xlfn.XLOOKUP(Orders[[#This Row],[Customer ID]],customers!$A$1:$A$1001,customers!I453:$I1453,,0)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cm="1">
        <f t="array" ref="P455">_xlfn.XLOOKUP(Orders[[#This Row],[Customer ID]],customers!$A$1:$A$1001,customers!I454:$I1454,,0)</f>
        <v>Yes</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cm="1">
        <f t="array" ref="P456">_xlfn.XLOOKUP(Orders[[#This Row],[Customer ID]],customers!$A$1:$A$1001,customers!I455:$I1455,,0)</f>
        <v>No</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cm="1">
        <f t="array" ref="P457">_xlfn.XLOOKUP(Orders[[#This Row],[Customer ID]],customers!$A$1:$A$1001,customers!I456:$I1456,,0)</f>
        <v>No</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cm="1">
        <f t="array" ref="P458">_xlfn.XLOOKUP(Orders[[#This Row],[Customer ID]],customers!$A$1:$A$1001,customers!I457:$I1457,,0)</f>
        <v>Yes</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cm="1">
        <f t="array" ref="P459">_xlfn.XLOOKUP(Orders[[#This Row],[Customer ID]],customers!$A$1:$A$1001,customers!I458:$I1458,,0)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cm="1">
        <f t="array" ref="P460">_xlfn.XLOOKUP(Orders[[#This Row],[Customer ID]],customers!$A$1:$A$1001,customers!I459:$I1459,,0)</f>
        <v>Yes</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cm="1">
        <f t="array" ref="P461">_xlfn.XLOOKUP(Orders[[#This Row],[Customer ID]],customers!$A$1:$A$1001,customers!I460:$I1460,,0)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cm="1">
        <f t="array" ref="P462">_xlfn.XLOOKUP(Orders[[#This Row],[Customer ID]],customers!$A$1:$A$1001,customers!I461:$I1461,,0)</f>
        <v>No</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cm="1">
        <f t="array" ref="P463">_xlfn.XLOOKUP(Orders[[#This Row],[Customer ID]],customers!$A$1:$A$1001,customers!I462:$I1462,,0)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cm="1">
        <f t="array" ref="P464">_xlfn.XLOOKUP(Orders[[#This Row],[Customer ID]],customers!$A$1:$A$1001,customers!I463:$I1463,,0)</f>
        <v>No</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cm="1">
        <f t="array" ref="P465">_xlfn.XLOOKUP(Orders[[#This Row],[Customer ID]],customers!$A$1:$A$1001,customers!I464:$I1464,,0)</f>
        <v>Yes</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cm="1">
        <f t="array" ref="P466">_xlfn.XLOOKUP(Orders[[#This Row],[Customer ID]],customers!$A$1:$A$1001,customers!I465:$I1465,,0)</f>
        <v>Yes</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cm="1">
        <f t="array" ref="P467">_xlfn.XLOOKUP(Orders[[#This Row],[Customer ID]],customers!$A$1:$A$1001,customers!I466:$I1466,,0)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cm="1">
        <f t="array" ref="P468">_xlfn.XLOOKUP(Orders[[#This Row],[Customer ID]],customers!$A$1:$A$1001,customers!I467:$I1467,,0)</f>
        <v>No</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cm="1">
        <f t="array" ref="P469">_xlfn.XLOOKUP(Orders[[#This Row],[Customer ID]],customers!$A$1:$A$1001,customers!I468:$I1468,,0)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cm="1">
        <f t="array" ref="P470">_xlfn.XLOOKUP(Orders[[#This Row],[Customer ID]],customers!$A$1:$A$1001,customers!I469:$I1469,,0)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cm="1">
        <f t="array" ref="P471">_xlfn.XLOOKUP(Orders[[#This Row],[Customer ID]],customers!$A$1:$A$1001,customers!I470:$I1470,,0)</f>
        <v>No</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cm="1">
        <f t="array" ref="P472">_xlfn.XLOOKUP(Orders[[#This Row],[Customer ID]],customers!$A$1:$A$1001,customers!I471:$I1471,,0)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cm="1">
        <f t="array" ref="P473">_xlfn.XLOOKUP(Orders[[#This Row],[Customer ID]],customers!$A$1:$A$1001,customers!I472:$I1472,,0)</f>
        <v>No</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cm="1">
        <f t="array" ref="P474">_xlfn.XLOOKUP(Orders[[#This Row],[Customer ID]],customers!$A$1:$A$1001,customers!I473:$I1473,,0)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cm="1">
        <f t="array" ref="P475">_xlfn.XLOOKUP(Orders[[#This Row],[Customer ID]],customers!$A$1:$A$1001,customers!I474:$I1474,,0)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cm="1">
        <f t="array" ref="P476">_xlfn.XLOOKUP(Orders[[#This Row],[Customer ID]],customers!$A$1:$A$1001,customers!I475:$I1475,,0)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cm="1">
        <f t="array" ref="P477">_xlfn.XLOOKUP(Orders[[#This Row],[Customer ID]],customers!$A$1:$A$1001,customers!I476:$I1476,,0)</f>
        <v>Yes</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cm="1">
        <f t="array" ref="P478">_xlfn.XLOOKUP(Orders[[#This Row],[Customer ID]],customers!$A$1:$A$1001,customers!I477:$I1477,,0)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cm="1">
        <f t="array" ref="P479">_xlfn.XLOOKUP(Orders[[#This Row],[Customer ID]],customers!$A$1:$A$1001,customers!I478:$I1478,,0)</f>
        <v>Yes</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cm="1">
        <f t="array" ref="P480">_xlfn.XLOOKUP(Orders[[#This Row],[Customer ID]],customers!$A$1:$A$1001,customers!I479:$I1479,,0)</f>
        <v>No</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cm="1">
        <f t="array" ref="P481">_xlfn.XLOOKUP(Orders[[#This Row],[Customer ID]],customers!$A$1:$A$1001,customers!I480:$I1480,,0)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cm="1">
        <f t="array" ref="P482">_xlfn.XLOOKUP(Orders[[#This Row],[Customer ID]],customers!$A$1:$A$1001,customers!I481:$I1481,,0)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cm="1">
        <f t="array" ref="P483">_xlfn.XLOOKUP(Orders[[#This Row],[Customer ID]],customers!$A$1:$A$1001,customers!I482:$I1482,,0)</f>
        <v>Yes</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cm="1">
        <f t="array" ref="P484">_xlfn.XLOOKUP(Orders[[#This Row],[Customer ID]],customers!$A$1:$A$1001,customers!I483:$I1483,,0)</f>
        <v>No</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cm="1">
        <f t="array" ref="P485">_xlfn.XLOOKUP(Orders[[#This Row],[Customer ID]],customers!$A$1:$A$1001,customers!I484:$I1484,,0)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cm="1">
        <f t="array" ref="P486">_xlfn.XLOOKUP(Orders[[#This Row],[Customer ID]],customers!$A$1:$A$1001,customers!I485:$I1485,,0)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cm="1">
        <f t="array" ref="P487">_xlfn.XLOOKUP(Orders[[#This Row],[Customer ID]],customers!$A$1:$A$1001,customers!I486:$I1486,,0)</f>
        <v>No</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cm="1">
        <f t="array" ref="P488">_xlfn.XLOOKUP(Orders[[#This Row],[Customer ID]],customers!$A$1:$A$1001,customers!I487:$I1487,,0)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cm="1">
        <f t="array" ref="P489">_xlfn.XLOOKUP(Orders[[#This Row],[Customer ID]],customers!$A$1:$A$1001,customers!I488:$I1488,,0)</f>
        <v>Yes</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cm="1">
        <f t="array" ref="P490">_xlfn.XLOOKUP(Orders[[#This Row],[Customer ID]],customers!$A$1:$A$1001,customers!I489:$I1489,,0)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cm="1">
        <f t="array" ref="P491">_xlfn.XLOOKUP(Orders[[#This Row],[Customer ID]],customers!$A$1:$A$1001,customers!I490:$I1490,,0)</f>
        <v>Yes</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cm="1">
        <f t="array" ref="P492">_xlfn.XLOOKUP(Orders[[#This Row],[Customer ID]],customers!$A$1:$A$1001,customers!I491:$I1491,,0)</f>
        <v>Yes</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cm="1">
        <f t="array" ref="P493">_xlfn.XLOOKUP(Orders[[#This Row],[Customer ID]],customers!$A$1:$A$1001,customers!I492:$I1492,,0)</f>
        <v>Yes</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cm="1">
        <f t="array" ref="P494">_xlfn.XLOOKUP(Orders[[#This Row],[Customer ID]],customers!$A$1:$A$1001,customers!I493:$I1493,,0)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cm="1">
        <f t="array" ref="P495">_xlfn.XLOOKUP(Orders[[#This Row],[Customer ID]],customers!$A$1:$A$1001,customers!I494:$I1494,,0)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cm="1">
        <f t="array" ref="P496">_xlfn.XLOOKUP(Orders[[#This Row],[Customer ID]],customers!$A$1:$A$1001,customers!I495:$I1495,,0)</f>
        <v>Yes</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cm="1">
        <f t="array" ref="P497">_xlfn.XLOOKUP(Orders[[#This Row],[Customer ID]],customers!$A$1:$A$1001,customers!I496:$I1496,,0)</f>
        <v>No</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cm="1">
        <f t="array" ref="P498">_xlfn.XLOOKUP(Orders[[#This Row],[Customer ID]],customers!$A$1:$A$1001,customers!I497:$I1497,,0)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cm="1">
        <f t="array" ref="P499">_xlfn.XLOOKUP(Orders[[#This Row],[Customer ID]],customers!$A$1:$A$1001,customers!I498:$I1498,,0)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cm="1">
        <f t="array" ref="P500">_xlfn.XLOOKUP(Orders[[#This Row],[Customer ID]],customers!$A$1:$A$1001,customers!I499:$I1499,,0)</f>
        <v>0</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cm="1">
        <f t="array" ref="P501">_xlfn.XLOOKUP(Orders[[#This Row],[Customer ID]],customers!$A$1:$A$1001,customers!I500:$I1500,,0)</f>
        <v>No</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cm="1">
        <f t="array" ref="P502">_xlfn.XLOOKUP(Orders[[#This Row],[Customer ID]],customers!$A$1:$A$1001,customers!I501:$I1501,,0)</f>
        <v>0</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cm="1">
        <f t="array" ref="P503">_xlfn.XLOOKUP(Orders[[#This Row],[Customer ID]],customers!$A$1:$A$1001,customers!I502:$I1502,,0)</f>
        <v>0</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cm="1">
        <f t="array" ref="P504">_xlfn.XLOOKUP(Orders[[#This Row],[Customer ID]],customers!$A$1:$A$1001,customers!I503:$I1503,,0)</f>
        <v>0</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cm="1">
        <f t="array" ref="P505">_xlfn.XLOOKUP(Orders[[#This Row],[Customer ID]],customers!$A$1:$A$1001,customers!I504:$I1504,,0)</f>
        <v>0</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cm="1">
        <f t="array" ref="P506">_xlfn.XLOOKUP(Orders[[#This Row],[Customer ID]],customers!$A$1:$A$1001,customers!I505:$I1505,,0)</f>
        <v>0</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cm="1">
        <f t="array" ref="P507">_xlfn.XLOOKUP(Orders[[#This Row],[Customer ID]],customers!$A$1:$A$1001,customers!I506:$I1506,,0)</f>
        <v>0</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cm="1">
        <f t="array" ref="P508">_xlfn.XLOOKUP(Orders[[#This Row],[Customer ID]],customers!$A$1:$A$1001,customers!I507:$I1507,,0)</f>
        <v>0</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cm="1">
        <f t="array" ref="P509">_xlfn.XLOOKUP(Orders[[#This Row],[Customer ID]],customers!$A$1:$A$1001,customers!I508:$I1508,,0)</f>
        <v>0</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cm="1">
        <f t="array" ref="P510">_xlfn.XLOOKUP(Orders[[#This Row],[Customer ID]],customers!$A$1:$A$1001,customers!I509:$I1509,,0)</f>
        <v>0</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cm="1">
        <f t="array" ref="P511">_xlfn.XLOOKUP(Orders[[#This Row],[Customer ID]],customers!$A$1:$A$1001,customers!I510:$I1510,,0)</f>
        <v>0</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cm="1">
        <f t="array" ref="P512">_xlfn.XLOOKUP(Orders[[#This Row],[Customer ID]],customers!$A$1:$A$1001,customers!I511:$I1511,,0)</f>
        <v>0</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cm="1">
        <f t="array" ref="P513">_xlfn.XLOOKUP(Orders[[#This Row],[Customer ID]],customers!$A$1:$A$1001,customers!I512:$I1512,,0)</f>
        <v>0</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cm="1">
        <f t="array" ref="P514">_xlfn.XLOOKUP(Orders[[#This Row],[Customer ID]],customers!$A$1:$A$1001,customers!I513:$I1513,,0)</f>
        <v>0</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IF(I515="Rob","Robusta",IF(I515="Ara","Arabica",IF(I515="Exc","Excelsa",IF(I515="Lib","Liberica",""))))</f>
        <v>Liberica</v>
      </c>
      <c r="O515" t="str">
        <f t="shared" ref="O515:O578" si="26">IF(J515="M","Medium",IF(J515="L","Light",IF(J515="D","Dark","")))</f>
        <v>Light</v>
      </c>
      <c r="P515" cm="1">
        <f t="array" ref="P515">_xlfn.XLOOKUP(Orders[[#This Row],[Customer ID]],customers!$A$1:$A$1001,customers!I514:$I1514,,0)</f>
        <v>0</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cm="1">
        <f t="array" ref="P516">_xlfn.XLOOKUP(Orders[[#This Row],[Customer ID]],customers!$A$1:$A$1001,customers!I515:$I1515,,0)</f>
        <v>0</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cm="1">
        <f t="array" ref="P517">_xlfn.XLOOKUP(Orders[[#This Row],[Customer ID]],customers!$A$1:$A$1001,customers!I516:$I1516,,0)</f>
        <v>0</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cm="1">
        <f t="array" ref="P518">_xlfn.XLOOKUP(Orders[[#This Row],[Customer ID]],customers!$A$1:$A$1001,customers!I517:$I1517,,0)</f>
        <v>0</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cm="1">
        <f t="array" ref="P519">_xlfn.XLOOKUP(Orders[[#This Row],[Customer ID]],customers!$A$1:$A$1001,customers!I518:$I1518,,0)</f>
        <v>0</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cm="1">
        <f t="array" ref="P520">_xlfn.XLOOKUP(Orders[[#This Row],[Customer ID]],customers!$A$1:$A$1001,customers!I519:$I1519,,0)</f>
        <v>0</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cm="1">
        <f t="array" ref="P521">_xlfn.XLOOKUP(Orders[[#This Row],[Customer ID]],customers!$A$1:$A$1001,customers!I520:$I1520,,0)</f>
        <v>0</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cm="1">
        <f t="array" ref="P522">_xlfn.XLOOKUP(Orders[[#This Row],[Customer ID]],customers!$A$1:$A$1001,customers!I521:$I1521,,0)</f>
        <v>0</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cm="1">
        <f t="array" ref="P523">_xlfn.XLOOKUP(Orders[[#This Row],[Customer ID]],customers!$A$1:$A$1001,customers!I522:$I1522,,0)</f>
        <v>0</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cm="1">
        <f t="array" ref="P524">_xlfn.XLOOKUP(Orders[[#This Row],[Customer ID]],customers!$A$1:$A$1001,customers!I523:$I1523,,0)</f>
        <v>0</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cm="1">
        <f t="array" ref="P525">_xlfn.XLOOKUP(Orders[[#This Row],[Customer ID]],customers!$A$1:$A$1001,customers!I524:$I1524,,0)</f>
        <v>0</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cm="1">
        <f t="array" ref="P526">_xlfn.XLOOKUP(Orders[[#This Row],[Customer ID]],customers!$A$1:$A$1001,customers!I525:$I1525,,0)</f>
        <v>0</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cm="1">
        <f t="array" ref="P527">_xlfn.XLOOKUP(Orders[[#This Row],[Customer ID]],customers!$A$1:$A$1001,customers!I526:$I1526,,0)</f>
        <v>0</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cm="1">
        <f t="array" ref="P528">_xlfn.XLOOKUP(Orders[[#This Row],[Customer ID]],customers!$A$1:$A$1001,customers!I527:$I1527,,0)</f>
        <v>0</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cm="1">
        <f t="array" ref="P529">_xlfn.XLOOKUP(Orders[[#This Row],[Customer ID]],customers!$A$1:$A$1001,customers!I528:$I1528,,0)</f>
        <v>0</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cm="1">
        <f t="array" ref="P530">_xlfn.XLOOKUP(Orders[[#This Row],[Customer ID]],customers!$A$1:$A$1001,customers!I529:$I1529,,0)</f>
        <v>0</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cm="1">
        <f t="array" ref="P531">_xlfn.XLOOKUP(Orders[[#This Row],[Customer ID]],customers!$A$1:$A$1001,customers!I530:$I1530,,0)</f>
        <v>0</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cm="1">
        <f t="array" ref="P532">_xlfn.XLOOKUP(Orders[[#This Row],[Customer ID]],customers!$A$1:$A$1001,customers!I531:$I1531,,0)</f>
        <v>0</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cm="1">
        <f t="array" ref="P533">_xlfn.XLOOKUP(Orders[[#This Row],[Customer ID]],customers!$A$1:$A$1001,customers!I532:$I1532,,0)</f>
        <v>0</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cm="1">
        <f t="array" ref="P534">_xlfn.XLOOKUP(Orders[[#This Row],[Customer ID]],customers!$A$1:$A$1001,customers!I533:$I1533,,0)</f>
        <v>0</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cm="1">
        <f t="array" ref="P535">_xlfn.XLOOKUP(Orders[[#This Row],[Customer ID]],customers!$A$1:$A$1001,customers!I534:$I1534,,0)</f>
        <v>0</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cm="1">
        <f t="array" ref="P536">_xlfn.XLOOKUP(Orders[[#This Row],[Customer ID]],customers!$A$1:$A$1001,customers!I535:$I1535,,0)</f>
        <v>0</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cm="1">
        <f t="array" ref="P537">_xlfn.XLOOKUP(Orders[[#This Row],[Customer ID]],customers!$A$1:$A$1001,customers!I536:$I1536,,0)</f>
        <v>0</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cm="1">
        <f t="array" ref="P538">_xlfn.XLOOKUP(Orders[[#This Row],[Customer ID]],customers!$A$1:$A$1001,customers!I537:$I1537,,0)</f>
        <v>0</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cm="1">
        <f t="array" ref="P539">_xlfn.XLOOKUP(Orders[[#This Row],[Customer ID]],customers!$A$1:$A$1001,customers!I538:$I1538,,0)</f>
        <v>0</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cm="1">
        <f t="array" ref="P540">_xlfn.XLOOKUP(Orders[[#This Row],[Customer ID]],customers!$A$1:$A$1001,customers!I539:$I1539,,0)</f>
        <v>0</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cm="1">
        <f t="array" ref="P541">_xlfn.XLOOKUP(Orders[[#This Row],[Customer ID]],customers!$A$1:$A$1001,customers!I540:$I1540,,0)</f>
        <v>0</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cm="1">
        <f t="array" ref="P542">_xlfn.XLOOKUP(Orders[[#This Row],[Customer ID]],customers!$A$1:$A$1001,customers!I541:$I1541,,0)</f>
        <v>0</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cm="1">
        <f t="array" ref="P543">_xlfn.XLOOKUP(Orders[[#This Row],[Customer ID]],customers!$A$1:$A$1001,customers!I542:$I1542,,0)</f>
        <v>0</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cm="1">
        <f t="array" ref="P544">_xlfn.XLOOKUP(Orders[[#This Row],[Customer ID]],customers!$A$1:$A$1001,customers!I543:$I1543,,0)</f>
        <v>0</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cm="1">
        <f t="array" ref="P545">_xlfn.XLOOKUP(Orders[[#This Row],[Customer ID]],customers!$A$1:$A$1001,customers!I544:$I1544,,0)</f>
        <v>0</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cm="1">
        <f t="array" ref="P546">_xlfn.XLOOKUP(Orders[[#This Row],[Customer ID]],customers!$A$1:$A$1001,customers!I545:$I1545,,0)</f>
        <v>0</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cm="1">
        <f t="array" ref="P547">_xlfn.XLOOKUP(Orders[[#This Row],[Customer ID]],customers!$A$1:$A$1001,customers!I546:$I1546,,0)</f>
        <v>0</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cm="1">
        <f t="array" ref="P548">_xlfn.XLOOKUP(Orders[[#This Row],[Customer ID]],customers!$A$1:$A$1001,customers!I547:$I1547,,0)</f>
        <v>0</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cm="1">
        <f t="array" ref="P549">_xlfn.XLOOKUP(Orders[[#This Row],[Customer ID]],customers!$A$1:$A$1001,customers!I548:$I1548,,0)</f>
        <v>0</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cm="1">
        <f t="array" ref="P550">_xlfn.XLOOKUP(Orders[[#This Row],[Customer ID]],customers!$A$1:$A$1001,customers!I549:$I1549,,0)</f>
        <v>0</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cm="1">
        <f t="array" ref="P551">_xlfn.XLOOKUP(Orders[[#This Row],[Customer ID]],customers!$A$1:$A$1001,customers!I550:$I1550,,0)</f>
        <v>0</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cm="1">
        <f t="array" ref="P552">_xlfn.XLOOKUP(Orders[[#This Row],[Customer ID]],customers!$A$1:$A$1001,customers!I551:$I1551,,0)</f>
        <v>0</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cm="1">
        <f t="array" ref="P553">_xlfn.XLOOKUP(Orders[[#This Row],[Customer ID]],customers!$A$1:$A$1001,customers!I552:$I1552,,0)</f>
        <v>0</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cm="1">
        <f t="array" ref="P554">_xlfn.XLOOKUP(Orders[[#This Row],[Customer ID]],customers!$A$1:$A$1001,customers!I553:$I1553,,0)</f>
        <v>0</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cm="1">
        <f t="array" ref="P555">_xlfn.XLOOKUP(Orders[[#This Row],[Customer ID]],customers!$A$1:$A$1001,customers!I554:$I1554,,0)</f>
        <v>0</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cm="1">
        <f t="array" ref="P556">_xlfn.XLOOKUP(Orders[[#This Row],[Customer ID]],customers!$A$1:$A$1001,customers!I555:$I1555,,0)</f>
        <v>0</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cm="1">
        <f t="array" ref="P557">_xlfn.XLOOKUP(Orders[[#This Row],[Customer ID]],customers!$A$1:$A$1001,customers!I556:$I1556,,0)</f>
        <v>0</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cm="1">
        <f t="array" ref="P558">_xlfn.XLOOKUP(Orders[[#This Row],[Customer ID]],customers!$A$1:$A$1001,customers!I557:$I1557,,0)</f>
        <v>0</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cm="1">
        <f t="array" ref="P559">_xlfn.XLOOKUP(Orders[[#This Row],[Customer ID]],customers!$A$1:$A$1001,customers!I558:$I1558,,0)</f>
        <v>0</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cm="1">
        <f t="array" ref="P560">_xlfn.XLOOKUP(Orders[[#This Row],[Customer ID]],customers!$A$1:$A$1001,customers!I559:$I1559,,0)</f>
        <v>0</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cm="1">
        <f t="array" ref="P561">_xlfn.XLOOKUP(Orders[[#This Row],[Customer ID]],customers!$A$1:$A$1001,customers!I560:$I1560,,0)</f>
        <v>0</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cm="1">
        <f t="array" ref="P562">_xlfn.XLOOKUP(Orders[[#This Row],[Customer ID]],customers!$A$1:$A$1001,customers!I561:$I1561,,0)</f>
        <v>0</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cm="1">
        <f t="array" ref="P563">_xlfn.XLOOKUP(Orders[[#This Row],[Customer ID]],customers!$A$1:$A$1001,customers!I562:$I1562,,0)</f>
        <v>0</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cm="1">
        <f t="array" ref="P564">_xlfn.XLOOKUP(Orders[[#This Row],[Customer ID]],customers!$A$1:$A$1001,customers!I563:$I1563,,0)</f>
        <v>0</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cm="1">
        <f t="array" ref="P565">_xlfn.XLOOKUP(Orders[[#This Row],[Customer ID]],customers!$A$1:$A$1001,customers!I564:$I1564,,0)</f>
        <v>0</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cm="1">
        <f t="array" ref="P566">_xlfn.XLOOKUP(Orders[[#This Row],[Customer ID]],customers!$A$1:$A$1001,customers!I565:$I1565,,0)</f>
        <v>0</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cm="1">
        <f t="array" ref="P567">_xlfn.XLOOKUP(Orders[[#This Row],[Customer ID]],customers!$A$1:$A$1001,customers!I566:$I1566,,0)</f>
        <v>0</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cm="1">
        <f t="array" ref="P568">_xlfn.XLOOKUP(Orders[[#This Row],[Customer ID]],customers!$A$1:$A$1001,customers!I567:$I1567,,0)</f>
        <v>0</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cm="1">
        <f t="array" ref="P569">_xlfn.XLOOKUP(Orders[[#This Row],[Customer ID]],customers!$A$1:$A$1001,customers!I568:$I1568,,0)</f>
        <v>0</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cm="1">
        <f t="array" ref="P570">_xlfn.XLOOKUP(Orders[[#This Row],[Customer ID]],customers!$A$1:$A$1001,customers!I569:$I1569,,0)</f>
        <v>0</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cm="1">
        <f t="array" ref="P571">_xlfn.XLOOKUP(Orders[[#This Row],[Customer ID]],customers!$A$1:$A$1001,customers!I570:$I1570,,0)</f>
        <v>0</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cm="1">
        <f t="array" ref="P572">_xlfn.XLOOKUP(Orders[[#This Row],[Customer ID]],customers!$A$1:$A$1001,customers!I571:$I1571,,0)</f>
        <v>0</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cm="1">
        <f t="array" ref="P573">_xlfn.XLOOKUP(Orders[[#This Row],[Customer ID]],customers!$A$1:$A$1001,customers!I572:$I1572,,0)</f>
        <v>0</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cm="1">
        <f t="array" ref="P574">_xlfn.XLOOKUP(Orders[[#This Row],[Customer ID]],customers!$A$1:$A$1001,customers!I573:$I1573,,0)</f>
        <v>0</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cm="1">
        <f t="array" ref="P575">_xlfn.XLOOKUP(Orders[[#This Row],[Customer ID]],customers!$A$1:$A$1001,customers!I574:$I1574,,0)</f>
        <v>0</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cm="1">
        <f t="array" ref="P576">_xlfn.XLOOKUP(Orders[[#This Row],[Customer ID]],customers!$A$1:$A$1001,customers!I575:$I1575,,0)</f>
        <v>0</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cm="1">
        <f t="array" ref="P577">_xlfn.XLOOKUP(Orders[[#This Row],[Customer ID]],customers!$A$1:$A$1001,customers!I576:$I1576,,0)</f>
        <v>0</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cm="1">
        <f t="array" ref="P578">_xlfn.XLOOKUP(Orders[[#This Row],[Customer ID]],customers!$A$1:$A$1001,customers!I577:$I1577,,0)</f>
        <v>0</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IF(I579="Rob","Robusta",IF(I579="Ara","Arabica",IF(I579="Exc","Excelsa",IF(I579="Lib","Liberica",""))))</f>
        <v>Liberica</v>
      </c>
      <c r="O579" t="str">
        <f t="shared" ref="O579:O642" si="29">IF(J579="M","Medium",IF(J579="L","Light",IF(J579="D","Dark","")))</f>
        <v>Medium</v>
      </c>
      <c r="P579" cm="1">
        <f t="array" ref="P579">_xlfn.XLOOKUP(Orders[[#This Row],[Customer ID]],customers!$A$1:$A$1001,customers!I578:$I1578,,0)</f>
        <v>0</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cm="1">
        <f t="array" ref="P580">_xlfn.XLOOKUP(Orders[[#This Row],[Customer ID]],customers!$A$1:$A$1001,customers!I579:$I1579,,0)</f>
        <v>0</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cm="1">
        <f t="array" ref="P581">_xlfn.XLOOKUP(Orders[[#This Row],[Customer ID]],customers!$A$1:$A$1001,customers!I580:$I1580,,0)</f>
        <v>0</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cm="1">
        <f t="array" ref="P582">_xlfn.XLOOKUP(Orders[[#This Row],[Customer ID]],customers!$A$1:$A$1001,customers!I581:$I1581,,0)</f>
        <v>0</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cm="1">
        <f t="array" ref="P583">_xlfn.XLOOKUP(Orders[[#This Row],[Customer ID]],customers!$A$1:$A$1001,customers!I582:$I1582,,0)</f>
        <v>0</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cm="1">
        <f t="array" ref="P584">_xlfn.XLOOKUP(Orders[[#This Row],[Customer ID]],customers!$A$1:$A$1001,customers!I583:$I1583,,0)</f>
        <v>0</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cm="1">
        <f t="array" ref="P585">_xlfn.XLOOKUP(Orders[[#This Row],[Customer ID]],customers!$A$1:$A$1001,customers!I584:$I1584,,0)</f>
        <v>0</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cm="1">
        <f t="array" ref="P586">_xlfn.XLOOKUP(Orders[[#This Row],[Customer ID]],customers!$A$1:$A$1001,customers!I585:$I1585,,0)</f>
        <v>0</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cm="1">
        <f t="array" ref="P587">_xlfn.XLOOKUP(Orders[[#This Row],[Customer ID]],customers!$A$1:$A$1001,customers!I586:$I1586,,0)</f>
        <v>0</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cm="1">
        <f t="array" ref="P588">_xlfn.XLOOKUP(Orders[[#This Row],[Customer ID]],customers!$A$1:$A$1001,customers!I587:$I1587,,0)</f>
        <v>0</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cm="1">
        <f t="array" ref="P589">_xlfn.XLOOKUP(Orders[[#This Row],[Customer ID]],customers!$A$1:$A$1001,customers!I588:$I1588,,0)</f>
        <v>0</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cm="1">
        <f t="array" ref="P590">_xlfn.XLOOKUP(Orders[[#This Row],[Customer ID]],customers!$A$1:$A$1001,customers!I589:$I1589,,0)</f>
        <v>0</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cm="1">
        <f t="array" ref="P591">_xlfn.XLOOKUP(Orders[[#This Row],[Customer ID]],customers!$A$1:$A$1001,customers!I590:$I1590,,0)</f>
        <v>0</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cm="1">
        <f t="array" ref="P592">_xlfn.XLOOKUP(Orders[[#This Row],[Customer ID]],customers!$A$1:$A$1001,customers!I591:$I1591,,0)</f>
        <v>0</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cm="1">
        <f t="array" ref="P593">_xlfn.XLOOKUP(Orders[[#This Row],[Customer ID]],customers!$A$1:$A$1001,customers!I592:$I1592,,0)</f>
        <v>0</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cm="1">
        <f t="array" ref="P594">_xlfn.XLOOKUP(Orders[[#This Row],[Customer ID]],customers!$A$1:$A$1001,customers!I593:$I1593,,0)</f>
        <v>0</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cm="1">
        <f t="array" ref="P595">_xlfn.XLOOKUP(Orders[[#This Row],[Customer ID]],customers!$A$1:$A$1001,customers!I594:$I1594,,0)</f>
        <v>0</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cm="1">
        <f t="array" ref="P596">_xlfn.XLOOKUP(Orders[[#This Row],[Customer ID]],customers!$A$1:$A$1001,customers!I595:$I1595,,0)</f>
        <v>0</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cm="1">
        <f t="array" ref="P597">_xlfn.XLOOKUP(Orders[[#This Row],[Customer ID]],customers!$A$1:$A$1001,customers!I596:$I1596,,0)</f>
        <v>0</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cm="1">
        <f t="array" ref="P598">_xlfn.XLOOKUP(Orders[[#This Row],[Customer ID]],customers!$A$1:$A$1001,customers!I597:$I1597,,0)</f>
        <v>0</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cm="1">
        <f t="array" ref="P599">_xlfn.XLOOKUP(Orders[[#This Row],[Customer ID]],customers!$A$1:$A$1001,customers!I598:$I1598,,0)</f>
        <v>0</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cm="1">
        <f t="array" ref="P600">_xlfn.XLOOKUP(Orders[[#This Row],[Customer ID]],customers!$A$1:$A$1001,customers!I599:$I1599,,0)</f>
        <v>0</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cm="1">
        <f t="array" ref="P601">_xlfn.XLOOKUP(Orders[[#This Row],[Customer ID]],customers!$A$1:$A$1001,customers!I600:$I1600,,0)</f>
        <v>0</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cm="1">
        <f t="array" ref="P602">_xlfn.XLOOKUP(Orders[[#This Row],[Customer ID]],customers!$A$1:$A$1001,customers!I601:$I1601,,0)</f>
        <v>0</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cm="1">
        <f t="array" ref="P603">_xlfn.XLOOKUP(Orders[[#This Row],[Customer ID]],customers!$A$1:$A$1001,customers!I602:$I1602,,0)</f>
        <v>0</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cm="1">
        <f t="array" ref="P604">_xlfn.XLOOKUP(Orders[[#This Row],[Customer ID]],customers!$A$1:$A$1001,customers!I603:$I1603,,0)</f>
        <v>0</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cm="1">
        <f t="array" ref="P605">_xlfn.XLOOKUP(Orders[[#This Row],[Customer ID]],customers!$A$1:$A$1001,customers!I604:$I1604,,0)</f>
        <v>0</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cm="1">
        <f t="array" ref="P606">_xlfn.XLOOKUP(Orders[[#This Row],[Customer ID]],customers!$A$1:$A$1001,customers!I605:$I1605,,0)</f>
        <v>0</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cm="1">
        <f t="array" ref="P607">_xlfn.XLOOKUP(Orders[[#This Row],[Customer ID]],customers!$A$1:$A$1001,customers!I606:$I1606,,0)</f>
        <v>0</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cm="1">
        <f t="array" ref="P608">_xlfn.XLOOKUP(Orders[[#This Row],[Customer ID]],customers!$A$1:$A$1001,customers!I607:$I1607,,0)</f>
        <v>0</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cm="1">
        <f t="array" ref="P609">_xlfn.XLOOKUP(Orders[[#This Row],[Customer ID]],customers!$A$1:$A$1001,customers!I608:$I1608,,0)</f>
        <v>0</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cm="1">
        <f t="array" ref="P610">_xlfn.XLOOKUP(Orders[[#This Row],[Customer ID]],customers!$A$1:$A$1001,customers!I609:$I1609,,0)</f>
        <v>0</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cm="1">
        <f t="array" ref="P611">_xlfn.XLOOKUP(Orders[[#This Row],[Customer ID]],customers!$A$1:$A$1001,customers!I610:$I1610,,0)</f>
        <v>0</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cm="1">
        <f t="array" ref="P612">_xlfn.XLOOKUP(Orders[[#This Row],[Customer ID]],customers!$A$1:$A$1001,customers!I611:$I1611,,0)</f>
        <v>0</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cm="1">
        <f t="array" ref="P613">_xlfn.XLOOKUP(Orders[[#This Row],[Customer ID]],customers!$A$1:$A$1001,customers!I612:$I1612,,0)</f>
        <v>0</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cm="1">
        <f t="array" ref="P614">_xlfn.XLOOKUP(Orders[[#This Row],[Customer ID]],customers!$A$1:$A$1001,customers!I613:$I1613,,0)</f>
        <v>0</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cm="1">
        <f t="array" ref="P615">_xlfn.XLOOKUP(Orders[[#This Row],[Customer ID]],customers!$A$1:$A$1001,customers!I614:$I1614,,0)</f>
        <v>0</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cm="1">
        <f t="array" ref="P616">_xlfn.XLOOKUP(Orders[[#This Row],[Customer ID]],customers!$A$1:$A$1001,customers!I615:$I1615,,0)</f>
        <v>0</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cm="1">
        <f t="array" ref="P617">_xlfn.XLOOKUP(Orders[[#This Row],[Customer ID]],customers!$A$1:$A$1001,customers!I616:$I1616,,0)</f>
        <v>0</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cm="1">
        <f t="array" ref="P618">_xlfn.XLOOKUP(Orders[[#This Row],[Customer ID]],customers!$A$1:$A$1001,customers!I617:$I1617,,0)</f>
        <v>0</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cm="1">
        <f t="array" ref="P619">_xlfn.XLOOKUP(Orders[[#This Row],[Customer ID]],customers!$A$1:$A$1001,customers!I618:$I1618,,0)</f>
        <v>0</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cm="1">
        <f t="array" ref="P620">_xlfn.XLOOKUP(Orders[[#This Row],[Customer ID]],customers!$A$1:$A$1001,customers!I619:$I1619,,0)</f>
        <v>0</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cm="1">
        <f t="array" ref="P621">_xlfn.XLOOKUP(Orders[[#This Row],[Customer ID]],customers!$A$1:$A$1001,customers!I620:$I1620,,0)</f>
        <v>0</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cm="1">
        <f t="array" ref="P622">_xlfn.XLOOKUP(Orders[[#This Row],[Customer ID]],customers!$A$1:$A$1001,customers!I621:$I1621,,0)</f>
        <v>0</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cm="1">
        <f t="array" ref="P623">_xlfn.XLOOKUP(Orders[[#This Row],[Customer ID]],customers!$A$1:$A$1001,customers!I622:$I1622,,0)</f>
        <v>0</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cm="1">
        <f t="array" ref="P624">_xlfn.XLOOKUP(Orders[[#This Row],[Customer ID]],customers!$A$1:$A$1001,customers!I623:$I1623,,0)</f>
        <v>0</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cm="1">
        <f t="array" ref="P625">_xlfn.XLOOKUP(Orders[[#This Row],[Customer ID]],customers!$A$1:$A$1001,customers!I624:$I1624,,0)</f>
        <v>0</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cm="1">
        <f t="array" ref="P626">_xlfn.XLOOKUP(Orders[[#This Row],[Customer ID]],customers!$A$1:$A$1001,customers!I625:$I1625,,0)</f>
        <v>0</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cm="1">
        <f t="array" ref="P627">_xlfn.XLOOKUP(Orders[[#This Row],[Customer ID]],customers!$A$1:$A$1001,customers!I626:$I1626,,0)</f>
        <v>0</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cm="1">
        <f t="array" ref="P628">_xlfn.XLOOKUP(Orders[[#This Row],[Customer ID]],customers!$A$1:$A$1001,customers!I627:$I1627,,0)</f>
        <v>0</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cm="1">
        <f t="array" ref="P629">_xlfn.XLOOKUP(Orders[[#This Row],[Customer ID]],customers!$A$1:$A$1001,customers!I628:$I1628,,0)</f>
        <v>0</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cm="1">
        <f t="array" ref="P630">_xlfn.XLOOKUP(Orders[[#This Row],[Customer ID]],customers!$A$1:$A$1001,customers!I629:$I1629,,0)</f>
        <v>0</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cm="1">
        <f t="array" ref="P631">_xlfn.XLOOKUP(Orders[[#This Row],[Customer ID]],customers!$A$1:$A$1001,customers!I630:$I1630,,0)</f>
        <v>0</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cm="1">
        <f t="array" ref="P632">_xlfn.XLOOKUP(Orders[[#This Row],[Customer ID]],customers!$A$1:$A$1001,customers!I631:$I1631,,0)</f>
        <v>0</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cm="1">
        <f t="array" ref="P633">_xlfn.XLOOKUP(Orders[[#This Row],[Customer ID]],customers!$A$1:$A$1001,customers!I632:$I1632,,0)</f>
        <v>0</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cm="1">
        <f t="array" ref="P634">_xlfn.XLOOKUP(Orders[[#This Row],[Customer ID]],customers!$A$1:$A$1001,customers!I633:$I1633,,0)</f>
        <v>0</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cm="1">
        <f t="array" ref="P635">_xlfn.XLOOKUP(Orders[[#This Row],[Customer ID]],customers!$A$1:$A$1001,customers!I634:$I1634,,0)</f>
        <v>0</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cm="1">
        <f t="array" ref="P636">_xlfn.XLOOKUP(Orders[[#This Row],[Customer ID]],customers!$A$1:$A$1001,customers!I635:$I1635,,0)</f>
        <v>0</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cm="1">
        <f t="array" ref="P637">_xlfn.XLOOKUP(Orders[[#This Row],[Customer ID]],customers!$A$1:$A$1001,customers!I636:$I1636,,0)</f>
        <v>0</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cm="1">
        <f t="array" ref="P638">_xlfn.XLOOKUP(Orders[[#This Row],[Customer ID]],customers!$A$1:$A$1001,customers!I637:$I1637,,0)</f>
        <v>0</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cm="1">
        <f t="array" ref="P639">_xlfn.XLOOKUP(Orders[[#This Row],[Customer ID]],customers!$A$1:$A$1001,customers!I638:$I1638,,0)</f>
        <v>0</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cm="1">
        <f t="array" ref="P640">_xlfn.XLOOKUP(Orders[[#This Row],[Customer ID]],customers!$A$1:$A$1001,customers!I639:$I1639,,0)</f>
        <v>0</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cm="1">
        <f t="array" ref="P641">_xlfn.XLOOKUP(Orders[[#This Row],[Customer ID]],customers!$A$1:$A$1001,customers!I640:$I1640,,0)</f>
        <v>0</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cm="1">
        <f t="array" ref="P642">_xlfn.XLOOKUP(Orders[[#This Row],[Customer ID]],customers!$A$1:$A$1001,customers!I641:$I1641,,0)</f>
        <v>0</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IF(I643="Rob","Robusta",IF(I643="Ara","Arabica",IF(I643="Exc","Excelsa",IF(I643="Lib","Liberica",""))))</f>
        <v>Robusta</v>
      </c>
      <c r="O643" t="str">
        <f t="shared" ref="O643:O706" si="32">IF(J643="M","Medium",IF(J643="L","Light",IF(J643="D","Dark","")))</f>
        <v>Light</v>
      </c>
      <c r="P643" cm="1">
        <f t="array" ref="P643">_xlfn.XLOOKUP(Orders[[#This Row],[Customer ID]],customers!$A$1:$A$1001,customers!I642:$I1642,,0)</f>
        <v>0</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cm="1">
        <f t="array" ref="P644">_xlfn.XLOOKUP(Orders[[#This Row],[Customer ID]],customers!$A$1:$A$1001,customers!I643:$I1643,,0)</f>
        <v>0</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cm="1">
        <f t="array" ref="P645">_xlfn.XLOOKUP(Orders[[#This Row],[Customer ID]],customers!$A$1:$A$1001,customers!I644:$I1644,,0)</f>
        <v>0</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cm="1">
        <f t="array" ref="P646">_xlfn.XLOOKUP(Orders[[#This Row],[Customer ID]],customers!$A$1:$A$1001,customers!I645:$I1645,,0)</f>
        <v>0</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cm="1">
        <f t="array" ref="P647">_xlfn.XLOOKUP(Orders[[#This Row],[Customer ID]],customers!$A$1:$A$1001,customers!I646:$I1646,,0)</f>
        <v>0</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cm="1">
        <f t="array" ref="P648">_xlfn.XLOOKUP(Orders[[#This Row],[Customer ID]],customers!$A$1:$A$1001,customers!I647:$I1647,,0)</f>
        <v>0</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cm="1">
        <f t="array" ref="P649">_xlfn.XLOOKUP(Orders[[#This Row],[Customer ID]],customers!$A$1:$A$1001,customers!I648:$I1648,,0)</f>
        <v>0</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cm="1">
        <f t="array" ref="P650">_xlfn.XLOOKUP(Orders[[#This Row],[Customer ID]],customers!$A$1:$A$1001,customers!I649:$I1649,,0)</f>
        <v>0</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cm="1">
        <f t="array" ref="P651">_xlfn.XLOOKUP(Orders[[#This Row],[Customer ID]],customers!$A$1:$A$1001,customers!I650:$I1650,,0)</f>
        <v>0</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cm="1">
        <f t="array" ref="P652">_xlfn.XLOOKUP(Orders[[#This Row],[Customer ID]],customers!$A$1:$A$1001,customers!I651:$I1651,,0)</f>
        <v>0</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cm="1">
        <f t="array" ref="P653">_xlfn.XLOOKUP(Orders[[#This Row],[Customer ID]],customers!$A$1:$A$1001,customers!I652:$I1652,,0)</f>
        <v>0</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cm="1">
        <f t="array" ref="P654">_xlfn.XLOOKUP(Orders[[#This Row],[Customer ID]],customers!$A$1:$A$1001,customers!I653:$I1653,,0)</f>
        <v>0</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cm="1">
        <f t="array" ref="P655">_xlfn.XLOOKUP(Orders[[#This Row],[Customer ID]],customers!$A$1:$A$1001,customers!I654:$I1654,,0)</f>
        <v>0</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cm="1">
        <f t="array" ref="P656">_xlfn.XLOOKUP(Orders[[#This Row],[Customer ID]],customers!$A$1:$A$1001,customers!I655:$I1655,,0)</f>
        <v>0</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cm="1">
        <f t="array" ref="P657">_xlfn.XLOOKUP(Orders[[#This Row],[Customer ID]],customers!$A$1:$A$1001,customers!I656:$I1656,,0)</f>
        <v>0</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cm="1">
        <f t="array" ref="P658">_xlfn.XLOOKUP(Orders[[#This Row],[Customer ID]],customers!$A$1:$A$1001,customers!I657:$I1657,,0)</f>
        <v>0</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cm="1">
        <f t="array" ref="P659">_xlfn.XLOOKUP(Orders[[#This Row],[Customer ID]],customers!$A$1:$A$1001,customers!I658:$I1658,,0)</f>
        <v>0</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cm="1">
        <f t="array" ref="P660">_xlfn.XLOOKUP(Orders[[#This Row],[Customer ID]],customers!$A$1:$A$1001,customers!I659:$I1659,,0)</f>
        <v>0</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cm="1">
        <f t="array" ref="P661">_xlfn.XLOOKUP(Orders[[#This Row],[Customer ID]],customers!$A$1:$A$1001,customers!I660:$I1660,,0)</f>
        <v>0</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cm="1">
        <f t="array" ref="P662">_xlfn.XLOOKUP(Orders[[#This Row],[Customer ID]],customers!$A$1:$A$1001,customers!I661:$I1661,,0)</f>
        <v>0</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cm="1">
        <f t="array" ref="P663">_xlfn.XLOOKUP(Orders[[#This Row],[Customer ID]],customers!$A$1:$A$1001,customers!I662:$I1662,,0)</f>
        <v>0</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cm="1">
        <f t="array" ref="P664">_xlfn.XLOOKUP(Orders[[#This Row],[Customer ID]],customers!$A$1:$A$1001,customers!I663:$I1663,,0)</f>
        <v>0</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cm="1">
        <f t="array" ref="P665">_xlfn.XLOOKUP(Orders[[#This Row],[Customer ID]],customers!$A$1:$A$1001,customers!I664:$I1664,,0)</f>
        <v>0</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cm="1">
        <f t="array" ref="P666">_xlfn.XLOOKUP(Orders[[#This Row],[Customer ID]],customers!$A$1:$A$1001,customers!I665:$I1665,,0)</f>
        <v>0</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cm="1">
        <f t="array" ref="P667">_xlfn.XLOOKUP(Orders[[#This Row],[Customer ID]],customers!$A$1:$A$1001,customers!I666:$I1666,,0)</f>
        <v>0</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cm="1">
        <f t="array" ref="P668">_xlfn.XLOOKUP(Orders[[#This Row],[Customer ID]],customers!$A$1:$A$1001,customers!I667:$I1667,,0)</f>
        <v>0</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cm="1">
        <f t="array" ref="P669">_xlfn.XLOOKUP(Orders[[#This Row],[Customer ID]],customers!$A$1:$A$1001,customers!I668:$I1668,,0)</f>
        <v>0</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cm="1">
        <f t="array" ref="P670">_xlfn.XLOOKUP(Orders[[#This Row],[Customer ID]],customers!$A$1:$A$1001,customers!I669:$I1669,,0)</f>
        <v>0</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cm="1">
        <f t="array" ref="P671">_xlfn.XLOOKUP(Orders[[#This Row],[Customer ID]],customers!$A$1:$A$1001,customers!I670:$I1670,,0)</f>
        <v>0</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cm="1">
        <f t="array" ref="P672">_xlfn.XLOOKUP(Orders[[#This Row],[Customer ID]],customers!$A$1:$A$1001,customers!I671:$I1671,,0)</f>
        <v>0</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cm="1">
        <f t="array" ref="P673">_xlfn.XLOOKUP(Orders[[#This Row],[Customer ID]],customers!$A$1:$A$1001,customers!I672:$I1672,,0)</f>
        <v>0</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cm="1">
        <f t="array" ref="P674">_xlfn.XLOOKUP(Orders[[#This Row],[Customer ID]],customers!$A$1:$A$1001,customers!I673:$I1673,,0)</f>
        <v>0</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cm="1">
        <f t="array" ref="P675">_xlfn.XLOOKUP(Orders[[#This Row],[Customer ID]],customers!$A$1:$A$1001,customers!I674:$I1674,,0)</f>
        <v>0</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cm="1">
        <f t="array" ref="P676">_xlfn.XLOOKUP(Orders[[#This Row],[Customer ID]],customers!$A$1:$A$1001,customers!I675:$I1675,,0)</f>
        <v>0</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cm="1">
        <f t="array" ref="P677">_xlfn.XLOOKUP(Orders[[#This Row],[Customer ID]],customers!$A$1:$A$1001,customers!I676:$I1676,,0)</f>
        <v>0</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cm="1">
        <f t="array" ref="P678">_xlfn.XLOOKUP(Orders[[#This Row],[Customer ID]],customers!$A$1:$A$1001,customers!I677:$I1677,,0)</f>
        <v>0</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cm="1">
        <f t="array" ref="P679">_xlfn.XLOOKUP(Orders[[#This Row],[Customer ID]],customers!$A$1:$A$1001,customers!I678:$I1678,,0)</f>
        <v>0</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cm="1">
        <f t="array" ref="P680">_xlfn.XLOOKUP(Orders[[#This Row],[Customer ID]],customers!$A$1:$A$1001,customers!I679:$I1679,,0)</f>
        <v>0</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cm="1">
        <f t="array" ref="P681">_xlfn.XLOOKUP(Orders[[#This Row],[Customer ID]],customers!$A$1:$A$1001,customers!I680:$I1680,,0)</f>
        <v>0</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cm="1">
        <f t="array" ref="P682">_xlfn.XLOOKUP(Orders[[#This Row],[Customer ID]],customers!$A$1:$A$1001,customers!I681:$I1681,,0)</f>
        <v>0</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cm="1">
        <f t="array" ref="P683">_xlfn.XLOOKUP(Orders[[#This Row],[Customer ID]],customers!$A$1:$A$1001,customers!I682:$I1682,,0)</f>
        <v>0</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cm="1">
        <f t="array" ref="P684">_xlfn.XLOOKUP(Orders[[#This Row],[Customer ID]],customers!$A$1:$A$1001,customers!I683:$I1683,,0)</f>
        <v>0</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cm="1">
        <f t="array" ref="P685">_xlfn.XLOOKUP(Orders[[#This Row],[Customer ID]],customers!$A$1:$A$1001,customers!I684:$I1684,,0)</f>
        <v>0</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cm="1">
        <f t="array" ref="P686">_xlfn.XLOOKUP(Orders[[#This Row],[Customer ID]],customers!$A$1:$A$1001,customers!I685:$I1685,,0)</f>
        <v>0</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cm="1">
        <f t="array" ref="P687">_xlfn.XLOOKUP(Orders[[#This Row],[Customer ID]],customers!$A$1:$A$1001,customers!I686:$I1686,,0)</f>
        <v>0</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cm="1">
        <f t="array" ref="P688">_xlfn.XLOOKUP(Orders[[#This Row],[Customer ID]],customers!$A$1:$A$1001,customers!I687:$I1687,,0)</f>
        <v>0</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cm="1">
        <f t="array" ref="P689">_xlfn.XLOOKUP(Orders[[#This Row],[Customer ID]],customers!$A$1:$A$1001,customers!I688:$I1688,,0)</f>
        <v>0</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cm="1">
        <f t="array" ref="P690">_xlfn.XLOOKUP(Orders[[#This Row],[Customer ID]],customers!$A$1:$A$1001,customers!I689:$I1689,,0)</f>
        <v>0</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cm="1">
        <f t="array" ref="P691">_xlfn.XLOOKUP(Orders[[#This Row],[Customer ID]],customers!$A$1:$A$1001,customers!I690:$I1690,,0)</f>
        <v>0</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cm="1">
        <f t="array" ref="P692">_xlfn.XLOOKUP(Orders[[#This Row],[Customer ID]],customers!$A$1:$A$1001,customers!I691:$I1691,,0)</f>
        <v>0</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cm="1">
        <f t="array" ref="P693">_xlfn.XLOOKUP(Orders[[#This Row],[Customer ID]],customers!$A$1:$A$1001,customers!I692:$I1692,,0)</f>
        <v>0</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cm="1">
        <f t="array" ref="P694">_xlfn.XLOOKUP(Orders[[#This Row],[Customer ID]],customers!$A$1:$A$1001,customers!I693:$I1693,,0)</f>
        <v>0</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cm="1">
        <f t="array" ref="P695">_xlfn.XLOOKUP(Orders[[#This Row],[Customer ID]],customers!$A$1:$A$1001,customers!I694:$I1694,,0)</f>
        <v>0</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cm="1">
        <f t="array" ref="P696">_xlfn.XLOOKUP(Orders[[#This Row],[Customer ID]],customers!$A$1:$A$1001,customers!I695:$I1695,,0)</f>
        <v>0</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cm="1">
        <f t="array" ref="P697">_xlfn.XLOOKUP(Orders[[#This Row],[Customer ID]],customers!$A$1:$A$1001,customers!I696:$I1696,,0)</f>
        <v>0</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cm="1">
        <f t="array" ref="P698">_xlfn.XLOOKUP(Orders[[#This Row],[Customer ID]],customers!$A$1:$A$1001,customers!I697:$I1697,,0)</f>
        <v>0</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cm="1">
        <f t="array" ref="P699">_xlfn.XLOOKUP(Orders[[#This Row],[Customer ID]],customers!$A$1:$A$1001,customers!I698:$I1698,,0)</f>
        <v>0</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cm="1">
        <f t="array" ref="P700">_xlfn.XLOOKUP(Orders[[#This Row],[Customer ID]],customers!$A$1:$A$1001,customers!I699:$I1699,,0)</f>
        <v>0</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cm="1">
        <f t="array" ref="P701">_xlfn.XLOOKUP(Orders[[#This Row],[Customer ID]],customers!$A$1:$A$1001,customers!I700:$I1700,,0)</f>
        <v>0</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cm="1">
        <f t="array" ref="P702">_xlfn.XLOOKUP(Orders[[#This Row],[Customer ID]],customers!$A$1:$A$1001,customers!I701:$I1701,,0)</f>
        <v>0</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cm="1">
        <f t="array" ref="P703">_xlfn.XLOOKUP(Orders[[#This Row],[Customer ID]],customers!$A$1:$A$1001,customers!I702:$I1702,,0)</f>
        <v>0</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cm="1">
        <f t="array" ref="P704">_xlfn.XLOOKUP(Orders[[#This Row],[Customer ID]],customers!$A$1:$A$1001,customers!I703:$I1703,,0)</f>
        <v>0</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cm="1">
        <f t="array" ref="P705">_xlfn.XLOOKUP(Orders[[#This Row],[Customer ID]],customers!$A$1:$A$1001,customers!I704:$I1704,,0)</f>
        <v>0</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cm="1">
        <f t="array" ref="P706">_xlfn.XLOOKUP(Orders[[#This Row],[Customer ID]],customers!$A$1:$A$1001,customers!I705:$I1705,,0)</f>
        <v>0</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IF(I707="Rob","Robusta",IF(I707="Ara","Arabica",IF(I707="Exc","Excelsa",IF(I707="Lib","Liberica",""))))</f>
        <v>Excelsa</v>
      </c>
      <c r="O707" t="str">
        <f t="shared" ref="O707:O770" si="35">IF(J707="M","Medium",IF(J707="L","Light",IF(J707="D","Dark","")))</f>
        <v>Light</v>
      </c>
      <c r="P707" cm="1">
        <f t="array" ref="P707">_xlfn.XLOOKUP(Orders[[#This Row],[Customer ID]],customers!$A$1:$A$1001,customers!I706:$I1706,,0)</f>
        <v>0</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cm="1">
        <f t="array" ref="P708">_xlfn.XLOOKUP(Orders[[#This Row],[Customer ID]],customers!$A$1:$A$1001,customers!I707:$I1707,,0)</f>
        <v>0</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cm="1">
        <f t="array" ref="P709">_xlfn.XLOOKUP(Orders[[#This Row],[Customer ID]],customers!$A$1:$A$1001,customers!I708:$I1708,,0)</f>
        <v>0</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cm="1">
        <f t="array" ref="P710">_xlfn.XLOOKUP(Orders[[#This Row],[Customer ID]],customers!$A$1:$A$1001,customers!I709:$I1709,,0)</f>
        <v>0</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cm="1">
        <f t="array" ref="P711">_xlfn.XLOOKUP(Orders[[#This Row],[Customer ID]],customers!$A$1:$A$1001,customers!I710:$I1710,,0)</f>
        <v>0</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cm="1">
        <f t="array" ref="P712">_xlfn.XLOOKUP(Orders[[#This Row],[Customer ID]],customers!$A$1:$A$1001,customers!I711:$I1711,,0)</f>
        <v>0</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cm="1">
        <f t="array" ref="P713">_xlfn.XLOOKUP(Orders[[#This Row],[Customer ID]],customers!$A$1:$A$1001,customers!I712:$I1712,,0)</f>
        <v>0</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cm="1">
        <f t="array" ref="P714">_xlfn.XLOOKUP(Orders[[#This Row],[Customer ID]],customers!$A$1:$A$1001,customers!I713:$I1713,,0)</f>
        <v>0</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cm="1">
        <f t="array" ref="P715">_xlfn.XLOOKUP(Orders[[#This Row],[Customer ID]],customers!$A$1:$A$1001,customers!I714:$I1714,,0)</f>
        <v>0</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cm="1">
        <f t="array" ref="P716">_xlfn.XLOOKUP(Orders[[#This Row],[Customer ID]],customers!$A$1:$A$1001,customers!I715:$I1715,,0)</f>
        <v>0</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cm="1">
        <f t="array" ref="P717">_xlfn.XLOOKUP(Orders[[#This Row],[Customer ID]],customers!$A$1:$A$1001,customers!I716:$I1716,,0)</f>
        <v>0</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cm="1">
        <f t="array" ref="P718">_xlfn.XLOOKUP(Orders[[#This Row],[Customer ID]],customers!$A$1:$A$1001,customers!I717:$I1717,,0)</f>
        <v>0</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cm="1">
        <f t="array" ref="P719">_xlfn.XLOOKUP(Orders[[#This Row],[Customer ID]],customers!$A$1:$A$1001,customers!I718:$I1718,,0)</f>
        <v>0</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cm="1">
        <f t="array" ref="P720">_xlfn.XLOOKUP(Orders[[#This Row],[Customer ID]],customers!$A$1:$A$1001,customers!I719:$I1719,,0)</f>
        <v>0</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cm="1">
        <f t="array" ref="P721">_xlfn.XLOOKUP(Orders[[#This Row],[Customer ID]],customers!$A$1:$A$1001,customers!I720:$I1720,,0)</f>
        <v>0</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cm="1">
        <f t="array" ref="P722">_xlfn.XLOOKUP(Orders[[#This Row],[Customer ID]],customers!$A$1:$A$1001,customers!I721:$I1721,,0)</f>
        <v>0</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cm="1">
        <f t="array" ref="P723">_xlfn.XLOOKUP(Orders[[#This Row],[Customer ID]],customers!$A$1:$A$1001,customers!I722:$I1722,,0)</f>
        <v>0</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cm="1">
        <f t="array" ref="P724">_xlfn.XLOOKUP(Orders[[#This Row],[Customer ID]],customers!$A$1:$A$1001,customers!I723:$I1723,,0)</f>
        <v>0</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cm="1">
        <f t="array" ref="P725">_xlfn.XLOOKUP(Orders[[#This Row],[Customer ID]],customers!$A$1:$A$1001,customers!I724:$I1724,,0)</f>
        <v>0</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cm="1">
        <f t="array" ref="P726">_xlfn.XLOOKUP(Orders[[#This Row],[Customer ID]],customers!$A$1:$A$1001,customers!I725:$I1725,,0)</f>
        <v>0</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cm="1">
        <f t="array" ref="P727">_xlfn.XLOOKUP(Orders[[#This Row],[Customer ID]],customers!$A$1:$A$1001,customers!I726:$I1726,,0)</f>
        <v>0</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cm="1">
        <f t="array" ref="P728">_xlfn.XLOOKUP(Orders[[#This Row],[Customer ID]],customers!$A$1:$A$1001,customers!I727:$I1727,,0)</f>
        <v>0</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cm="1">
        <f t="array" ref="P729">_xlfn.XLOOKUP(Orders[[#This Row],[Customer ID]],customers!$A$1:$A$1001,customers!I728:$I1728,,0)</f>
        <v>0</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cm="1">
        <f t="array" ref="P730">_xlfn.XLOOKUP(Orders[[#This Row],[Customer ID]],customers!$A$1:$A$1001,customers!I729:$I1729,,0)</f>
        <v>0</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cm="1">
        <f t="array" ref="P731">_xlfn.XLOOKUP(Orders[[#This Row],[Customer ID]],customers!$A$1:$A$1001,customers!I730:$I1730,,0)</f>
        <v>0</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cm="1">
        <f t="array" ref="P732">_xlfn.XLOOKUP(Orders[[#This Row],[Customer ID]],customers!$A$1:$A$1001,customers!I731:$I1731,,0)</f>
        <v>0</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cm="1">
        <f t="array" ref="P733">_xlfn.XLOOKUP(Orders[[#This Row],[Customer ID]],customers!$A$1:$A$1001,customers!I732:$I1732,,0)</f>
        <v>0</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cm="1">
        <f t="array" ref="P734">_xlfn.XLOOKUP(Orders[[#This Row],[Customer ID]],customers!$A$1:$A$1001,customers!I733:$I1733,,0)</f>
        <v>0</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cm="1">
        <f t="array" ref="P735">_xlfn.XLOOKUP(Orders[[#This Row],[Customer ID]],customers!$A$1:$A$1001,customers!I734:$I1734,,0)</f>
        <v>0</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cm="1">
        <f t="array" ref="P736">_xlfn.XLOOKUP(Orders[[#This Row],[Customer ID]],customers!$A$1:$A$1001,customers!I735:$I1735,,0)</f>
        <v>0</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cm="1">
        <f t="array" ref="P737">_xlfn.XLOOKUP(Orders[[#This Row],[Customer ID]],customers!$A$1:$A$1001,customers!I736:$I1736,,0)</f>
        <v>0</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cm="1">
        <f t="array" ref="P738">_xlfn.XLOOKUP(Orders[[#This Row],[Customer ID]],customers!$A$1:$A$1001,customers!I737:$I1737,,0)</f>
        <v>0</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cm="1">
        <f t="array" ref="P739">_xlfn.XLOOKUP(Orders[[#This Row],[Customer ID]],customers!$A$1:$A$1001,customers!I738:$I1738,,0)</f>
        <v>0</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cm="1">
        <f t="array" ref="P740">_xlfn.XLOOKUP(Orders[[#This Row],[Customer ID]],customers!$A$1:$A$1001,customers!I739:$I1739,,0)</f>
        <v>0</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cm="1">
        <f t="array" ref="P741">_xlfn.XLOOKUP(Orders[[#This Row],[Customer ID]],customers!$A$1:$A$1001,customers!I740:$I1740,,0)</f>
        <v>0</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cm="1">
        <f t="array" ref="P742">_xlfn.XLOOKUP(Orders[[#This Row],[Customer ID]],customers!$A$1:$A$1001,customers!I741:$I1741,,0)</f>
        <v>0</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cm="1">
        <f t="array" ref="P743">_xlfn.XLOOKUP(Orders[[#This Row],[Customer ID]],customers!$A$1:$A$1001,customers!I742:$I1742,,0)</f>
        <v>0</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cm="1">
        <f t="array" ref="P744">_xlfn.XLOOKUP(Orders[[#This Row],[Customer ID]],customers!$A$1:$A$1001,customers!I743:$I1743,,0)</f>
        <v>0</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cm="1">
        <f t="array" ref="P745">_xlfn.XLOOKUP(Orders[[#This Row],[Customer ID]],customers!$A$1:$A$1001,customers!I744:$I1744,,0)</f>
        <v>0</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cm="1">
        <f t="array" ref="P746">_xlfn.XLOOKUP(Orders[[#This Row],[Customer ID]],customers!$A$1:$A$1001,customers!I745:$I1745,,0)</f>
        <v>0</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cm="1">
        <f t="array" ref="P747">_xlfn.XLOOKUP(Orders[[#This Row],[Customer ID]],customers!$A$1:$A$1001,customers!I746:$I1746,,0)</f>
        <v>0</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cm="1">
        <f t="array" ref="P748">_xlfn.XLOOKUP(Orders[[#This Row],[Customer ID]],customers!$A$1:$A$1001,customers!I747:$I1747,,0)</f>
        <v>0</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cm="1">
        <f t="array" ref="P749">_xlfn.XLOOKUP(Orders[[#This Row],[Customer ID]],customers!$A$1:$A$1001,customers!I748:$I1748,,0)</f>
        <v>0</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cm="1">
        <f t="array" ref="P750">_xlfn.XLOOKUP(Orders[[#This Row],[Customer ID]],customers!$A$1:$A$1001,customers!I749:$I1749,,0)</f>
        <v>0</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cm="1">
        <f t="array" ref="P751">_xlfn.XLOOKUP(Orders[[#This Row],[Customer ID]],customers!$A$1:$A$1001,customers!I750:$I1750,,0)</f>
        <v>0</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cm="1">
        <f t="array" ref="P752">_xlfn.XLOOKUP(Orders[[#This Row],[Customer ID]],customers!$A$1:$A$1001,customers!I751:$I1751,,0)</f>
        <v>0</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cm="1">
        <f t="array" ref="P753">_xlfn.XLOOKUP(Orders[[#This Row],[Customer ID]],customers!$A$1:$A$1001,customers!I752:$I1752,,0)</f>
        <v>0</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cm="1">
        <f t="array" ref="P754">_xlfn.XLOOKUP(Orders[[#This Row],[Customer ID]],customers!$A$1:$A$1001,customers!I753:$I1753,,0)</f>
        <v>0</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cm="1">
        <f t="array" ref="P755">_xlfn.XLOOKUP(Orders[[#This Row],[Customer ID]],customers!$A$1:$A$1001,customers!I754:$I1754,,0)</f>
        <v>0</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cm="1">
        <f t="array" ref="P756">_xlfn.XLOOKUP(Orders[[#This Row],[Customer ID]],customers!$A$1:$A$1001,customers!I755:$I1755,,0)</f>
        <v>0</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cm="1">
        <f t="array" ref="P757">_xlfn.XLOOKUP(Orders[[#This Row],[Customer ID]],customers!$A$1:$A$1001,customers!I756:$I1756,,0)</f>
        <v>0</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cm="1">
        <f t="array" ref="P758">_xlfn.XLOOKUP(Orders[[#This Row],[Customer ID]],customers!$A$1:$A$1001,customers!I757:$I1757,,0)</f>
        <v>0</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cm="1">
        <f t="array" ref="P759">_xlfn.XLOOKUP(Orders[[#This Row],[Customer ID]],customers!$A$1:$A$1001,customers!I758:$I1758,,0)</f>
        <v>0</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cm="1">
        <f t="array" ref="P760">_xlfn.XLOOKUP(Orders[[#This Row],[Customer ID]],customers!$A$1:$A$1001,customers!I759:$I1759,,0)</f>
        <v>0</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cm="1">
        <f t="array" ref="P761">_xlfn.XLOOKUP(Orders[[#This Row],[Customer ID]],customers!$A$1:$A$1001,customers!I760:$I1760,,0)</f>
        <v>0</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cm="1">
        <f t="array" ref="P762">_xlfn.XLOOKUP(Orders[[#This Row],[Customer ID]],customers!$A$1:$A$1001,customers!I761:$I1761,,0)</f>
        <v>0</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cm="1">
        <f t="array" ref="P763">_xlfn.XLOOKUP(Orders[[#This Row],[Customer ID]],customers!$A$1:$A$1001,customers!I762:$I1762,,0)</f>
        <v>0</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cm="1">
        <f t="array" ref="P764">_xlfn.XLOOKUP(Orders[[#This Row],[Customer ID]],customers!$A$1:$A$1001,customers!I763:$I1763,,0)</f>
        <v>0</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cm="1">
        <f t="array" ref="P765">_xlfn.XLOOKUP(Orders[[#This Row],[Customer ID]],customers!$A$1:$A$1001,customers!I764:$I1764,,0)</f>
        <v>0</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cm="1">
        <f t="array" ref="P766">_xlfn.XLOOKUP(Orders[[#This Row],[Customer ID]],customers!$A$1:$A$1001,customers!I765:$I1765,,0)</f>
        <v>0</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cm="1">
        <f t="array" ref="P767">_xlfn.XLOOKUP(Orders[[#This Row],[Customer ID]],customers!$A$1:$A$1001,customers!I766:$I1766,,0)</f>
        <v>0</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cm="1">
        <f t="array" ref="P768">_xlfn.XLOOKUP(Orders[[#This Row],[Customer ID]],customers!$A$1:$A$1001,customers!I767:$I1767,,0)</f>
        <v>0</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cm="1">
        <f t="array" ref="P769">_xlfn.XLOOKUP(Orders[[#This Row],[Customer ID]],customers!$A$1:$A$1001,customers!I768:$I1768,,0)</f>
        <v>0</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cm="1">
        <f t="array" ref="P770">_xlfn.XLOOKUP(Orders[[#This Row],[Customer ID]],customers!$A$1:$A$1001,customers!I769:$I1769,,0)</f>
        <v>0</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IF(I771="Rob","Robusta",IF(I771="Ara","Arabica",IF(I771="Exc","Excelsa",IF(I771="Lib","Liberica",""))))</f>
        <v>Robusta</v>
      </c>
      <c r="O771" t="str">
        <f t="shared" ref="O771:O834" si="38">IF(J771="M","Medium",IF(J771="L","Light",IF(J771="D","Dark","")))</f>
        <v>Medium</v>
      </c>
      <c r="P771" cm="1">
        <f t="array" ref="P771">_xlfn.XLOOKUP(Orders[[#This Row],[Customer ID]],customers!$A$1:$A$1001,customers!I770:$I1770,,0)</f>
        <v>0</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cm="1">
        <f t="array" ref="P772">_xlfn.XLOOKUP(Orders[[#This Row],[Customer ID]],customers!$A$1:$A$1001,customers!I771:$I1771,,0)</f>
        <v>0</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cm="1">
        <f t="array" ref="P773">_xlfn.XLOOKUP(Orders[[#This Row],[Customer ID]],customers!$A$1:$A$1001,customers!I772:$I1772,,0)</f>
        <v>0</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cm="1">
        <f t="array" ref="P774">_xlfn.XLOOKUP(Orders[[#This Row],[Customer ID]],customers!$A$1:$A$1001,customers!I773:$I1773,,0)</f>
        <v>0</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cm="1">
        <f t="array" ref="P775">_xlfn.XLOOKUP(Orders[[#This Row],[Customer ID]],customers!$A$1:$A$1001,customers!I774:$I1774,,0)</f>
        <v>0</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cm="1">
        <f t="array" ref="P776">_xlfn.XLOOKUP(Orders[[#This Row],[Customer ID]],customers!$A$1:$A$1001,customers!I775:$I1775,,0)</f>
        <v>0</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cm="1">
        <f t="array" ref="P777">_xlfn.XLOOKUP(Orders[[#This Row],[Customer ID]],customers!$A$1:$A$1001,customers!I776:$I1776,,0)</f>
        <v>0</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cm="1">
        <f t="array" ref="P778">_xlfn.XLOOKUP(Orders[[#This Row],[Customer ID]],customers!$A$1:$A$1001,customers!I777:$I1777,,0)</f>
        <v>0</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cm="1">
        <f t="array" ref="P779">_xlfn.XLOOKUP(Orders[[#This Row],[Customer ID]],customers!$A$1:$A$1001,customers!I778:$I1778,,0)</f>
        <v>0</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cm="1">
        <f t="array" ref="P780">_xlfn.XLOOKUP(Orders[[#This Row],[Customer ID]],customers!$A$1:$A$1001,customers!I779:$I1779,,0)</f>
        <v>0</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cm="1">
        <f t="array" ref="P781">_xlfn.XLOOKUP(Orders[[#This Row],[Customer ID]],customers!$A$1:$A$1001,customers!I780:$I1780,,0)</f>
        <v>0</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cm="1">
        <f t="array" ref="P782">_xlfn.XLOOKUP(Orders[[#This Row],[Customer ID]],customers!$A$1:$A$1001,customers!I781:$I1781,,0)</f>
        <v>0</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cm="1">
        <f t="array" ref="P783">_xlfn.XLOOKUP(Orders[[#This Row],[Customer ID]],customers!$A$1:$A$1001,customers!I782:$I1782,,0)</f>
        <v>0</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cm="1">
        <f t="array" ref="P784">_xlfn.XLOOKUP(Orders[[#This Row],[Customer ID]],customers!$A$1:$A$1001,customers!I783:$I1783,,0)</f>
        <v>0</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cm="1">
        <f t="array" ref="P785">_xlfn.XLOOKUP(Orders[[#This Row],[Customer ID]],customers!$A$1:$A$1001,customers!I784:$I1784,,0)</f>
        <v>0</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cm="1">
        <f t="array" ref="P786">_xlfn.XLOOKUP(Orders[[#This Row],[Customer ID]],customers!$A$1:$A$1001,customers!I785:$I1785,,0)</f>
        <v>0</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cm="1">
        <f t="array" ref="P787">_xlfn.XLOOKUP(Orders[[#This Row],[Customer ID]],customers!$A$1:$A$1001,customers!I786:$I1786,,0)</f>
        <v>0</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cm="1">
        <f t="array" ref="P788">_xlfn.XLOOKUP(Orders[[#This Row],[Customer ID]],customers!$A$1:$A$1001,customers!I787:$I1787,,0)</f>
        <v>0</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cm="1">
        <f t="array" ref="P789">_xlfn.XLOOKUP(Orders[[#This Row],[Customer ID]],customers!$A$1:$A$1001,customers!I788:$I1788,,0)</f>
        <v>0</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cm="1">
        <f t="array" ref="P790">_xlfn.XLOOKUP(Orders[[#This Row],[Customer ID]],customers!$A$1:$A$1001,customers!I789:$I1789,,0)</f>
        <v>0</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cm="1">
        <f t="array" ref="P791">_xlfn.XLOOKUP(Orders[[#This Row],[Customer ID]],customers!$A$1:$A$1001,customers!I790:$I1790,,0)</f>
        <v>0</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cm="1">
        <f t="array" ref="P792">_xlfn.XLOOKUP(Orders[[#This Row],[Customer ID]],customers!$A$1:$A$1001,customers!I791:$I1791,,0)</f>
        <v>0</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cm="1">
        <f t="array" ref="P793">_xlfn.XLOOKUP(Orders[[#This Row],[Customer ID]],customers!$A$1:$A$1001,customers!I792:$I1792,,0)</f>
        <v>0</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cm="1">
        <f t="array" ref="P794">_xlfn.XLOOKUP(Orders[[#This Row],[Customer ID]],customers!$A$1:$A$1001,customers!I793:$I1793,,0)</f>
        <v>0</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cm="1">
        <f t="array" ref="P795">_xlfn.XLOOKUP(Orders[[#This Row],[Customer ID]],customers!$A$1:$A$1001,customers!I794:$I1794,,0)</f>
        <v>0</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cm="1">
        <f t="array" ref="P796">_xlfn.XLOOKUP(Orders[[#This Row],[Customer ID]],customers!$A$1:$A$1001,customers!I795:$I1795,,0)</f>
        <v>0</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cm="1">
        <f t="array" ref="P797">_xlfn.XLOOKUP(Orders[[#This Row],[Customer ID]],customers!$A$1:$A$1001,customers!I796:$I1796,,0)</f>
        <v>0</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cm="1">
        <f t="array" ref="P798">_xlfn.XLOOKUP(Orders[[#This Row],[Customer ID]],customers!$A$1:$A$1001,customers!I797:$I1797,,0)</f>
        <v>0</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cm="1">
        <f t="array" ref="P799">_xlfn.XLOOKUP(Orders[[#This Row],[Customer ID]],customers!$A$1:$A$1001,customers!I798:$I1798,,0)</f>
        <v>0</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cm="1">
        <f t="array" ref="P800">_xlfn.XLOOKUP(Orders[[#This Row],[Customer ID]],customers!$A$1:$A$1001,customers!I799:$I1799,,0)</f>
        <v>0</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cm="1">
        <f t="array" ref="P801">_xlfn.XLOOKUP(Orders[[#This Row],[Customer ID]],customers!$A$1:$A$1001,customers!I800:$I1800,,0)</f>
        <v>0</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cm="1">
        <f t="array" ref="P802">_xlfn.XLOOKUP(Orders[[#This Row],[Customer ID]],customers!$A$1:$A$1001,customers!I801:$I1801,,0)</f>
        <v>0</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cm="1">
        <f t="array" ref="P803">_xlfn.XLOOKUP(Orders[[#This Row],[Customer ID]],customers!$A$1:$A$1001,customers!I802:$I1802,,0)</f>
        <v>0</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cm="1">
        <f t="array" ref="P804">_xlfn.XLOOKUP(Orders[[#This Row],[Customer ID]],customers!$A$1:$A$1001,customers!I803:$I1803,,0)</f>
        <v>0</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cm="1">
        <f t="array" ref="P805">_xlfn.XLOOKUP(Orders[[#This Row],[Customer ID]],customers!$A$1:$A$1001,customers!I804:$I1804,,0)</f>
        <v>0</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cm="1">
        <f t="array" ref="P806">_xlfn.XLOOKUP(Orders[[#This Row],[Customer ID]],customers!$A$1:$A$1001,customers!I805:$I1805,,0)</f>
        <v>0</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cm="1">
        <f t="array" ref="P807">_xlfn.XLOOKUP(Orders[[#This Row],[Customer ID]],customers!$A$1:$A$1001,customers!I806:$I1806,,0)</f>
        <v>0</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cm="1">
        <f t="array" ref="P808">_xlfn.XLOOKUP(Orders[[#This Row],[Customer ID]],customers!$A$1:$A$1001,customers!I807:$I1807,,0)</f>
        <v>0</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cm="1">
        <f t="array" ref="P809">_xlfn.XLOOKUP(Orders[[#This Row],[Customer ID]],customers!$A$1:$A$1001,customers!I808:$I1808,,0)</f>
        <v>0</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cm="1">
        <f t="array" ref="P810">_xlfn.XLOOKUP(Orders[[#This Row],[Customer ID]],customers!$A$1:$A$1001,customers!I809:$I1809,,0)</f>
        <v>0</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cm="1">
        <f t="array" ref="P811">_xlfn.XLOOKUP(Orders[[#This Row],[Customer ID]],customers!$A$1:$A$1001,customers!I810:$I1810,,0)</f>
        <v>0</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cm="1">
        <f t="array" ref="P812">_xlfn.XLOOKUP(Orders[[#This Row],[Customer ID]],customers!$A$1:$A$1001,customers!I811:$I1811,,0)</f>
        <v>0</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cm="1">
        <f t="array" ref="P813">_xlfn.XLOOKUP(Orders[[#This Row],[Customer ID]],customers!$A$1:$A$1001,customers!I812:$I1812,,0)</f>
        <v>0</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cm="1">
        <f t="array" ref="P814">_xlfn.XLOOKUP(Orders[[#This Row],[Customer ID]],customers!$A$1:$A$1001,customers!I813:$I1813,,0)</f>
        <v>0</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cm="1">
        <f t="array" ref="P815">_xlfn.XLOOKUP(Orders[[#This Row],[Customer ID]],customers!$A$1:$A$1001,customers!I814:$I1814,,0)</f>
        <v>0</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cm="1">
        <f t="array" ref="P816">_xlfn.XLOOKUP(Orders[[#This Row],[Customer ID]],customers!$A$1:$A$1001,customers!I815:$I1815,,0)</f>
        <v>0</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cm="1">
        <f t="array" ref="P817">_xlfn.XLOOKUP(Orders[[#This Row],[Customer ID]],customers!$A$1:$A$1001,customers!I816:$I1816,,0)</f>
        <v>0</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cm="1">
        <f t="array" ref="P818">_xlfn.XLOOKUP(Orders[[#This Row],[Customer ID]],customers!$A$1:$A$1001,customers!I817:$I1817,,0)</f>
        <v>0</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cm="1">
        <f t="array" ref="P819">_xlfn.XLOOKUP(Orders[[#This Row],[Customer ID]],customers!$A$1:$A$1001,customers!I818:$I1818,,0)</f>
        <v>0</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cm="1">
        <f t="array" ref="P820">_xlfn.XLOOKUP(Orders[[#This Row],[Customer ID]],customers!$A$1:$A$1001,customers!I819:$I1819,,0)</f>
        <v>0</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cm="1">
        <f t="array" ref="P821">_xlfn.XLOOKUP(Orders[[#This Row],[Customer ID]],customers!$A$1:$A$1001,customers!I820:$I1820,,0)</f>
        <v>0</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cm="1">
        <f t="array" ref="P822">_xlfn.XLOOKUP(Orders[[#This Row],[Customer ID]],customers!$A$1:$A$1001,customers!I821:$I1821,,0)</f>
        <v>0</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cm="1">
        <f t="array" ref="P823">_xlfn.XLOOKUP(Orders[[#This Row],[Customer ID]],customers!$A$1:$A$1001,customers!I822:$I1822,,0)</f>
        <v>0</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cm="1">
        <f t="array" ref="P824">_xlfn.XLOOKUP(Orders[[#This Row],[Customer ID]],customers!$A$1:$A$1001,customers!I823:$I1823,,0)</f>
        <v>0</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cm="1">
        <f t="array" ref="P825">_xlfn.XLOOKUP(Orders[[#This Row],[Customer ID]],customers!$A$1:$A$1001,customers!I824:$I1824,,0)</f>
        <v>0</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cm="1">
        <f t="array" ref="P826">_xlfn.XLOOKUP(Orders[[#This Row],[Customer ID]],customers!$A$1:$A$1001,customers!I825:$I1825,,0)</f>
        <v>0</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cm="1">
        <f t="array" ref="P827">_xlfn.XLOOKUP(Orders[[#This Row],[Customer ID]],customers!$A$1:$A$1001,customers!I826:$I1826,,0)</f>
        <v>0</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cm="1">
        <f t="array" ref="P828">_xlfn.XLOOKUP(Orders[[#This Row],[Customer ID]],customers!$A$1:$A$1001,customers!I827:$I1827,,0)</f>
        <v>0</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cm="1">
        <f t="array" ref="P829">_xlfn.XLOOKUP(Orders[[#This Row],[Customer ID]],customers!$A$1:$A$1001,customers!I828:$I1828,,0)</f>
        <v>0</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cm="1">
        <f t="array" ref="P830">_xlfn.XLOOKUP(Orders[[#This Row],[Customer ID]],customers!$A$1:$A$1001,customers!I829:$I1829,,0)</f>
        <v>0</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cm="1">
        <f t="array" ref="P831">_xlfn.XLOOKUP(Orders[[#This Row],[Customer ID]],customers!$A$1:$A$1001,customers!I830:$I1830,,0)</f>
        <v>0</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cm="1">
        <f t="array" ref="P832">_xlfn.XLOOKUP(Orders[[#This Row],[Customer ID]],customers!$A$1:$A$1001,customers!I831:$I1831,,0)</f>
        <v>0</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cm="1">
        <f t="array" ref="P833">_xlfn.XLOOKUP(Orders[[#This Row],[Customer ID]],customers!$A$1:$A$1001,customers!I832:$I1832,,0)</f>
        <v>0</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cm="1">
        <f t="array" ref="P834">_xlfn.XLOOKUP(Orders[[#This Row],[Customer ID]],customers!$A$1:$A$1001,customers!I833:$I1833,,0)</f>
        <v>0</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IF(I835="Rob","Robusta",IF(I835="Ara","Arabica",IF(I835="Exc","Excelsa",IF(I835="Lib","Liberica",""))))</f>
        <v>Robusta</v>
      </c>
      <c r="O835" t="str">
        <f t="shared" ref="O835:O898" si="41">IF(J835="M","Medium",IF(J835="L","Light",IF(J835="D","Dark","")))</f>
        <v>Dark</v>
      </c>
      <c r="P835" cm="1">
        <f t="array" ref="P835">_xlfn.XLOOKUP(Orders[[#This Row],[Customer ID]],customers!$A$1:$A$1001,customers!I834:$I1834,,0)</f>
        <v>0</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cm="1">
        <f t="array" ref="P836">_xlfn.XLOOKUP(Orders[[#This Row],[Customer ID]],customers!$A$1:$A$1001,customers!I835:$I1835,,0)</f>
        <v>0</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cm="1">
        <f t="array" ref="P837">_xlfn.XLOOKUP(Orders[[#This Row],[Customer ID]],customers!$A$1:$A$1001,customers!I836:$I1836,,0)</f>
        <v>0</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cm="1">
        <f t="array" ref="P838">_xlfn.XLOOKUP(Orders[[#This Row],[Customer ID]],customers!$A$1:$A$1001,customers!I837:$I1837,,0)</f>
        <v>0</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cm="1">
        <f t="array" ref="P839">_xlfn.XLOOKUP(Orders[[#This Row],[Customer ID]],customers!$A$1:$A$1001,customers!I838:$I1838,,0)</f>
        <v>0</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cm="1">
        <f t="array" ref="P840">_xlfn.XLOOKUP(Orders[[#This Row],[Customer ID]],customers!$A$1:$A$1001,customers!I839:$I1839,,0)</f>
        <v>0</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cm="1">
        <f t="array" ref="P841">_xlfn.XLOOKUP(Orders[[#This Row],[Customer ID]],customers!$A$1:$A$1001,customers!I840:$I1840,,0)</f>
        <v>0</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cm="1">
        <f t="array" ref="P842">_xlfn.XLOOKUP(Orders[[#This Row],[Customer ID]],customers!$A$1:$A$1001,customers!I841:$I1841,,0)</f>
        <v>0</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cm="1">
        <f t="array" ref="P843">_xlfn.XLOOKUP(Orders[[#This Row],[Customer ID]],customers!$A$1:$A$1001,customers!I842:$I1842,,0)</f>
        <v>0</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cm="1">
        <f t="array" ref="P844">_xlfn.XLOOKUP(Orders[[#This Row],[Customer ID]],customers!$A$1:$A$1001,customers!I843:$I1843,,0)</f>
        <v>0</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cm="1">
        <f t="array" ref="P845">_xlfn.XLOOKUP(Orders[[#This Row],[Customer ID]],customers!$A$1:$A$1001,customers!I844:$I1844,,0)</f>
        <v>0</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cm="1">
        <f t="array" ref="P846">_xlfn.XLOOKUP(Orders[[#This Row],[Customer ID]],customers!$A$1:$A$1001,customers!I845:$I1845,,0)</f>
        <v>0</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cm="1">
        <f t="array" ref="P847">_xlfn.XLOOKUP(Orders[[#This Row],[Customer ID]],customers!$A$1:$A$1001,customers!I846:$I1846,,0)</f>
        <v>0</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cm="1">
        <f t="array" ref="P848">_xlfn.XLOOKUP(Orders[[#This Row],[Customer ID]],customers!$A$1:$A$1001,customers!I847:$I1847,,0)</f>
        <v>0</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cm="1">
        <f t="array" ref="P849">_xlfn.XLOOKUP(Orders[[#This Row],[Customer ID]],customers!$A$1:$A$1001,customers!I848:$I1848,,0)</f>
        <v>0</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cm="1">
        <f t="array" ref="P850">_xlfn.XLOOKUP(Orders[[#This Row],[Customer ID]],customers!$A$1:$A$1001,customers!I849:$I1849,,0)</f>
        <v>0</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cm="1">
        <f t="array" ref="P851">_xlfn.XLOOKUP(Orders[[#This Row],[Customer ID]],customers!$A$1:$A$1001,customers!I850:$I1850,,0)</f>
        <v>0</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cm="1">
        <f t="array" ref="P852">_xlfn.XLOOKUP(Orders[[#This Row],[Customer ID]],customers!$A$1:$A$1001,customers!I851:$I1851,,0)</f>
        <v>0</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cm="1">
        <f t="array" ref="P853">_xlfn.XLOOKUP(Orders[[#This Row],[Customer ID]],customers!$A$1:$A$1001,customers!I852:$I1852,,0)</f>
        <v>0</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cm="1">
        <f t="array" ref="P854">_xlfn.XLOOKUP(Orders[[#This Row],[Customer ID]],customers!$A$1:$A$1001,customers!I853:$I1853,,0)</f>
        <v>0</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cm="1">
        <f t="array" ref="P855">_xlfn.XLOOKUP(Orders[[#This Row],[Customer ID]],customers!$A$1:$A$1001,customers!I854:$I1854,,0)</f>
        <v>0</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cm="1">
        <f t="array" ref="P856">_xlfn.XLOOKUP(Orders[[#This Row],[Customer ID]],customers!$A$1:$A$1001,customers!I855:$I1855,,0)</f>
        <v>0</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cm="1">
        <f t="array" ref="P857">_xlfn.XLOOKUP(Orders[[#This Row],[Customer ID]],customers!$A$1:$A$1001,customers!I856:$I1856,,0)</f>
        <v>0</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cm="1">
        <f t="array" ref="P858">_xlfn.XLOOKUP(Orders[[#This Row],[Customer ID]],customers!$A$1:$A$1001,customers!I857:$I1857,,0)</f>
        <v>0</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cm="1">
        <f t="array" ref="P859">_xlfn.XLOOKUP(Orders[[#This Row],[Customer ID]],customers!$A$1:$A$1001,customers!I858:$I1858,,0)</f>
        <v>0</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cm="1">
        <f t="array" ref="P860">_xlfn.XLOOKUP(Orders[[#This Row],[Customer ID]],customers!$A$1:$A$1001,customers!I859:$I1859,,0)</f>
        <v>0</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cm="1">
        <f t="array" ref="P861">_xlfn.XLOOKUP(Orders[[#This Row],[Customer ID]],customers!$A$1:$A$1001,customers!I860:$I1860,,0)</f>
        <v>0</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cm="1">
        <f t="array" ref="P862">_xlfn.XLOOKUP(Orders[[#This Row],[Customer ID]],customers!$A$1:$A$1001,customers!I861:$I1861,,0)</f>
        <v>0</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cm="1">
        <f t="array" ref="P863">_xlfn.XLOOKUP(Orders[[#This Row],[Customer ID]],customers!$A$1:$A$1001,customers!I862:$I1862,,0)</f>
        <v>0</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cm="1">
        <f t="array" ref="P864">_xlfn.XLOOKUP(Orders[[#This Row],[Customer ID]],customers!$A$1:$A$1001,customers!I863:$I1863,,0)</f>
        <v>0</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cm="1">
        <f t="array" ref="P865">_xlfn.XLOOKUP(Orders[[#This Row],[Customer ID]],customers!$A$1:$A$1001,customers!I864:$I1864,,0)</f>
        <v>0</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cm="1">
        <f t="array" ref="P866">_xlfn.XLOOKUP(Orders[[#This Row],[Customer ID]],customers!$A$1:$A$1001,customers!I865:$I1865,,0)</f>
        <v>0</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cm="1">
        <f t="array" ref="P867">_xlfn.XLOOKUP(Orders[[#This Row],[Customer ID]],customers!$A$1:$A$1001,customers!I866:$I1866,,0)</f>
        <v>0</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cm="1">
        <f t="array" ref="P868">_xlfn.XLOOKUP(Orders[[#This Row],[Customer ID]],customers!$A$1:$A$1001,customers!I867:$I1867,,0)</f>
        <v>0</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cm="1">
        <f t="array" ref="P869">_xlfn.XLOOKUP(Orders[[#This Row],[Customer ID]],customers!$A$1:$A$1001,customers!I868:$I1868,,0)</f>
        <v>0</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cm="1">
        <f t="array" ref="P870">_xlfn.XLOOKUP(Orders[[#This Row],[Customer ID]],customers!$A$1:$A$1001,customers!I869:$I1869,,0)</f>
        <v>0</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cm="1">
        <f t="array" ref="P871">_xlfn.XLOOKUP(Orders[[#This Row],[Customer ID]],customers!$A$1:$A$1001,customers!I870:$I1870,,0)</f>
        <v>0</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cm="1">
        <f t="array" ref="P872">_xlfn.XLOOKUP(Orders[[#This Row],[Customer ID]],customers!$A$1:$A$1001,customers!I871:$I1871,,0)</f>
        <v>0</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cm="1">
        <f t="array" ref="P873">_xlfn.XLOOKUP(Orders[[#This Row],[Customer ID]],customers!$A$1:$A$1001,customers!I872:$I1872,,0)</f>
        <v>0</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cm="1">
        <f t="array" ref="P874">_xlfn.XLOOKUP(Orders[[#This Row],[Customer ID]],customers!$A$1:$A$1001,customers!I873:$I1873,,0)</f>
        <v>0</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cm="1">
        <f t="array" ref="P875">_xlfn.XLOOKUP(Orders[[#This Row],[Customer ID]],customers!$A$1:$A$1001,customers!I874:$I1874,,0)</f>
        <v>0</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cm="1">
        <f t="array" ref="P876">_xlfn.XLOOKUP(Orders[[#This Row],[Customer ID]],customers!$A$1:$A$1001,customers!I875:$I1875,,0)</f>
        <v>0</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cm="1">
        <f t="array" ref="P877">_xlfn.XLOOKUP(Orders[[#This Row],[Customer ID]],customers!$A$1:$A$1001,customers!I876:$I1876,,0)</f>
        <v>0</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cm="1">
        <f t="array" ref="P878">_xlfn.XLOOKUP(Orders[[#This Row],[Customer ID]],customers!$A$1:$A$1001,customers!I877:$I1877,,0)</f>
        <v>0</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cm="1">
        <f t="array" ref="P879">_xlfn.XLOOKUP(Orders[[#This Row],[Customer ID]],customers!$A$1:$A$1001,customers!I878:$I1878,,0)</f>
        <v>0</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cm="1">
        <f t="array" ref="P880">_xlfn.XLOOKUP(Orders[[#This Row],[Customer ID]],customers!$A$1:$A$1001,customers!I879:$I1879,,0)</f>
        <v>0</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cm="1">
        <f t="array" ref="P881">_xlfn.XLOOKUP(Orders[[#This Row],[Customer ID]],customers!$A$1:$A$1001,customers!I880:$I1880,,0)</f>
        <v>0</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cm="1">
        <f t="array" ref="P882">_xlfn.XLOOKUP(Orders[[#This Row],[Customer ID]],customers!$A$1:$A$1001,customers!I881:$I1881,,0)</f>
        <v>0</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cm="1">
        <f t="array" ref="P883">_xlfn.XLOOKUP(Orders[[#This Row],[Customer ID]],customers!$A$1:$A$1001,customers!I882:$I1882,,0)</f>
        <v>0</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cm="1">
        <f t="array" ref="P884">_xlfn.XLOOKUP(Orders[[#This Row],[Customer ID]],customers!$A$1:$A$1001,customers!I883:$I1883,,0)</f>
        <v>0</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cm="1">
        <f t="array" ref="P885">_xlfn.XLOOKUP(Orders[[#This Row],[Customer ID]],customers!$A$1:$A$1001,customers!I884:$I1884,,0)</f>
        <v>0</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cm="1">
        <f t="array" ref="P886">_xlfn.XLOOKUP(Orders[[#This Row],[Customer ID]],customers!$A$1:$A$1001,customers!I885:$I1885,,0)</f>
        <v>0</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cm="1">
        <f t="array" ref="P887">_xlfn.XLOOKUP(Orders[[#This Row],[Customer ID]],customers!$A$1:$A$1001,customers!I886:$I1886,,0)</f>
        <v>0</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cm="1">
        <f t="array" ref="P888">_xlfn.XLOOKUP(Orders[[#This Row],[Customer ID]],customers!$A$1:$A$1001,customers!I887:$I1887,,0)</f>
        <v>0</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cm="1">
        <f t="array" ref="P889">_xlfn.XLOOKUP(Orders[[#This Row],[Customer ID]],customers!$A$1:$A$1001,customers!I888:$I1888,,0)</f>
        <v>0</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cm="1">
        <f t="array" ref="P890">_xlfn.XLOOKUP(Orders[[#This Row],[Customer ID]],customers!$A$1:$A$1001,customers!I889:$I1889,,0)</f>
        <v>0</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cm="1">
        <f t="array" ref="P891">_xlfn.XLOOKUP(Orders[[#This Row],[Customer ID]],customers!$A$1:$A$1001,customers!I890:$I1890,,0)</f>
        <v>0</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cm="1">
        <f t="array" ref="P892">_xlfn.XLOOKUP(Orders[[#This Row],[Customer ID]],customers!$A$1:$A$1001,customers!I891:$I1891,,0)</f>
        <v>0</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cm="1">
        <f t="array" ref="P893">_xlfn.XLOOKUP(Orders[[#This Row],[Customer ID]],customers!$A$1:$A$1001,customers!I892:$I1892,,0)</f>
        <v>0</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cm="1">
        <f t="array" ref="P894">_xlfn.XLOOKUP(Orders[[#This Row],[Customer ID]],customers!$A$1:$A$1001,customers!I893:$I1893,,0)</f>
        <v>0</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cm="1">
        <f t="array" ref="P895">_xlfn.XLOOKUP(Orders[[#This Row],[Customer ID]],customers!$A$1:$A$1001,customers!I894:$I1894,,0)</f>
        <v>0</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cm="1">
        <f t="array" ref="P896">_xlfn.XLOOKUP(Orders[[#This Row],[Customer ID]],customers!$A$1:$A$1001,customers!I895:$I1895,,0)</f>
        <v>0</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cm="1">
        <f t="array" ref="P897">_xlfn.XLOOKUP(Orders[[#This Row],[Customer ID]],customers!$A$1:$A$1001,customers!I896:$I1896,,0)</f>
        <v>0</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cm="1">
        <f t="array" ref="P898">_xlfn.XLOOKUP(Orders[[#This Row],[Customer ID]],customers!$A$1:$A$1001,customers!I897:$I1897,,0)</f>
        <v>0</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IF(I899="Rob","Robusta",IF(I899="Ara","Arabica",IF(I899="Exc","Excelsa",IF(I899="Lib","Liberica",""))))</f>
        <v>Excelsa</v>
      </c>
      <c r="O899" t="str">
        <f t="shared" ref="O899:O962" si="44">IF(J899="M","Medium",IF(J899="L","Light",IF(J899="D","Dark","")))</f>
        <v>Dark</v>
      </c>
      <c r="P899" cm="1">
        <f t="array" ref="P899">_xlfn.XLOOKUP(Orders[[#This Row],[Customer ID]],customers!$A$1:$A$1001,customers!I898:$I1898,,0)</f>
        <v>0</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cm="1">
        <f t="array" ref="P900">_xlfn.XLOOKUP(Orders[[#This Row],[Customer ID]],customers!$A$1:$A$1001,customers!I899:$I1899,,0)</f>
        <v>0</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cm="1">
        <f t="array" ref="P901">_xlfn.XLOOKUP(Orders[[#This Row],[Customer ID]],customers!$A$1:$A$1001,customers!I900:$I1900,,0)</f>
        <v>0</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cm="1">
        <f t="array" ref="P902">_xlfn.XLOOKUP(Orders[[#This Row],[Customer ID]],customers!$A$1:$A$1001,customers!I901:$I1901,,0)</f>
        <v>0</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cm="1">
        <f t="array" ref="P903">_xlfn.XLOOKUP(Orders[[#This Row],[Customer ID]],customers!$A$1:$A$1001,customers!I902:$I1902,,0)</f>
        <v>0</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cm="1">
        <f t="array" ref="P904">_xlfn.XLOOKUP(Orders[[#This Row],[Customer ID]],customers!$A$1:$A$1001,customers!I903:$I1903,,0)</f>
        <v>0</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cm="1">
        <f t="array" ref="P905">_xlfn.XLOOKUP(Orders[[#This Row],[Customer ID]],customers!$A$1:$A$1001,customers!I904:$I1904,,0)</f>
        <v>0</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cm="1">
        <f t="array" ref="P906">_xlfn.XLOOKUP(Orders[[#This Row],[Customer ID]],customers!$A$1:$A$1001,customers!I905:$I1905,,0)</f>
        <v>0</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cm="1">
        <f t="array" ref="P907">_xlfn.XLOOKUP(Orders[[#This Row],[Customer ID]],customers!$A$1:$A$1001,customers!I906:$I1906,,0)</f>
        <v>0</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cm="1">
        <f t="array" ref="P908">_xlfn.XLOOKUP(Orders[[#This Row],[Customer ID]],customers!$A$1:$A$1001,customers!I907:$I1907,,0)</f>
        <v>0</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cm="1">
        <f t="array" ref="P909">_xlfn.XLOOKUP(Orders[[#This Row],[Customer ID]],customers!$A$1:$A$1001,customers!I908:$I1908,,0)</f>
        <v>0</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cm="1">
        <f t="array" ref="P910">_xlfn.XLOOKUP(Orders[[#This Row],[Customer ID]],customers!$A$1:$A$1001,customers!I909:$I1909,,0)</f>
        <v>0</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cm="1">
        <f t="array" ref="P911">_xlfn.XLOOKUP(Orders[[#This Row],[Customer ID]],customers!$A$1:$A$1001,customers!I910:$I1910,,0)</f>
        <v>0</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cm="1">
        <f t="array" ref="P912">_xlfn.XLOOKUP(Orders[[#This Row],[Customer ID]],customers!$A$1:$A$1001,customers!I911:$I1911,,0)</f>
        <v>0</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cm="1">
        <f t="array" ref="P913">_xlfn.XLOOKUP(Orders[[#This Row],[Customer ID]],customers!$A$1:$A$1001,customers!I912:$I1912,,0)</f>
        <v>0</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cm="1">
        <f t="array" ref="P914">_xlfn.XLOOKUP(Orders[[#This Row],[Customer ID]],customers!$A$1:$A$1001,customers!I913:$I1913,,0)</f>
        <v>0</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cm="1">
        <f t="array" ref="P915">_xlfn.XLOOKUP(Orders[[#This Row],[Customer ID]],customers!$A$1:$A$1001,customers!I914:$I1914,,0)</f>
        <v>0</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cm="1">
        <f t="array" ref="P916">_xlfn.XLOOKUP(Orders[[#This Row],[Customer ID]],customers!$A$1:$A$1001,customers!I915:$I1915,,0)</f>
        <v>0</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cm="1">
        <f t="array" ref="P917">_xlfn.XLOOKUP(Orders[[#This Row],[Customer ID]],customers!$A$1:$A$1001,customers!I916:$I1916,,0)</f>
        <v>0</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cm="1">
        <f t="array" ref="P918">_xlfn.XLOOKUP(Orders[[#This Row],[Customer ID]],customers!$A$1:$A$1001,customers!I917:$I1917,,0)</f>
        <v>0</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cm="1">
        <f t="array" ref="P919">_xlfn.XLOOKUP(Orders[[#This Row],[Customer ID]],customers!$A$1:$A$1001,customers!I918:$I1918,,0)</f>
        <v>0</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cm="1">
        <f t="array" ref="P920">_xlfn.XLOOKUP(Orders[[#This Row],[Customer ID]],customers!$A$1:$A$1001,customers!I919:$I1919,,0)</f>
        <v>0</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cm="1">
        <f t="array" ref="P921">_xlfn.XLOOKUP(Orders[[#This Row],[Customer ID]],customers!$A$1:$A$1001,customers!I920:$I1920,,0)</f>
        <v>0</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cm="1">
        <f t="array" ref="P922">_xlfn.XLOOKUP(Orders[[#This Row],[Customer ID]],customers!$A$1:$A$1001,customers!I921:$I1921,,0)</f>
        <v>0</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cm="1">
        <f t="array" ref="P923">_xlfn.XLOOKUP(Orders[[#This Row],[Customer ID]],customers!$A$1:$A$1001,customers!I922:$I1922,,0)</f>
        <v>0</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cm="1">
        <f t="array" ref="P924">_xlfn.XLOOKUP(Orders[[#This Row],[Customer ID]],customers!$A$1:$A$1001,customers!I923:$I1923,,0)</f>
        <v>0</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cm="1">
        <f t="array" ref="P925">_xlfn.XLOOKUP(Orders[[#This Row],[Customer ID]],customers!$A$1:$A$1001,customers!I924:$I1924,,0)</f>
        <v>0</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cm="1">
        <f t="array" ref="P926">_xlfn.XLOOKUP(Orders[[#This Row],[Customer ID]],customers!$A$1:$A$1001,customers!I925:$I1925,,0)</f>
        <v>0</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cm="1">
        <f t="array" ref="P927">_xlfn.XLOOKUP(Orders[[#This Row],[Customer ID]],customers!$A$1:$A$1001,customers!I926:$I1926,,0)</f>
        <v>0</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cm="1">
        <f t="array" ref="P928">_xlfn.XLOOKUP(Orders[[#This Row],[Customer ID]],customers!$A$1:$A$1001,customers!I927:$I1927,,0)</f>
        <v>0</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cm="1">
        <f t="array" ref="P929">_xlfn.XLOOKUP(Orders[[#This Row],[Customer ID]],customers!$A$1:$A$1001,customers!I928:$I1928,,0)</f>
        <v>0</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cm="1">
        <f t="array" ref="P930">_xlfn.XLOOKUP(Orders[[#This Row],[Customer ID]],customers!$A$1:$A$1001,customers!I929:$I1929,,0)</f>
        <v>0</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cm="1">
        <f t="array" ref="P931">_xlfn.XLOOKUP(Orders[[#This Row],[Customer ID]],customers!$A$1:$A$1001,customers!I930:$I1930,,0)</f>
        <v>0</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cm="1">
        <f t="array" ref="P932">_xlfn.XLOOKUP(Orders[[#This Row],[Customer ID]],customers!$A$1:$A$1001,customers!I931:$I1931,,0)</f>
        <v>0</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cm="1">
        <f t="array" ref="P933">_xlfn.XLOOKUP(Orders[[#This Row],[Customer ID]],customers!$A$1:$A$1001,customers!I932:$I1932,,0)</f>
        <v>0</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cm="1">
        <f t="array" ref="P934">_xlfn.XLOOKUP(Orders[[#This Row],[Customer ID]],customers!$A$1:$A$1001,customers!I933:$I1933,,0)</f>
        <v>0</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cm="1">
        <f t="array" ref="P935">_xlfn.XLOOKUP(Orders[[#This Row],[Customer ID]],customers!$A$1:$A$1001,customers!I934:$I1934,,0)</f>
        <v>0</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cm="1">
        <f t="array" ref="P936">_xlfn.XLOOKUP(Orders[[#This Row],[Customer ID]],customers!$A$1:$A$1001,customers!I935:$I1935,,0)</f>
        <v>0</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cm="1">
        <f t="array" ref="P937">_xlfn.XLOOKUP(Orders[[#This Row],[Customer ID]],customers!$A$1:$A$1001,customers!I936:$I1936,,0)</f>
        <v>0</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cm="1">
        <f t="array" ref="P938">_xlfn.XLOOKUP(Orders[[#This Row],[Customer ID]],customers!$A$1:$A$1001,customers!I937:$I1937,,0)</f>
        <v>0</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cm="1">
        <f t="array" ref="P939">_xlfn.XLOOKUP(Orders[[#This Row],[Customer ID]],customers!$A$1:$A$1001,customers!I938:$I1938,,0)</f>
        <v>0</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cm="1">
        <f t="array" ref="P940">_xlfn.XLOOKUP(Orders[[#This Row],[Customer ID]],customers!$A$1:$A$1001,customers!I939:$I1939,,0)</f>
        <v>0</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cm="1">
        <f t="array" ref="P941">_xlfn.XLOOKUP(Orders[[#This Row],[Customer ID]],customers!$A$1:$A$1001,customers!I940:$I1940,,0)</f>
        <v>0</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cm="1">
        <f t="array" ref="P942">_xlfn.XLOOKUP(Orders[[#This Row],[Customer ID]],customers!$A$1:$A$1001,customers!I941:$I1941,,0)</f>
        <v>0</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cm="1">
        <f t="array" ref="P943">_xlfn.XLOOKUP(Orders[[#This Row],[Customer ID]],customers!$A$1:$A$1001,customers!I942:$I1942,,0)</f>
        <v>0</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cm="1">
        <f t="array" ref="P944">_xlfn.XLOOKUP(Orders[[#This Row],[Customer ID]],customers!$A$1:$A$1001,customers!I943:$I1943,,0)</f>
        <v>0</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cm="1">
        <f t="array" ref="P945">_xlfn.XLOOKUP(Orders[[#This Row],[Customer ID]],customers!$A$1:$A$1001,customers!I944:$I1944,,0)</f>
        <v>0</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cm="1">
        <f t="array" ref="P946">_xlfn.XLOOKUP(Orders[[#This Row],[Customer ID]],customers!$A$1:$A$1001,customers!I945:$I1945,,0)</f>
        <v>0</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cm="1">
        <f t="array" ref="P947">_xlfn.XLOOKUP(Orders[[#This Row],[Customer ID]],customers!$A$1:$A$1001,customers!I946:$I1946,,0)</f>
        <v>0</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cm="1">
        <f t="array" ref="P948">_xlfn.XLOOKUP(Orders[[#This Row],[Customer ID]],customers!$A$1:$A$1001,customers!I947:$I1947,,0)</f>
        <v>0</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cm="1">
        <f t="array" ref="P949">_xlfn.XLOOKUP(Orders[[#This Row],[Customer ID]],customers!$A$1:$A$1001,customers!I948:$I1948,,0)</f>
        <v>0</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cm="1">
        <f t="array" ref="P950">_xlfn.XLOOKUP(Orders[[#This Row],[Customer ID]],customers!$A$1:$A$1001,customers!I949:$I1949,,0)</f>
        <v>0</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cm="1">
        <f t="array" ref="P951">_xlfn.XLOOKUP(Orders[[#This Row],[Customer ID]],customers!$A$1:$A$1001,customers!I950:$I1950,,0)</f>
        <v>0</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cm="1">
        <f t="array" ref="P952">_xlfn.XLOOKUP(Orders[[#This Row],[Customer ID]],customers!$A$1:$A$1001,customers!I951:$I1951,,0)</f>
        <v>0</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cm="1">
        <f t="array" ref="P953">_xlfn.XLOOKUP(Orders[[#This Row],[Customer ID]],customers!$A$1:$A$1001,customers!I952:$I1952,,0)</f>
        <v>0</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cm="1">
        <f t="array" ref="P954">_xlfn.XLOOKUP(Orders[[#This Row],[Customer ID]],customers!$A$1:$A$1001,customers!I953:$I1953,,0)</f>
        <v>0</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cm="1">
        <f t="array" ref="P955">_xlfn.XLOOKUP(Orders[[#This Row],[Customer ID]],customers!$A$1:$A$1001,customers!I954:$I1954,,0)</f>
        <v>0</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cm="1">
        <f t="array" ref="P956">_xlfn.XLOOKUP(Orders[[#This Row],[Customer ID]],customers!$A$1:$A$1001,customers!I955:$I1955,,0)</f>
        <v>0</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cm="1">
        <f t="array" ref="P957">_xlfn.XLOOKUP(Orders[[#This Row],[Customer ID]],customers!$A$1:$A$1001,customers!I956:$I1956,,0)</f>
        <v>0</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cm="1">
        <f t="array" ref="P958">_xlfn.XLOOKUP(Orders[[#This Row],[Customer ID]],customers!$A$1:$A$1001,customers!I957:$I1957,,0)</f>
        <v>0</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cm="1">
        <f t="array" ref="P959">_xlfn.XLOOKUP(Orders[[#This Row],[Customer ID]],customers!$A$1:$A$1001,customers!I958:$I1958,,0)</f>
        <v>0</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cm="1">
        <f t="array" ref="P960">_xlfn.XLOOKUP(Orders[[#This Row],[Customer ID]],customers!$A$1:$A$1001,customers!I959:$I1959,,0)</f>
        <v>0</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cm="1">
        <f t="array" ref="P961">_xlfn.XLOOKUP(Orders[[#This Row],[Customer ID]],customers!$A$1:$A$1001,customers!I960:$I1960,,0)</f>
        <v>0</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cm="1">
        <f t="array" ref="P962">_xlfn.XLOOKUP(Orders[[#This Row],[Customer ID]],customers!$A$1:$A$1001,customers!I961:$I1961,,0)</f>
        <v>0</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IF(I963="Rob","Robusta",IF(I963="Ara","Arabica",IF(I963="Exc","Excelsa",IF(I963="Lib","Liberica",""))))</f>
        <v>Arabica</v>
      </c>
      <c r="O963" t="str">
        <f t="shared" ref="O963:O1001" si="47">IF(J963="M","Medium",IF(J963="L","Light",IF(J963="D","Dark","")))</f>
        <v>Dark</v>
      </c>
      <c r="P963" cm="1">
        <f t="array" ref="P963">_xlfn.XLOOKUP(Orders[[#This Row],[Customer ID]],customers!$A$1:$A$1001,customers!I962:$I1962,,0)</f>
        <v>0</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cm="1">
        <f t="array" ref="P964">_xlfn.XLOOKUP(Orders[[#This Row],[Customer ID]],customers!$A$1:$A$1001,customers!I963:$I1963,,0)</f>
        <v>0</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cm="1">
        <f t="array" ref="P965">_xlfn.XLOOKUP(Orders[[#This Row],[Customer ID]],customers!$A$1:$A$1001,customers!I964:$I1964,,0)</f>
        <v>0</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cm="1">
        <f t="array" ref="P966">_xlfn.XLOOKUP(Orders[[#This Row],[Customer ID]],customers!$A$1:$A$1001,customers!I965:$I1965,,0)</f>
        <v>0</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cm="1">
        <f t="array" ref="P967">_xlfn.XLOOKUP(Orders[[#This Row],[Customer ID]],customers!$A$1:$A$1001,customers!I966:$I1966,,0)</f>
        <v>0</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cm="1">
        <f t="array" ref="P968">_xlfn.XLOOKUP(Orders[[#This Row],[Customer ID]],customers!$A$1:$A$1001,customers!I967:$I1967,,0)</f>
        <v>0</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cm="1">
        <f t="array" ref="P969">_xlfn.XLOOKUP(Orders[[#This Row],[Customer ID]],customers!$A$1:$A$1001,customers!I968:$I1968,,0)</f>
        <v>0</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cm="1">
        <f t="array" ref="P970">_xlfn.XLOOKUP(Orders[[#This Row],[Customer ID]],customers!$A$1:$A$1001,customers!I969:$I1969,,0)</f>
        <v>0</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cm="1">
        <f t="array" ref="P971">_xlfn.XLOOKUP(Orders[[#This Row],[Customer ID]],customers!$A$1:$A$1001,customers!I970:$I1970,,0)</f>
        <v>0</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cm="1">
        <f t="array" ref="P972">_xlfn.XLOOKUP(Orders[[#This Row],[Customer ID]],customers!$A$1:$A$1001,customers!I971:$I1971,,0)</f>
        <v>0</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cm="1">
        <f t="array" ref="P973">_xlfn.XLOOKUP(Orders[[#This Row],[Customer ID]],customers!$A$1:$A$1001,customers!I972:$I1972,,0)</f>
        <v>0</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cm="1">
        <f t="array" ref="P974">_xlfn.XLOOKUP(Orders[[#This Row],[Customer ID]],customers!$A$1:$A$1001,customers!I973:$I1973,,0)</f>
        <v>0</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cm="1">
        <f t="array" ref="P975">_xlfn.XLOOKUP(Orders[[#This Row],[Customer ID]],customers!$A$1:$A$1001,customers!I974:$I1974,,0)</f>
        <v>0</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cm="1">
        <f t="array" ref="P976">_xlfn.XLOOKUP(Orders[[#This Row],[Customer ID]],customers!$A$1:$A$1001,customers!I975:$I1975,,0)</f>
        <v>0</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cm="1">
        <f t="array" ref="P977">_xlfn.XLOOKUP(Orders[[#This Row],[Customer ID]],customers!$A$1:$A$1001,customers!I976:$I1976,,0)</f>
        <v>0</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cm="1">
        <f t="array" ref="P978">_xlfn.XLOOKUP(Orders[[#This Row],[Customer ID]],customers!$A$1:$A$1001,customers!I977:$I1977,,0)</f>
        <v>0</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cm="1">
        <f t="array" ref="P979">_xlfn.XLOOKUP(Orders[[#This Row],[Customer ID]],customers!$A$1:$A$1001,customers!I978:$I1978,,0)</f>
        <v>0</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cm="1">
        <f t="array" ref="P980">_xlfn.XLOOKUP(Orders[[#This Row],[Customer ID]],customers!$A$1:$A$1001,customers!I979:$I1979,,0)</f>
        <v>0</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cm="1">
        <f t="array" ref="P981">_xlfn.XLOOKUP(Orders[[#This Row],[Customer ID]],customers!$A$1:$A$1001,customers!I980:$I1980,,0)</f>
        <v>0</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cm="1">
        <f t="array" ref="P982">_xlfn.XLOOKUP(Orders[[#This Row],[Customer ID]],customers!$A$1:$A$1001,customers!I981:$I1981,,0)</f>
        <v>0</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cm="1">
        <f t="array" ref="P983">_xlfn.XLOOKUP(Orders[[#This Row],[Customer ID]],customers!$A$1:$A$1001,customers!I982:$I1982,,0)</f>
        <v>0</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cm="1">
        <f t="array" ref="P984">_xlfn.XLOOKUP(Orders[[#This Row],[Customer ID]],customers!$A$1:$A$1001,customers!I983:$I1983,,0)</f>
        <v>0</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cm="1">
        <f t="array" ref="P985">_xlfn.XLOOKUP(Orders[[#This Row],[Customer ID]],customers!$A$1:$A$1001,customers!I984:$I1984,,0)</f>
        <v>0</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cm="1">
        <f t="array" ref="P986">_xlfn.XLOOKUP(Orders[[#This Row],[Customer ID]],customers!$A$1:$A$1001,customers!I985:$I1985,,0)</f>
        <v>0</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cm="1">
        <f t="array" ref="P987">_xlfn.XLOOKUP(Orders[[#This Row],[Customer ID]],customers!$A$1:$A$1001,customers!I986:$I1986,,0)</f>
        <v>0</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cm="1">
        <f t="array" ref="P988">_xlfn.XLOOKUP(Orders[[#This Row],[Customer ID]],customers!$A$1:$A$1001,customers!I987:$I1987,,0)</f>
        <v>0</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cm="1">
        <f t="array" ref="P989">_xlfn.XLOOKUP(Orders[[#This Row],[Customer ID]],customers!$A$1:$A$1001,customers!I988:$I1988,,0)</f>
        <v>0</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cm="1">
        <f t="array" ref="P990">_xlfn.XLOOKUP(Orders[[#This Row],[Customer ID]],customers!$A$1:$A$1001,customers!I989:$I1989,,0)</f>
        <v>0</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cm="1">
        <f t="array" ref="P991">_xlfn.XLOOKUP(Orders[[#This Row],[Customer ID]],customers!$A$1:$A$1001,customers!I990:$I1990,,0)</f>
        <v>0</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cm="1">
        <f t="array" ref="P992">_xlfn.XLOOKUP(Orders[[#This Row],[Customer ID]],customers!$A$1:$A$1001,customers!I991:$I1991,,0)</f>
        <v>0</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cm="1">
        <f t="array" ref="P993">_xlfn.XLOOKUP(Orders[[#This Row],[Customer ID]],customers!$A$1:$A$1001,customers!I992:$I1992,,0)</f>
        <v>0</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cm="1">
        <f t="array" ref="P994">_xlfn.XLOOKUP(Orders[[#This Row],[Customer ID]],customers!$A$1:$A$1001,customers!I993:$I1993,,0)</f>
        <v>0</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cm="1">
        <f t="array" ref="P995">_xlfn.XLOOKUP(Orders[[#This Row],[Customer ID]],customers!$A$1:$A$1001,customers!I994:$I1994,,0)</f>
        <v>0</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cm="1">
        <f t="array" ref="P996">_xlfn.XLOOKUP(Orders[[#This Row],[Customer ID]],customers!$A$1:$A$1001,customers!I995:$I1995,,0)</f>
        <v>0</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cm="1">
        <f t="array" ref="P997">_xlfn.XLOOKUP(Orders[[#This Row],[Customer ID]],customers!$A$1:$A$1001,customers!I996:$I1996,,0)</f>
        <v>0</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cm="1">
        <f t="array" ref="P998">_xlfn.XLOOKUP(Orders[[#This Row],[Customer ID]],customers!$A$1:$A$1001,customers!I997:$I1997,,0)</f>
        <v>0</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cm="1">
        <f t="array" ref="P999">_xlfn.XLOOKUP(Orders[[#This Row],[Customer ID]],customers!$A$1:$A$1001,customers!I998:$I1998,,0)</f>
        <v>0</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cm="1">
        <f t="array" ref="P1000">_xlfn.XLOOKUP(Orders[[#This Row],[Customer ID]],customers!$A$1:$A$1001,customers!I999:$I1999,,0)</f>
        <v>0</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cm="1">
        <f t="array" ref="P1001">_xlfn.XLOOKUP(Orders[[#This Row],[Customer ID]],customers!$A$1:$A$1001,customers!I1000:$I2000,,0)</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I3" sqref="I3"/>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autoFilter ref="A1:I1" xr:uid="{402E2BF1-8815-4FC6-A281-0BA737A810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G19" sqref="G19"/>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CountryBarCharts</vt:lpstr>
      <vt:lpstr>CustomerBarChart</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15599064652</cp:lastModifiedBy>
  <cp:revision/>
  <dcterms:created xsi:type="dcterms:W3CDTF">2022-11-26T09:51:45Z</dcterms:created>
  <dcterms:modified xsi:type="dcterms:W3CDTF">2023-10-18T00:04:42Z</dcterms:modified>
  <cp:category/>
  <cp:contentStatus/>
</cp:coreProperties>
</file>