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PACMan\Documents\Zhang\HOME\regression models\final model coeffs\"/>
    </mc:Choice>
  </mc:AlternateContent>
  <xr:revisionPtr revIDLastSave="0" documentId="13_ncr:1_{95D92189-C7E0-48BC-8E44-B2F88892F17E}" xr6:coauthVersionLast="45" xr6:coauthVersionMax="45" xr10:uidLastSave="{00000000-0000-0000-0000-000000000000}"/>
  <bookViews>
    <workbookView xWindow="-108" yWindow="12852" windowWidth="23256" windowHeight="12720" activeTab="5" xr2:uid="{2295341B-17FF-4879-B988-94EE78F50335}"/>
  </bookViews>
  <sheets>
    <sheet name="Type 5" sheetId="8" r:id="rId1"/>
    <sheet name="Type 4" sheetId="7" r:id="rId2"/>
    <sheet name="Type 3" sheetId="6" r:id="rId3"/>
    <sheet name="Type 2" sheetId="5" r:id="rId4"/>
    <sheet name="Type 1" sheetId="2" r:id="rId5"/>
    <sheet name="compare all models" sheetId="9" r:id="rId6"/>
    <sheet name="all predictors" sheetId="10" r:id="rId7"/>
  </sheets>
  <definedNames>
    <definedName name="ExternalData_1" localSheetId="4" hidden="1">'Type 1'!$A$1:$E$17</definedName>
    <definedName name="ExternalData_2" localSheetId="3" hidden="1">'Type 2'!$A$1:$E$19</definedName>
    <definedName name="ExternalData_3" localSheetId="2" hidden="1">'Type 3'!$A$1:$E$12</definedName>
    <definedName name="ExternalData_4" localSheetId="1" hidden="1">'Type 4'!$A$1:$E$24</definedName>
    <definedName name="ExternalData_5" localSheetId="0" hidden="1">'Type 5'!$A$1:$E$69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8" l="1"/>
  <c r="K8" i="9" l="1"/>
  <c r="L12" i="9"/>
  <c r="I14" i="9"/>
  <c r="L11" i="9"/>
  <c r="L9" i="9"/>
  <c r="L8" i="9"/>
  <c r="L6" i="9"/>
  <c r="L5" i="9"/>
  <c r="K11" i="9"/>
  <c r="K9" i="9"/>
  <c r="K6" i="9"/>
  <c r="K5" i="9"/>
  <c r="I15" i="9"/>
  <c r="I16" i="9"/>
  <c r="I17" i="9"/>
  <c r="I18" i="9"/>
  <c r="I19" i="9"/>
  <c r="I20" i="9"/>
  <c r="H18" i="9"/>
  <c r="H14" i="9"/>
  <c r="G20" i="9"/>
  <c r="H20" i="9" s="1"/>
  <c r="G19" i="9"/>
  <c r="H19" i="9" s="1"/>
  <c r="G18" i="9"/>
  <c r="G17" i="9"/>
  <c r="H17" i="9" s="1"/>
  <c r="G16" i="9"/>
  <c r="H16" i="9" s="1"/>
  <c r="G15" i="9"/>
  <c r="H15" i="9" s="1"/>
  <c r="G14" i="9"/>
  <c r="L8" i="6" l="1"/>
  <c r="L7" i="6"/>
  <c r="K8" i="6"/>
  <c r="K7" i="6"/>
  <c r="J19" i="6"/>
  <c r="J21" i="6"/>
  <c r="I20" i="6"/>
  <c r="I18" i="6"/>
  <c r="J17" i="6"/>
  <c r="I1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24F15E-8A44-423A-9E43-D1319FE92FFB}" keepAlive="1" name="Query - Type1 Coeffs" description="Connection to the 'Type1 Coeffs' query in the workbook." type="5" refreshedVersion="6" background="1" saveData="1">
    <dbPr connection="Provider=Microsoft.Mashup.OleDb.1;Data Source=$Workbook$;Location=Type1 Coeffs;Extended Properties=&quot;&quot;" command="SELECT * FROM [Type1 Coeffs]"/>
  </connection>
  <connection id="2" xr16:uid="{06C7A931-F463-457C-A773-1E83F44A5071}" keepAlive="1" name="Query - Type2 Coeffs" description="Connection to the 'Type2 Coeffs' query in the workbook." type="5" refreshedVersion="6" background="1" saveData="1">
    <dbPr connection="Provider=Microsoft.Mashup.OleDb.1;Data Source=$Workbook$;Location=Type2 Coeffs;Extended Properties=&quot;&quot;" command="SELECT * FROM [Type2 Coeffs]"/>
  </connection>
  <connection id="3" xr16:uid="{6D8A2439-6CD6-4549-80EE-617013338A6E}" keepAlive="1" name="Query - Type3 Coeffs" description="Connection to the 'Type3 Coeffs' query in the workbook." type="5" refreshedVersion="6" background="1" saveData="1">
    <dbPr connection="Provider=Microsoft.Mashup.OleDb.1;Data Source=$Workbook$;Location=Type3 Coeffs;Extended Properties=&quot;&quot;" command="SELECT * FROM [Type3 Coeffs]"/>
  </connection>
  <connection id="4" xr16:uid="{D4788C81-64E7-4236-B898-CBAE5CD91C8E}" keepAlive="1" name="Query - Type4 Coeffs" description="Connection to the 'Type4 Coeffs' query in the workbook." type="5" refreshedVersion="6" background="1" saveData="1">
    <dbPr connection="Provider=Microsoft.Mashup.OleDb.1;Data Source=$Workbook$;Location=Type4 Coeffs;Extended Properties=&quot;&quot;" command="SELECT * FROM [Type4 Coeffs]"/>
  </connection>
  <connection id="5" xr16:uid="{DEE4A3CF-D4C3-4628-B198-00E546EB4C22}" keepAlive="1" name="Query - Type5 Coeffs" description="Connection to the 'Type5 Coeffs' query in the workbook." type="5" refreshedVersion="6" background="1" saveData="1">
    <dbPr connection="Provider=Microsoft.Mashup.OleDb.1;Data Source=$Workbook$;Location=Type5 Coeffs;Extended Properties=&quot;&quot;" command="SELECT * FROM [Type5 Coeffs]"/>
  </connection>
</connections>
</file>

<file path=xl/sharedStrings.xml><?xml version="1.0" encoding="utf-8"?>
<sst xmlns="http://schemas.openxmlformats.org/spreadsheetml/2006/main" count="316" uniqueCount="110">
  <si>
    <t>Row</t>
  </si>
  <si>
    <t>Estimate</t>
  </si>
  <si>
    <t>SE</t>
  </si>
  <si>
    <t>tStat</t>
  </si>
  <si>
    <t>pValue</t>
  </si>
  <si>
    <t>(Intercept)</t>
  </si>
  <si>
    <t>RSP_Amplitude</t>
  </si>
  <si>
    <t>RSP_Rate</t>
  </si>
  <si>
    <t>MeanPupilDiameter</t>
  </si>
  <si>
    <t>TrialOrder</t>
  </si>
  <si>
    <t>Sex</t>
  </si>
  <si>
    <t>MeanNN</t>
  </si>
  <si>
    <t>SDNN</t>
  </si>
  <si>
    <t>CVNN</t>
  </si>
  <si>
    <t>RMSSD</t>
  </si>
  <si>
    <t>MeanNN x RSP_Amplitude</t>
  </si>
  <si>
    <t>RSP_Rate x Taskload</t>
  </si>
  <si>
    <t>Sex x Taskload</t>
  </si>
  <si>
    <t>RSP_Rate x TrialOrder</t>
  </si>
  <si>
    <t>MeanNN x SDNN</t>
  </si>
  <si>
    <t>MeanNN x pNN50</t>
  </si>
  <si>
    <t>SDNN x pNN50</t>
  </si>
  <si>
    <t>SDNN x RSP_Amplitude</t>
  </si>
  <si>
    <t>CVNN x RSP_Amplitude</t>
  </si>
  <si>
    <t>RSP_Rate x MeanPupilDiameter</t>
  </si>
  <si>
    <t>TINN x Taskload</t>
  </si>
  <si>
    <t>MeanNN x TrialOrder</t>
  </si>
  <si>
    <t>CVNN x TrialOrder</t>
  </si>
  <si>
    <t>RMSSD x pNN50</t>
  </si>
  <si>
    <t>SDNN x TINN</t>
  </si>
  <si>
    <t>RMSSD x RSP_Rate</t>
  </si>
  <si>
    <t>SDNN x RSP_Rate</t>
  </si>
  <si>
    <t>RMSSD x MeanPupilDiameter</t>
  </si>
  <si>
    <t>pNN50 x MeanPupilDiameter</t>
  </si>
  <si>
    <t>HR</t>
  </si>
  <si>
    <t>HR x TrialOrder</t>
  </si>
  <si>
    <t>HR x MeanNN</t>
  </si>
  <si>
    <t>HR x RSP_Amplitude</t>
  </si>
  <si>
    <t>ID_202</t>
  </si>
  <si>
    <t>ID_203</t>
  </si>
  <si>
    <t>ID_204</t>
  </si>
  <si>
    <t>ID_205</t>
  </si>
  <si>
    <t>ID_206</t>
  </si>
  <si>
    <t>ID_207</t>
  </si>
  <si>
    <t>ID_208</t>
  </si>
  <si>
    <t>ID_209</t>
  </si>
  <si>
    <t>ID_210</t>
  </si>
  <si>
    <t>ID_211</t>
  </si>
  <si>
    <t>ID_212</t>
  </si>
  <si>
    <t>ID_213</t>
  </si>
  <si>
    <t>ID_214</t>
  </si>
  <si>
    <t>ID_215</t>
  </si>
  <si>
    <t>SDSD</t>
  </si>
  <si>
    <t>SDNN x MeanPupilDiameter</t>
  </si>
  <si>
    <t>CVNN x ID_202</t>
  </si>
  <si>
    <t>CVNN x ID_203</t>
  </si>
  <si>
    <t>CVNN x ID_204</t>
  </si>
  <si>
    <t>CVNN x ID_205</t>
  </si>
  <si>
    <t>CVNN x ID_206</t>
  </si>
  <si>
    <t>CVNN x ID_207</t>
  </si>
  <si>
    <t>CVNN x ID_208</t>
  </si>
  <si>
    <t>CVNN x ID_209</t>
  </si>
  <si>
    <t>CVNN x ID_210</t>
  </si>
  <si>
    <t>CVNN x ID_211</t>
  </si>
  <si>
    <t>CVNN x ID_212</t>
  </si>
  <si>
    <t>CVNN x ID_213</t>
  </si>
  <si>
    <t>CVNN x ID_214</t>
  </si>
  <si>
    <t>CVNN x ID_215</t>
  </si>
  <si>
    <t>RMSSD x Taskload</t>
  </si>
  <si>
    <t>ID_202 x Taskload</t>
  </si>
  <si>
    <t>ID_203 x Taskload</t>
  </si>
  <si>
    <t>ID_204 x Taskload</t>
  </si>
  <si>
    <t>ID_205 x Taskload</t>
  </si>
  <si>
    <t>ID_206 x Taskload</t>
  </si>
  <si>
    <t>ID_207 x Taskload</t>
  </si>
  <si>
    <t>ID_208 x Taskload</t>
  </si>
  <si>
    <t>ID_209 x Taskload</t>
  </si>
  <si>
    <t>ID_210 x Taskload</t>
  </si>
  <si>
    <t>ID_211 x Taskload</t>
  </si>
  <si>
    <t>ID_212 x Taskload</t>
  </si>
  <si>
    <t>ID_213 x Taskload</t>
  </si>
  <si>
    <t>ID_214 x Taskload</t>
  </si>
  <si>
    <t>ID_215 x Taskload</t>
  </si>
  <si>
    <t>RMSSD x TrialOrder</t>
  </si>
  <si>
    <t>SDSD x TrialOrder</t>
  </si>
  <si>
    <t>ID_202 x TrialOrder</t>
  </si>
  <si>
    <t>ID_203 x TrialOrder</t>
  </si>
  <si>
    <t>ID_204 x TrialOrder</t>
  </si>
  <si>
    <t>ID_205 x TrialOrder</t>
  </si>
  <si>
    <t>ID_206 x TrialOrder</t>
  </si>
  <si>
    <t>ID_207 x TrialOrder</t>
  </si>
  <si>
    <t>ID_208 x TrialOrder</t>
  </si>
  <si>
    <t>ID_209 x TrialOrder</t>
  </si>
  <si>
    <t>ID_210 x TrialOrder</t>
  </si>
  <si>
    <t>ID_211 x TrialOrder</t>
  </si>
  <si>
    <t>ID_212 x TrialOrder</t>
  </si>
  <si>
    <t>ID_213 x TrialOrder</t>
  </si>
  <si>
    <t>ID_214 x TrialOrder</t>
  </si>
  <si>
    <t>ID_215 x TrialOrder</t>
  </si>
  <si>
    <t>AIC</t>
  </si>
  <si>
    <t>RMSE</t>
  </si>
  <si>
    <r>
      <t>R</t>
    </r>
    <r>
      <rPr>
        <vertAlign val="superscript"/>
        <sz val="12"/>
        <color theme="1"/>
        <rFont val="Century Schoolbook"/>
        <family val="1"/>
      </rPr>
      <t>2</t>
    </r>
    <r>
      <rPr>
        <sz val="12"/>
        <color theme="1"/>
        <rFont val="Century Schoolbook"/>
        <family val="1"/>
      </rPr>
      <t xml:space="preserve"> </t>
    </r>
  </si>
  <si>
    <r>
      <t>Q</t>
    </r>
    <r>
      <rPr>
        <vertAlign val="superscript"/>
        <sz val="12"/>
        <color theme="1"/>
        <rFont val="Century Schoolbook"/>
        <family val="1"/>
      </rPr>
      <t>2</t>
    </r>
    <r>
      <rPr>
        <sz val="12"/>
        <color theme="1"/>
        <rFont val="Century Schoolbook"/>
        <family val="1"/>
      </rPr>
      <t xml:space="preserve"> Subject</t>
    </r>
  </si>
  <si>
    <r>
      <t>Q</t>
    </r>
    <r>
      <rPr>
        <vertAlign val="superscript"/>
        <sz val="12"/>
        <color theme="1"/>
        <rFont val="Century Schoolbook"/>
        <family val="1"/>
      </rPr>
      <t>2</t>
    </r>
    <r>
      <rPr>
        <sz val="12"/>
        <color theme="1"/>
        <rFont val="Century Schoolbook"/>
        <family val="1"/>
      </rPr>
      <t xml:space="preserve"> Trial</t>
    </r>
  </si>
  <si>
    <t>RMSE Subject</t>
  </si>
  <si>
    <t>RMSE Trial</t>
  </si>
  <si>
    <t>2 - 5 average</t>
  </si>
  <si>
    <t>% increase</t>
  </si>
  <si>
    <t>(Xf - Xi)/Xi</t>
  </si>
  <si>
    <t>avg 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</si>
</sst>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entury Schoolbook"/>
      <family val="1"/>
    </font>
    <font>
      <vertAlign val="superscript"/>
      <sz val="12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" fillId="0" borderId="0" xfId="0" applyFont="1"/>
    <xf numFmtId="166" fontId="0" fillId="0" borderId="0" xfId="0" applyNumberFormat="1"/>
    <xf numFmtId="165" fontId="0" fillId="2" borderId="2" xfId="0" applyNumberFormat="1" applyFont="1" applyFill="1" applyBorder="1"/>
    <xf numFmtId="0" fontId="0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1" xfId="0" applyBorder="1"/>
    <xf numFmtId="0" fontId="0" fillId="2" borderId="0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31"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65" formatCode="0.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all models'!$E$9</c:f>
              <c:strCache>
                <c:ptCount val="1"/>
                <c:pt idx="0">
                  <c:v>R2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'compare all models'!$F$9:$J$9</c:f>
              <c:numCache>
                <c:formatCode>0.0000</c:formatCode>
                <c:ptCount val="5"/>
                <c:pt idx="0">
                  <c:v>0.2</c:v>
                </c:pt>
                <c:pt idx="1">
                  <c:v>0.65</c:v>
                </c:pt>
                <c:pt idx="2">
                  <c:v>0.64</c:v>
                </c:pt>
                <c:pt idx="3">
                  <c:v>0.7</c:v>
                </c:pt>
                <c:pt idx="4" formatCode="General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C-4F56-8C18-77DA7F67DBEB}"/>
            </c:ext>
          </c:extLst>
        </c:ser>
        <c:ser>
          <c:idx val="1"/>
          <c:order val="1"/>
          <c:tx>
            <c:strRef>
              <c:f>'compare all models'!$E$10</c:f>
              <c:strCache>
                <c:ptCount val="1"/>
                <c:pt idx="0">
                  <c:v>Q2 Subject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'compare all models'!$F$10:$J$10</c:f>
              <c:numCache>
                <c:formatCode>0.0000</c:formatCode>
                <c:ptCount val="5"/>
                <c:pt idx="0">
                  <c:v>-0.13</c:v>
                </c:pt>
                <c:pt idx="1">
                  <c:v>0.56999999999999995</c:v>
                </c:pt>
                <c:pt idx="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C-4F56-8C18-77DA7F67DBEB}"/>
            </c:ext>
          </c:extLst>
        </c:ser>
        <c:ser>
          <c:idx val="2"/>
          <c:order val="2"/>
          <c:tx>
            <c:strRef>
              <c:f>'compare all models'!$E$11</c:f>
              <c:strCache>
                <c:ptCount val="1"/>
                <c:pt idx="0">
                  <c:v>Q2 Trial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'compare all models'!$F$11:$J$11</c:f>
              <c:numCache>
                <c:formatCode>0.0000</c:formatCode>
                <c:ptCount val="5"/>
                <c:pt idx="0">
                  <c:v>0.14000000000000001</c:v>
                </c:pt>
                <c:pt idx="1">
                  <c:v>0.61</c:v>
                </c:pt>
                <c:pt idx="2">
                  <c:v>0.67</c:v>
                </c:pt>
                <c:pt idx="3">
                  <c:v>0.65</c:v>
                </c:pt>
                <c:pt idx="4" formatCode="General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C-4F56-8C18-77DA7F67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24768"/>
        <c:axId val="570227064"/>
      </c:lineChart>
      <c:catAx>
        <c:axId val="57022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27064"/>
        <c:crosses val="autoZero"/>
        <c:auto val="1"/>
        <c:lblAlgn val="ctr"/>
        <c:lblOffset val="100"/>
        <c:noMultiLvlLbl val="0"/>
      </c:catAx>
      <c:valAx>
        <c:axId val="5702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217170</xdr:colOff>
      <xdr:row>5</xdr:row>
      <xdr:rowOff>83820</xdr:rowOff>
    </xdr:from>
    <xdr:to>
      <xdr:col>21</xdr:col>
      <xdr:colOff>518160</xdr:colOff>
      <xdr:row>18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5748F-FCDB-4E85-A3FA-6F4EB287C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42B01D27-F330-4D0C-BE27-9F76C1C63157}" autoFormatId="16" applyNumberFormats="0" applyBorderFormats="0" applyFontFormats="0" applyPatternFormats="0" applyAlignmentFormats="0" applyWidthHeightFormats="0">
  <queryTableRefresh nextId="6">
    <queryTableFields count="5">
      <queryTableField id="1" name="Row" tableColumnId="1"/>
      <queryTableField id="2" name="Estimate" tableColumnId="2"/>
      <queryTableField id="3" name="SE" tableColumnId="3"/>
      <queryTableField id="4" name="tStat" tableColumnId="4"/>
      <queryTableField id="5" name="pValu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0E42EFB1-055C-4368-B53A-CFD59F1428B2}" autoFormatId="16" applyNumberFormats="0" applyBorderFormats="0" applyFontFormats="0" applyPatternFormats="0" applyAlignmentFormats="0" applyWidthHeightFormats="0">
  <queryTableRefresh nextId="6">
    <queryTableFields count="5">
      <queryTableField id="1" name="Row" tableColumnId="1"/>
      <queryTableField id="2" name="Estimate" tableColumnId="2"/>
      <queryTableField id="3" name="SE" tableColumnId="3"/>
      <queryTableField id="4" name="tStat" tableColumnId="4"/>
      <queryTableField id="5" name="pValu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CCDD8B1-7397-43D9-8A6F-935207FCBD3D}" autoFormatId="16" applyNumberFormats="0" applyBorderFormats="0" applyFontFormats="0" applyPatternFormats="0" applyAlignmentFormats="0" applyWidthHeightFormats="0">
  <queryTableRefresh nextId="6">
    <queryTableFields count="5">
      <queryTableField id="1" name="Row" tableColumnId="1"/>
      <queryTableField id="2" name="Estimate" tableColumnId="2"/>
      <queryTableField id="3" name="SE" tableColumnId="3"/>
      <queryTableField id="4" name="tStat" tableColumnId="4"/>
      <queryTableField id="5" name="pValu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5F527B-0F30-4141-B087-C06133154414}" autoFormatId="16" applyNumberFormats="0" applyBorderFormats="0" applyFontFormats="0" applyPatternFormats="0" applyAlignmentFormats="0" applyWidthHeightFormats="0">
  <queryTableRefresh nextId="6">
    <queryTableFields count="5">
      <queryTableField id="1" name="Row" tableColumnId="1"/>
      <queryTableField id="2" name="Estimate" tableColumnId="2"/>
      <queryTableField id="3" name="SE" tableColumnId="3"/>
      <queryTableField id="4" name="tStat" tableColumnId="4"/>
      <queryTableField id="5" name="pValu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E914F3-09E9-442C-8D55-BAACACD356A1}" autoFormatId="16" applyNumberFormats="0" applyBorderFormats="0" applyFontFormats="0" applyPatternFormats="0" applyAlignmentFormats="0" applyWidthHeightFormats="0">
  <queryTableRefresh nextId="6">
    <queryTableFields count="5">
      <queryTableField id="1" name="Row" tableColumnId="1"/>
      <queryTableField id="2" name="Estimate" tableColumnId="2"/>
      <queryTableField id="3" name="SE" tableColumnId="3"/>
      <queryTableField id="4" name="tStat" tableColumnId="4"/>
      <queryTableField id="5" name="p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0C4591-30C9-4E95-B166-3A9B6B54DD11}" name="Type5_Coeffs" displayName="Type5_Coeffs" ref="A1:E69" tableType="queryTable" totalsRowShown="0">
  <autoFilter ref="A1:E69" xr:uid="{BA3F574A-131A-4F0D-B56C-C956B0C8E71B}"/>
  <tableColumns count="5">
    <tableColumn id="1" xr3:uid="{595866F6-B2CF-4725-AD11-6640FDB20C7C}" uniqueName="1" name="Row" queryTableFieldId="1" dataDxfId="30"/>
    <tableColumn id="2" xr3:uid="{D0255749-AA3C-4360-B93F-12B2327AFA0A}" uniqueName="2" name="Estimate" queryTableFieldId="2" dataDxfId="29"/>
    <tableColumn id="3" xr3:uid="{208B3824-7031-4555-8F4F-4DD87ECDA759}" uniqueName="3" name="SE" queryTableFieldId="3" dataDxfId="28"/>
    <tableColumn id="4" xr3:uid="{31144CE3-4641-4FD2-80B3-55F992EF7269}" uniqueName="4" name="tStat" queryTableFieldId="4" dataDxfId="27"/>
    <tableColumn id="5" xr3:uid="{63CB8B79-C6C2-43C3-87A7-8258CC01DC20}" uniqueName="5" name="pValue" queryTableFieldId="5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AC744-6327-45D3-A1D0-1DEB43F7AC45}" name="Type4_Coeffs" displayName="Type4_Coeffs" ref="A1:E24" tableType="queryTable" totalsRowShown="0">
  <autoFilter ref="A1:E24" xr:uid="{BAEADF75-5C19-41A3-BC9D-9B787D5827E6}"/>
  <tableColumns count="5">
    <tableColumn id="1" xr3:uid="{73EEF181-A21B-481A-A7C0-7913E3567B6A}" uniqueName="1" name="Row" queryTableFieldId="1" dataDxfId="25"/>
    <tableColumn id="2" xr3:uid="{86F9B727-57D0-44E1-8BEA-C180980B0F2F}" uniqueName="2" name="Estimate" queryTableFieldId="2" dataDxfId="24"/>
    <tableColumn id="3" xr3:uid="{2789B8D5-AF22-4260-886A-2796FF60D26E}" uniqueName="3" name="SE" queryTableFieldId="3" dataDxfId="23"/>
    <tableColumn id="4" xr3:uid="{C9318A2E-39FB-4C18-B505-488D3047FB18}" uniqueName="4" name="tStat" queryTableFieldId="4" dataDxfId="22"/>
    <tableColumn id="5" xr3:uid="{7AF06035-FE6A-4A0F-AF0C-49EB0AE5D6CA}" uniqueName="5" name="pValue" queryTableFieldId="5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D70811-12C8-4E8B-A1CB-FB87C00A04E7}" name="Type3_Coeffs" displayName="Type3_Coeffs" ref="A1:E12" tableType="queryTable" totalsRowShown="0" headerRowDxfId="20" dataDxfId="19">
  <autoFilter ref="A1:E12" xr:uid="{BC392D7D-1DFA-4BCF-8010-1AAB37B91D06}"/>
  <tableColumns count="5">
    <tableColumn id="1" xr3:uid="{69925FA9-C297-4535-8C87-E12E5966933E}" uniqueName="1" name="Row" queryTableFieldId="1" dataDxfId="18"/>
    <tableColumn id="2" xr3:uid="{1BF54F02-0D03-4C43-8401-3157A3776CA9}" uniqueName="2" name="Estimate" queryTableFieldId="2" dataDxfId="17"/>
    <tableColumn id="3" xr3:uid="{2BB34BF4-5972-4BEC-A602-53DFC5663F4B}" uniqueName="3" name="SE" queryTableFieldId="3" dataDxfId="16"/>
    <tableColumn id="4" xr3:uid="{90F3B182-1C19-49A3-A445-680E94435948}" uniqueName="4" name="tStat" queryTableFieldId="4" dataDxfId="15"/>
    <tableColumn id="5" xr3:uid="{ADE97D7B-490E-4C28-A928-034864809E16}" uniqueName="5" name="pValue" queryTableFieldId="5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810A50-B402-4A0E-B8AD-C36C723F077A}" name="Type2_Coeffs" displayName="Type2_Coeffs" ref="A1:E19" tableType="queryTable" totalsRowShown="0" headerRowDxfId="13" dataDxfId="12">
  <autoFilter ref="A1:E19" xr:uid="{AF2F691A-248E-4147-81A5-56FB0DBF9801}"/>
  <tableColumns count="5">
    <tableColumn id="1" xr3:uid="{3FD9BDE3-A577-4622-A45F-92CE974D622A}" uniqueName="1" name="Row" queryTableFieldId="1" dataDxfId="11"/>
    <tableColumn id="2" xr3:uid="{9BF4D54D-FDDC-4E51-A121-5B8B370C924F}" uniqueName="2" name="Estimate" queryTableFieldId="2" dataDxfId="10"/>
    <tableColumn id="3" xr3:uid="{286995CD-8388-43C2-BD9C-1D26B6B6CD35}" uniqueName="3" name="SE" queryTableFieldId="3" dataDxfId="9"/>
    <tableColumn id="4" xr3:uid="{BF3510D9-B4FB-48A6-AA3E-87B8C022CA4C}" uniqueName="4" name="tStat" queryTableFieldId="4" dataDxfId="8"/>
    <tableColumn id="5" xr3:uid="{8F2DD7EF-D8DD-4770-8399-384C68982B85}" uniqueName="5" name="pValue" queryTableFieldId="5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90A1D7-6A54-4CA3-9C05-033BB0DB1F1D}" name="Type1_Coeffs" displayName="Type1_Coeffs" ref="A1:E17" tableType="queryTable" totalsRowShown="0" headerRowDxfId="6" dataDxfId="5">
  <autoFilter ref="A1:E17" xr:uid="{9E66FCEC-B6DB-4013-B9F3-CF335888A49A}"/>
  <tableColumns count="5">
    <tableColumn id="1" xr3:uid="{2618C29A-7482-46A5-BB4C-D4D0EFE595C4}" uniqueName="1" name="Row" queryTableFieldId="1" dataDxfId="4"/>
    <tableColumn id="2" xr3:uid="{A2A48B58-011F-4A7C-BD6D-14BF98A2BF3B}" uniqueName="2" name="Estimate" queryTableFieldId="2" dataDxfId="3"/>
    <tableColumn id="3" xr3:uid="{32297B30-A4B0-4656-BF0D-F604AFD4067B}" uniqueName="3" name="SE" queryTableFieldId="3" dataDxfId="2"/>
    <tableColumn id="4" xr3:uid="{39A8CE9E-67FF-423F-AC92-762D0C8ED62E}" uniqueName="4" name="tStat" queryTableFieldId="4" dataDxfId="1"/>
    <tableColumn id="5" xr3:uid="{EC0728C3-5287-45ED-962C-9353EA46277F}" uniqueName="5" name="p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6A44-780F-4DAF-B93B-C0D4B473913D}">
  <dimension ref="A1:H69"/>
  <sheetViews>
    <sheetView zoomScale="90" zoomScaleNormal="90" workbookViewId="0">
      <selection activeCell="A2" sqref="A2:A69"/>
    </sheetView>
  </sheetViews>
  <sheetFormatPr defaultRowHeight="15" x14ac:dyDescent="0.25"/>
  <cols>
    <col min="1" max="1" width="30" bestFit="1" customWidth="1"/>
    <col min="2" max="2" width="13" bestFit="1" customWidth="1"/>
    <col min="3" max="3" width="12.42578125" bestFit="1" customWidth="1"/>
    <col min="4" max="4" width="13" bestFit="1" customWidth="1"/>
    <col min="5" max="5" width="12.42578125" bestFit="1" customWidth="1"/>
    <col min="8" max="8" width="10" bestFit="1" customWidth="1"/>
  </cols>
  <sheetData>
    <row r="1" spans="1:5" x14ac:dyDescent="0.25">
      <c r="A1" t="s">
        <v>0</v>
      </c>
      <c r="B1" s="6" t="s">
        <v>1</v>
      </c>
      <c r="C1" t="s">
        <v>2</v>
      </c>
      <c r="D1" t="s">
        <v>3</v>
      </c>
      <c r="E1" t="s">
        <v>4</v>
      </c>
    </row>
    <row r="2" spans="1:5" x14ac:dyDescent="0.25">
      <c r="A2" s="5" t="s">
        <v>5</v>
      </c>
      <c r="B2" s="6">
        <v>29.952707123635101</v>
      </c>
      <c r="C2" s="7">
        <v>8.31726054035693</v>
      </c>
      <c r="D2" s="7">
        <v>3.6012707523467502</v>
      </c>
      <c r="E2" s="7">
        <v>4.7344347303756998E-4</v>
      </c>
    </row>
    <row r="3" spans="1:5" x14ac:dyDescent="0.25">
      <c r="A3" s="5" t="s">
        <v>14</v>
      </c>
      <c r="B3" s="6">
        <v>-24.338253073593599</v>
      </c>
      <c r="C3" s="7">
        <v>18.6450626875579</v>
      </c>
      <c r="D3" s="7">
        <v>-1.3053457358357301</v>
      </c>
      <c r="E3" s="7">
        <v>0.19445037516901301</v>
      </c>
    </row>
    <row r="4" spans="1:5" x14ac:dyDescent="0.25">
      <c r="A4" s="5" t="s">
        <v>12</v>
      </c>
      <c r="B4" s="6">
        <v>-0.29980078675764799</v>
      </c>
      <c r="C4" s="7">
        <v>0.38720705551776402</v>
      </c>
      <c r="D4" s="7">
        <v>-0.77426478284792799</v>
      </c>
      <c r="E4" s="7">
        <v>0.44040561207830597</v>
      </c>
    </row>
    <row r="5" spans="1:5" x14ac:dyDescent="0.25">
      <c r="A5" s="5" t="s">
        <v>52</v>
      </c>
      <c r="B5" s="6">
        <v>24.1312530955977</v>
      </c>
      <c r="C5" s="7">
        <v>18.468416088263101</v>
      </c>
      <c r="D5" s="7">
        <v>1.3066227758932401</v>
      </c>
      <c r="E5" s="7">
        <v>0.19401754270013799</v>
      </c>
    </row>
    <row r="6" spans="1:5" x14ac:dyDescent="0.25">
      <c r="A6" s="5" t="s">
        <v>13</v>
      </c>
      <c r="B6" s="6">
        <v>-193.21800108484101</v>
      </c>
      <c r="C6" s="7">
        <v>215.11475791857001</v>
      </c>
      <c r="D6" s="7">
        <v>-0.89820895114031496</v>
      </c>
      <c r="E6" s="7">
        <v>0.371001048373788</v>
      </c>
    </row>
    <row r="7" spans="1:5" x14ac:dyDescent="0.25">
      <c r="A7" s="5" t="s">
        <v>7</v>
      </c>
      <c r="B7" s="6">
        <v>1.5979380084291801</v>
      </c>
      <c r="C7" s="7">
        <v>0.61377869562419396</v>
      </c>
      <c r="D7" s="7">
        <v>2.6034432602847599</v>
      </c>
      <c r="E7" s="7">
        <v>1.0479139963513901E-2</v>
      </c>
    </row>
    <row r="8" spans="1:5" x14ac:dyDescent="0.25">
      <c r="A8" s="5" t="s">
        <v>38</v>
      </c>
      <c r="B8" s="6">
        <v>-14.9306291209931</v>
      </c>
      <c r="C8" s="7">
        <v>10.2698920526023</v>
      </c>
      <c r="D8" s="7">
        <v>-1.4538253220694499</v>
      </c>
      <c r="E8" s="7">
        <v>0.14879122167459599</v>
      </c>
    </row>
    <row r="9" spans="1:5" x14ac:dyDescent="0.25">
      <c r="A9" s="5" t="s">
        <v>39</v>
      </c>
      <c r="B9" s="6">
        <v>6.84029930921219</v>
      </c>
      <c r="C9" s="7">
        <v>9.5914467362850502</v>
      </c>
      <c r="D9" s="7">
        <v>0.71316658448770898</v>
      </c>
      <c r="E9" s="7">
        <v>0.47722600931755998</v>
      </c>
    </row>
    <row r="10" spans="1:5" x14ac:dyDescent="0.25">
      <c r="A10" s="5" t="s">
        <v>40</v>
      </c>
      <c r="B10" s="6">
        <v>-12.470544160225201</v>
      </c>
      <c r="C10" s="7">
        <v>10.448521896666</v>
      </c>
      <c r="D10" s="7">
        <v>-1.19352232627319</v>
      </c>
      <c r="E10" s="7">
        <v>0.235186863313434</v>
      </c>
    </row>
    <row r="11" spans="1:5" x14ac:dyDescent="0.25">
      <c r="A11" s="5" t="s">
        <v>41</v>
      </c>
      <c r="B11" s="6">
        <v>-20.9702166269388</v>
      </c>
      <c r="C11" s="7">
        <v>11.3013200703111</v>
      </c>
      <c r="D11" s="7">
        <v>-1.85555461631675</v>
      </c>
      <c r="E11" s="7">
        <v>6.6146296025552401E-2</v>
      </c>
    </row>
    <row r="12" spans="1:5" x14ac:dyDescent="0.25">
      <c r="A12" s="5" t="s">
        <v>42</v>
      </c>
      <c r="B12" s="6">
        <v>-4.9138306076891398</v>
      </c>
      <c r="C12" s="7">
        <v>8.7782761693448599</v>
      </c>
      <c r="D12" s="7">
        <v>-0.55977170379407903</v>
      </c>
      <c r="E12" s="7">
        <v>0.57675298215353799</v>
      </c>
    </row>
    <row r="13" spans="1:5" x14ac:dyDescent="0.25">
      <c r="A13" s="5" t="s">
        <v>43</v>
      </c>
      <c r="B13" s="6">
        <v>5.7954670584753201</v>
      </c>
      <c r="C13" s="7">
        <v>11.381282663524701</v>
      </c>
      <c r="D13" s="7">
        <v>0.50921036141637499</v>
      </c>
      <c r="E13" s="7">
        <v>0.61160656009245695</v>
      </c>
    </row>
    <row r="14" spans="1:5" x14ac:dyDescent="0.25">
      <c r="A14" s="5" t="s">
        <v>44</v>
      </c>
      <c r="B14" s="6">
        <v>1.7992858968613199</v>
      </c>
      <c r="C14" s="7">
        <v>12.400203900593899</v>
      </c>
      <c r="D14" s="7">
        <v>0.14510131537233401</v>
      </c>
      <c r="E14" s="7">
        <v>0.88489168297126697</v>
      </c>
    </row>
    <row r="15" spans="1:5" x14ac:dyDescent="0.25">
      <c r="A15" s="5" t="s">
        <v>45</v>
      </c>
      <c r="B15" s="6">
        <v>-22.177648322462101</v>
      </c>
      <c r="C15" s="7">
        <v>8.8753975309647206</v>
      </c>
      <c r="D15" s="7">
        <v>-2.49877802600821</v>
      </c>
      <c r="E15" s="7">
        <v>1.39132766572444E-2</v>
      </c>
    </row>
    <row r="16" spans="1:5" x14ac:dyDescent="0.25">
      <c r="A16" s="5" t="s">
        <v>46</v>
      </c>
      <c r="B16" s="6">
        <v>-24.3532835366935</v>
      </c>
      <c r="C16" s="7">
        <v>11.8329833917006</v>
      </c>
      <c r="D16" s="7">
        <v>-2.0580848236273401</v>
      </c>
      <c r="E16" s="7">
        <v>4.1902937721963303E-2</v>
      </c>
    </row>
    <row r="17" spans="1:8" x14ac:dyDescent="0.25">
      <c r="A17" s="5" t="s">
        <v>47</v>
      </c>
      <c r="B17" s="6">
        <v>-6.7978887772860697</v>
      </c>
      <c r="C17" s="7">
        <v>10.537790460777099</v>
      </c>
      <c r="D17" s="7">
        <v>-0.64509621847090604</v>
      </c>
      <c r="E17" s="7">
        <v>0.52018410023723605</v>
      </c>
    </row>
    <row r="18" spans="1:8" x14ac:dyDescent="0.25">
      <c r="A18" s="5" t="s">
        <v>48</v>
      </c>
      <c r="B18" s="6">
        <v>-12.0589649012572</v>
      </c>
      <c r="C18" s="7">
        <v>9.3755880660278699</v>
      </c>
      <c r="D18" s="7">
        <v>-1.2862089093858999</v>
      </c>
      <c r="E18" s="7">
        <v>0.20102273388422501</v>
      </c>
    </row>
    <row r="19" spans="1:8" x14ac:dyDescent="0.25">
      <c r="A19" s="5" t="s">
        <v>49</v>
      </c>
      <c r="B19" s="6">
        <v>14.934815355454701</v>
      </c>
      <c r="C19" s="7">
        <v>11.516404789079701</v>
      </c>
      <c r="D19" s="7">
        <v>1.2968296642035699</v>
      </c>
      <c r="E19" s="7">
        <v>0.197355136864625</v>
      </c>
    </row>
    <row r="20" spans="1:8" x14ac:dyDescent="0.25">
      <c r="A20" s="5" t="s">
        <v>50</v>
      </c>
      <c r="B20" s="6">
        <v>-1.2555647812375099</v>
      </c>
      <c r="C20" s="7">
        <v>11.7675701910062</v>
      </c>
      <c r="D20" s="7">
        <v>-0.106697029281127</v>
      </c>
      <c r="E20" s="7">
        <v>0.91522022118687796</v>
      </c>
    </row>
    <row r="21" spans="1:8" x14ac:dyDescent="0.25">
      <c r="A21" s="5" t="s">
        <v>51</v>
      </c>
      <c r="B21" s="6">
        <v>-3.5938740674869201</v>
      </c>
      <c r="C21" s="7">
        <v>12.9579717955018</v>
      </c>
      <c r="D21" s="7">
        <v>-0.27734850208074102</v>
      </c>
      <c r="E21" s="7">
        <v>0.78202378953900997</v>
      </c>
    </row>
    <row r="22" spans="1:8" x14ac:dyDescent="0.25">
      <c r="A22" s="5" t="s">
        <v>53</v>
      </c>
      <c r="B22" s="6">
        <v>8.6956799512056496E-2</v>
      </c>
      <c r="C22" s="7">
        <v>5.8254610377652102E-2</v>
      </c>
      <c r="D22" s="7">
        <v>1.4927024478978499</v>
      </c>
      <c r="E22" s="7">
        <v>0.138326726197393</v>
      </c>
    </row>
    <row r="23" spans="1:8" x14ac:dyDescent="0.25">
      <c r="A23" s="5" t="s">
        <v>24</v>
      </c>
      <c r="B23" s="6">
        <v>-0.15648820220058501</v>
      </c>
      <c r="C23" s="7">
        <v>0.11624690121926699</v>
      </c>
      <c r="D23" s="7">
        <v>-1.34617095646631</v>
      </c>
      <c r="E23" s="7">
        <v>0.18096573435383301</v>
      </c>
    </row>
    <row r="24" spans="1:8" x14ac:dyDescent="0.25">
      <c r="A24" s="5" t="s">
        <v>54</v>
      </c>
      <c r="B24" s="6">
        <v>147.895931865921</v>
      </c>
      <c r="C24" s="7">
        <v>123.428445519715</v>
      </c>
      <c r="D24" s="7">
        <v>1.19823215177977</v>
      </c>
      <c r="E24" s="7">
        <v>0.23335607002877701</v>
      </c>
    </row>
    <row r="25" spans="1:8" x14ac:dyDescent="0.25">
      <c r="A25" s="5" t="s">
        <v>55</v>
      </c>
      <c r="B25" s="6">
        <v>22.546175614147</v>
      </c>
      <c r="C25" s="7">
        <v>122.398520672709</v>
      </c>
      <c r="D25" s="7">
        <v>0.18420300744022</v>
      </c>
      <c r="E25" s="7">
        <v>0.85418730449219904</v>
      </c>
    </row>
    <row r="26" spans="1:8" x14ac:dyDescent="0.25">
      <c r="A26" s="5" t="s">
        <v>56</v>
      </c>
      <c r="B26" s="6">
        <v>-15.1227455869469</v>
      </c>
      <c r="C26" s="7">
        <v>133.51705586408201</v>
      </c>
      <c r="D26" s="7">
        <v>-0.113264522566627</v>
      </c>
      <c r="E26" s="7">
        <v>0.91002361680499</v>
      </c>
    </row>
    <row r="27" spans="1:8" x14ac:dyDescent="0.25">
      <c r="A27" s="5" t="s">
        <v>57</v>
      </c>
      <c r="B27" s="6">
        <v>200.86153765159699</v>
      </c>
      <c r="C27" s="7">
        <v>153.44710624199001</v>
      </c>
      <c r="D27" s="7">
        <v>1.30899527903011</v>
      </c>
      <c r="E27" s="7">
        <v>0.193215323766219</v>
      </c>
    </row>
    <row r="28" spans="1:8" x14ac:dyDescent="0.25">
      <c r="A28" s="5" t="s">
        <v>58</v>
      </c>
      <c r="B28" s="6">
        <v>46.809281305478898</v>
      </c>
      <c r="C28" s="7">
        <v>107.497363171351</v>
      </c>
      <c r="D28" s="7">
        <v>0.43544585582871398</v>
      </c>
      <c r="E28" s="7">
        <v>0.66407685369377101</v>
      </c>
    </row>
    <row r="29" spans="1:8" x14ac:dyDescent="0.25">
      <c r="A29" s="5" t="s">
        <v>59</v>
      </c>
      <c r="B29" s="6">
        <v>-32.150886264069698</v>
      </c>
      <c r="C29" s="7">
        <v>137.812096755743</v>
      </c>
      <c r="D29" s="7">
        <v>-0.23329509543021901</v>
      </c>
      <c r="E29" s="7">
        <v>0.81595811567019505</v>
      </c>
      <c r="G29" t="s">
        <v>13</v>
      </c>
      <c r="H29" s="10">
        <v>-193</v>
      </c>
    </row>
    <row r="30" spans="1:8" x14ac:dyDescent="0.25">
      <c r="A30" s="5" t="s">
        <v>60</v>
      </c>
      <c r="B30" s="6">
        <v>-168.35503769334099</v>
      </c>
      <c r="C30" s="7">
        <v>168.67074487985499</v>
      </c>
      <c r="D30" s="7">
        <v>-0.99812826351873096</v>
      </c>
      <c r="E30" s="7">
        <v>0.32036875718941599</v>
      </c>
      <c r="G30" t="s">
        <v>109</v>
      </c>
      <c r="H30" s="6">
        <f>AVERAGE(B24:B37)</f>
        <v>6.5496448322685428</v>
      </c>
    </row>
    <row r="31" spans="1:8" x14ac:dyDescent="0.25">
      <c r="A31" s="5" t="s">
        <v>61</v>
      </c>
      <c r="B31" s="6">
        <v>177.82427337897599</v>
      </c>
      <c r="C31" s="7">
        <v>123.157656441005</v>
      </c>
      <c r="D31" s="7">
        <v>1.44387509894001</v>
      </c>
      <c r="E31" s="7">
        <v>0.15156558920222099</v>
      </c>
    </row>
    <row r="32" spans="1:8" x14ac:dyDescent="0.25">
      <c r="A32" s="5" t="s">
        <v>62</v>
      </c>
      <c r="B32" s="6">
        <v>52.528280703199101</v>
      </c>
      <c r="C32" s="7">
        <v>161.904171593992</v>
      </c>
      <c r="D32" s="7">
        <v>0.324440563736211</v>
      </c>
      <c r="E32" s="7">
        <v>0.74620967820917095</v>
      </c>
    </row>
    <row r="33" spans="1:5" x14ac:dyDescent="0.25">
      <c r="A33" s="5" t="s">
        <v>63</v>
      </c>
      <c r="B33" s="6">
        <v>-58.824984767503601</v>
      </c>
      <c r="C33" s="7">
        <v>140.61545331469401</v>
      </c>
      <c r="D33" s="7">
        <v>-0.41833940282406101</v>
      </c>
      <c r="E33" s="7">
        <v>0.67650004262329499</v>
      </c>
    </row>
    <row r="34" spans="1:5" x14ac:dyDescent="0.25">
      <c r="A34" s="5" t="s">
        <v>64</v>
      </c>
      <c r="B34" s="6">
        <v>25.524002350459899</v>
      </c>
      <c r="C34" s="7">
        <v>149.16068059951999</v>
      </c>
      <c r="D34" s="7">
        <v>0.17111749723768699</v>
      </c>
      <c r="E34" s="7">
        <v>0.86444014562869598</v>
      </c>
    </row>
    <row r="35" spans="1:5" x14ac:dyDescent="0.25">
      <c r="A35" s="5" t="s">
        <v>65</v>
      </c>
      <c r="B35" s="6">
        <v>-265.75174540081099</v>
      </c>
      <c r="C35" s="7">
        <v>164.21141285714401</v>
      </c>
      <c r="D35" s="7">
        <v>-1.6183512508475999</v>
      </c>
      <c r="E35" s="7">
        <v>0.108399731245166</v>
      </c>
    </row>
    <row r="36" spans="1:5" x14ac:dyDescent="0.25">
      <c r="A36" s="5" t="s">
        <v>66</v>
      </c>
      <c r="B36" s="6">
        <v>34.200103806130002</v>
      </c>
      <c r="C36" s="7">
        <v>152.48317811924099</v>
      </c>
      <c r="D36" s="7">
        <v>0.22428771637607001</v>
      </c>
      <c r="E36" s="7">
        <v>0.82294208323530105</v>
      </c>
    </row>
    <row r="37" spans="1:5" x14ac:dyDescent="0.25">
      <c r="A37" s="5" t="s">
        <v>67</v>
      </c>
      <c r="B37" s="6">
        <v>-76.289159311477107</v>
      </c>
      <c r="C37" s="7">
        <v>169.014407091631</v>
      </c>
      <c r="D37" s="7">
        <v>-0.45137666441723601</v>
      </c>
      <c r="E37" s="7">
        <v>0.65259089442609197</v>
      </c>
    </row>
    <row r="38" spans="1:5" x14ac:dyDescent="0.25">
      <c r="A38" s="5" t="s">
        <v>68</v>
      </c>
      <c r="B38" s="6">
        <v>-8.72369512311982E-3</v>
      </c>
      <c r="C38" s="7">
        <v>5.1405711637500698E-2</v>
      </c>
      <c r="D38" s="7">
        <v>-0.169702837393576</v>
      </c>
      <c r="E38" s="7">
        <v>0.86554998801063898</v>
      </c>
    </row>
    <row r="39" spans="1:5" x14ac:dyDescent="0.25">
      <c r="A39" s="5" t="s">
        <v>16</v>
      </c>
      <c r="B39" s="6">
        <v>-0.239253756319801</v>
      </c>
      <c r="C39" s="7">
        <v>0.108392634633555</v>
      </c>
      <c r="D39" s="7">
        <v>-2.2072879502251199</v>
      </c>
      <c r="E39" s="7">
        <v>2.9333087286342499E-2</v>
      </c>
    </row>
    <row r="40" spans="1:5" x14ac:dyDescent="0.25">
      <c r="A40" s="5" t="s">
        <v>69</v>
      </c>
      <c r="B40" s="6">
        <v>1.7813520383163499</v>
      </c>
      <c r="C40" s="7">
        <v>1.81549632981442</v>
      </c>
      <c r="D40" s="7">
        <v>0.98119286118217197</v>
      </c>
      <c r="E40" s="7">
        <v>0.32861241483307502</v>
      </c>
    </row>
    <row r="41" spans="1:5" x14ac:dyDescent="0.25">
      <c r="A41" s="5" t="s">
        <v>70</v>
      </c>
      <c r="B41" s="6">
        <v>-1.4739285240861699</v>
      </c>
      <c r="C41" s="7">
        <v>1.7148431259052199</v>
      </c>
      <c r="D41" s="7">
        <v>-0.8595121628447</v>
      </c>
      <c r="E41" s="7">
        <v>0.39189398537372799</v>
      </c>
    </row>
    <row r="42" spans="1:5" x14ac:dyDescent="0.25">
      <c r="A42" s="5" t="s">
        <v>71</v>
      </c>
      <c r="B42" s="6">
        <v>0.64258122287345698</v>
      </c>
      <c r="C42" s="7">
        <v>1.91029872889049</v>
      </c>
      <c r="D42" s="7">
        <v>0.33637734934089097</v>
      </c>
      <c r="E42" s="7">
        <v>0.73721574288917102</v>
      </c>
    </row>
    <row r="43" spans="1:5" x14ac:dyDescent="0.25">
      <c r="A43" s="5" t="s">
        <v>72</v>
      </c>
      <c r="B43" s="6">
        <v>9.2240705683572594E-2</v>
      </c>
      <c r="C43" s="7">
        <v>1.7911437163941899</v>
      </c>
      <c r="D43" s="7">
        <v>5.1498215826737401E-2</v>
      </c>
      <c r="E43" s="7">
        <v>0.95902025901673904</v>
      </c>
    </row>
    <row r="44" spans="1:5" x14ac:dyDescent="0.25">
      <c r="A44" s="5" t="s">
        <v>73</v>
      </c>
      <c r="B44" s="6">
        <v>-0.60208375668621295</v>
      </c>
      <c r="C44" s="7">
        <v>1.7317685699396701</v>
      </c>
      <c r="D44" s="7">
        <v>-0.34766987179308101</v>
      </c>
      <c r="E44" s="7">
        <v>0.728740654461974</v>
      </c>
    </row>
    <row r="45" spans="1:5" x14ac:dyDescent="0.25">
      <c r="A45" s="5" t="s">
        <v>74</v>
      </c>
      <c r="B45" s="6">
        <v>-0.25805843310800802</v>
      </c>
      <c r="C45" s="7">
        <v>1.84328552405271</v>
      </c>
      <c r="D45" s="7">
        <v>-0.13999916439458199</v>
      </c>
      <c r="E45" s="7">
        <v>0.88891210790330899</v>
      </c>
    </row>
    <row r="46" spans="1:5" x14ac:dyDescent="0.25">
      <c r="A46" s="5" t="s">
        <v>75</v>
      </c>
      <c r="B46" s="6">
        <v>-0.56644308130968002</v>
      </c>
      <c r="C46" s="7">
        <v>2.07968449697794</v>
      </c>
      <c r="D46" s="7">
        <v>-0.27236971864376402</v>
      </c>
      <c r="E46" s="7">
        <v>0.78583925613036498</v>
      </c>
    </row>
    <row r="47" spans="1:5" x14ac:dyDescent="0.25">
      <c r="A47" s="5" t="s">
        <v>76</v>
      </c>
      <c r="B47" s="6">
        <v>2.3758940536219</v>
      </c>
      <c r="C47" s="7">
        <v>1.70445245931819</v>
      </c>
      <c r="D47" s="7">
        <v>1.39393389392175</v>
      </c>
      <c r="E47" s="7">
        <v>0.166097059600226</v>
      </c>
    </row>
    <row r="48" spans="1:5" x14ac:dyDescent="0.25">
      <c r="A48" s="5" t="s">
        <v>77</v>
      </c>
      <c r="B48" s="6">
        <v>5.0632303993284502</v>
      </c>
      <c r="C48" s="7">
        <v>2.03319896569425</v>
      </c>
      <c r="D48" s="7">
        <v>2.4902778747969601</v>
      </c>
      <c r="E48" s="7">
        <v>1.42321578035978E-2</v>
      </c>
    </row>
    <row r="49" spans="1:5" x14ac:dyDescent="0.25">
      <c r="A49" s="5" t="s">
        <v>78</v>
      </c>
      <c r="B49" s="6">
        <v>1.15656144764326</v>
      </c>
      <c r="C49" s="7">
        <v>1.6433326755169</v>
      </c>
      <c r="D49" s="7">
        <v>0.70379020929494696</v>
      </c>
      <c r="E49" s="7">
        <v>0.483024061731264</v>
      </c>
    </row>
    <row r="50" spans="1:5" x14ac:dyDescent="0.25">
      <c r="A50" s="5" t="s">
        <v>79</v>
      </c>
      <c r="B50" s="6">
        <v>0.873716552721436</v>
      </c>
      <c r="C50" s="7">
        <v>1.6604491434336499</v>
      </c>
      <c r="D50" s="7">
        <v>0.52619290158726295</v>
      </c>
      <c r="E50" s="7">
        <v>0.59979461807294698</v>
      </c>
    </row>
    <row r="51" spans="1:5" x14ac:dyDescent="0.25">
      <c r="A51" s="5" t="s">
        <v>80</v>
      </c>
      <c r="B51" s="6">
        <v>0.44214041098325602</v>
      </c>
      <c r="C51" s="7">
        <v>1.6533689626418999</v>
      </c>
      <c r="D51" s="7">
        <v>0.26741787282420398</v>
      </c>
      <c r="E51" s="7">
        <v>0.789639257413559</v>
      </c>
    </row>
    <row r="52" spans="1:5" x14ac:dyDescent="0.25">
      <c r="A52" s="5" t="s">
        <v>81</v>
      </c>
      <c r="B52" s="6">
        <v>0.28884805605585601</v>
      </c>
      <c r="C52" s="7">
        <v>2.2307371924527399</v>
      </c>
      <c r="D52" s="7">
        <v>0.12948547100622901</v>
      </c>
      <c r="E52" s="7">
        <v>0.89720577695799497</v>
      </c>
    </row>
    <row r="53" spans="1:5" x14ac:dyDescent="0.25">
      <c r="A53" s="5" t="s">
        <v>82</v>
      </c>
      <c r="B53" s="6">
        <v>1.97346342067242</v>
      </c>
      <c r="C53" s="7">
        <v>1.58144965575306</v>
      </c>
      <c r="D53" s="7">
        <v>1.2478825446597599</v>
      </c>
      <c r="E53" s="7">
        <v>0.214676735552563</v>
      </c>
    </row>
    <row r="54" spans="1:5" x14ac:dyDescent="0.25">
      <c r="A54" s="5" t="s">
        <v>83</v>
      </c>
      <c r="B54" s="6">
        <v>3.0577965892952799</v>
      </c>
      <c r="C54" s="7">
        <v>2.7677955246429899</v>
      </c>
      <c r="D54" s="7">
        <v>1.1047769107473</v>
      </c>
      <c r="E54" s="7">
        <v>0.27162399757781602</v>
      </c>
    </row>
    <row r="55" spans="1:5" x14ac:dyDescent="0.25">
      <c r="A55" s="5" t="s">
        <v>84</v>
      </c>
      <c r="B55" s="6">
        <v>-3.0334043823273</v>
      </c>
      <c r="C55" s="7">
        <v>2.7455937791712399</v>
      </c>
      <c r="D55" s="7">
        <v>-1.10482636045414</v>
      </c>
      <c r="E55" s="7">
        <v>0.27160265889928398</v>
      </c>
    </row>
    <row r="56" spans="1:5" x14ac:dyDescent="0.25">
      <c r="A56" s="5" t="s">
        <v>85</v>
      </c>
      <c r="B56" s="6">
        <v>-0.103669269809325</v>
      </c>
      <c r="C56" s="7">
        <v>0.35994870918925898</v>
      </c>
      <c r="D56" s="7">
        <v>-0.28801122816311198</v>
      </c>
      <c r="E56" s="7">
        <v>0.77387043082756402</v>
      </c>
    </row>
    <row r="57" spans="1:5" x14ac:dyDescent="0.25">
      <c r="A57" s="5" t="s">
        <v>86</v>
      </c>
      <c r="B57" s="6">
        <v>-5.0449712218746098E-2</v>
      </c>
      <c r="C57" s="7">
        <v>0.35226518230069898</v>
      </c>
      <c r="D57" s="7">
        <v>-0.14321515367840501</v>
      </c>
      <c r="E57" s="7">
        <v>0.88637760830916601</v>
      </c>
    </row>
    <row r="58" spans="1:5" x14ac:dyDescent="0.25">
      <c r="A58" s="5" t="s">
        <v>87</v>
      </c>
      <c r="B58" s="6">
        <v>1.04825101354985</v>
      </c>
      <c r="C58" s="7">
        <v>0.456309061618145</v>
      </c>
      <c r="D58" s="7">
        <v>2.29723909017406</v>
      </c>
      <c r="E58" s="7">
        <v>2.3463377164234901E-2</v>
      </c>
    </row>
    <row r="59" spans="1:5" x14ac:dyDescent="0.25">
      <c r="A59" s="5" t="s">
        <v>88</v>
      </c>
      <c r="B59" s="6">
        <v>0.67141668670902899</v>
      </c>
      <c r="C59" s="7">
        <v>0.32470994569878697</v>
      </c>
      <c r="D59" s="7">
        <v>2.06774290594677</v>
      </c>
      <c r="E59" s="7">
        <v>4.0967967207040601E-2</v>
      </c>
    </row>
    <row r="60" spans="1:5" x14ac:dyDescent="0.25">
      <c r="A60" s="5" t="s">
        <v>89</v>
      </c>
      <c r="B60" s="6">
        <v>-0.13356052071123201</v>
      </c>
      <c r="C60" s="7">
        <v>0.44639898160642799</v>
      </c>
      <c r="D60" s="7">
        <v>-0.29919539742361301</v>
      </c>
      <c r="E60" s="7">
        <v>0.765345443783358</v>
      </c>
    </row>
    <row r="61" spans="1:5" x14ac:dyDescent="0.25">
      <c r="A61" s="5" t="s">
        <v>90</v>
      </c>
      <c r="B61" s="6">
        <v>0.12684668015339601</v>
      </c>
      <c r="C61" s="7">
        <v>0.36333978436089498</v>
      </c>
      <c r="D61" s="7">
        <v>0.34911310462881401</v>
      </c>
      <c r="E61" s="7">
        <v>0.72765989385451701</v>
      </c>
    </row>
    <row r="62" spans="1:5" x14ac:dyDescent="0.25">
      <c r="A62" s="5" t="s">
        <v>91</v>
      </c>
      <c r="B62" s="6">
        <v>0.29950724923436201</v>
      </c>
      <c r="C62" s="7">
        <v>0.44260032201466099</v>
      </c>
      <c r="D62" s="7">
        <v>0.676699121842123</v>
      </c>
      <c r="E62" s="7">
        <v>0.49999206705424099</v>
      </c>
    </row>
    <row r="63" spans="1:5" x14ac:dyDescent="0.25">
      <c r="A63" s="5" t="s">
        <v>92</v>
      </c>
      <c r="B63" s="6">
        <v>0.37436096643185601</v>
      </c>
      <c r="C63" s="7">
        <v>0.35629397083859499</v>
      </c>
      <c r="D63" s="7">
        <v>1.0507081148489199</v>
      </c>
      <c r="E63" s="7">
        <v>0.29565448605244699</v>
      </c>
    </row>
    <row r="64" spans="1:5" x14ac:dyDescent="0.25">
      <c r="A64" s="5" t="s">
        <v>93</v>
      </c>
      <c r="B64" s="6">
        <v>-4.0417069831898002E-2</v>
      </c>
      <c r="C64" s="7">
        <v>0.32978451611218901</v>
      </c>
      <c r="D64" s="7">
        <v>-0.122555995982991</v>
      </c>
      <c r="E64" s="7">
        <v>0.90267834323820495</v>
      </c>
    </row>
    <row r="65" spans="1:5" x14ac:dyDescent="0.25">
      <c r="A65" s="5" t="s">
        <v>94</v>
      </c>
      <c r="B65" s="6">
        <v>0.75040033781716697</v>
      </c>
      <c r="C65" s="7">
        <v>0.37686022781626899</v>
      </c>
      <c r="D65" s="7">
        <v>1.9911900551708299</v>
      </c>
      <c r="E65" s="7">
        <v>4.8894593202134698E-2</v>
      </c>
    </row>
    <row r="66" spans="1:5" x14ac:dyDescent="0.25">
      <c r="A66" s="5" t="s">
        <v>95</v>
      </c>
      <c r="B66" s="6">
        <v>1.40158638564982E-2</v>
      </c>
      <c r="C66" s="7">
        <v>0.37715588654415799</v>
      </c>
      <c r="D66" s="7">
        <v>3.7161991517417697E-2</v>
      </c>
      <c r="E66" s="7">
        <v>0.97042200010728397</v>
      </c>
    </row>
    <row r="67" spans="1:5" x14ac:dyDescent="0.25">
      <c r="A67" s="5" t="s">
        <v>96</v>
      </c>
      <c r="B67" s="6">
        <v>-0.218381160610959</v>
      </c>
      <c r="C67" s="7">
        <v>0.36417669507608902</v>
      </c>
      <c r="D67" s="7">
        <v>-0.59965715424302901</v>
      </c>
      <c r="E67" s="7">
        <v>0.54994596912145999</v>
      </c>
    </row>
    <row r="68" spans="1:5" x14ac:dyDescent="0.25">
      <c r="A68" s="5" t="s">
        <v>97</v>
      </c>
      <c r="B68" s="6">
        <v>0.338996399519572</v>
      </c>
      <c r="C68" s="7">
        <v>0.40767946446935999</v>
      </c>
      <c r="D68" s="7">
        <v>0.83152679755604797</v>
      </c>
      <c r="E68" s="7">
        <v>0.407445412141616</v>
      </c>
    </row>
    <row r="69" spans="1:5" x14ac:dyDescent="0.25">
      <c r="A69" s="5" t="s">
        <v>98</v>
      </c>
      <c r="B69" s="6">
        <v>-2.25996081759254E-4</v>
      </c>
      <c r="C69" s="7">
        <v>0.36638545252711002</v>
      </c>
      <c r="D69" s="7">
        <v>-6.1682602352377104E-4</v>
      </c>
      <c r="E69" s="7">
        <v>0.99950894139323399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A7B1-D89D-4974-A2D6-784CA7FF38FB}">
  <dimension ref="A1:E24"/>
  <sheetViews>
    <sheetView workbookViewId="0">
      <selection activeCell="A2" sqref="A2:A24"/>
    </sheetView>
  </sheetViews>
  <sheetFormatPr defaultRowHeight="15" x14ac:dyDescent="0.25"/>
  <cols>
    <col min="1" max="1" width="30" bestFit="1" customWidth="1"/>
    <col min="2" max="2" width="13" bestFit="1" customWidth="1"/>
    <col min="3" max="3" width="12.42578125" bestFit="1" customWidth="1"/>
    <col min="4" max="4" width="13" bestFit="1" customWidth="1"/>
    <col min="5" max="5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 t="s">
        <v>5</v>
      </c>
      <c r="B2" s="7">
        <v>28.438630890477501</v>
      </c>
      <c r="C2" s="7">
        <v>3.6023276830491402</v>
      </c>
      <c r="D2" s="7">
        <v>7.89451526697483</v>
      </c>
      <c r="E2" s="7">
        <v>4.7080599996735696E-13</v>
      </c>
    </row>
    <row r="3" spans="1:5" x14ac:dyDescent="0.25">
      <c r="A3" s="5" t="s">
        <v>14</v>
      </c>
      <c r="B3" s="7">
        <v>-32.542231267752001</v>
      </c>
      <c r="C3" s="7">
        <v>14.5462556798911</v>
      </c>
      <c r="D3" s="7">
        <v>-2.2371551816416</v>
      </c>
      <c r="E3" s="7">
        <v>2.66842999642363E-2</v>
      </c>
    </row>
    <row r="4" spans="1:5" x14ac:dyDescent="0.25">
      <c r="A4" s="5" t="s">
        <v>52</v>
      </c>
      <c r="B4" s="7">
        <v>32.472797879436897</v>
      </c>
      <c r="C4" s="7">
        <v>14.4020213479538</v>
      </c>
      <c r="D4" s="7">
        <v>2.2547389074694402</v>
      </c>
      <c r="E4" s="7">
        <v>2.55324621374515E-2</v>
      </c>
    </row>
    <row r="5" spans="1:5" x14ac:dyDescent="0.25">
      <c r="A5" s="5" t="s">
        <v>38</v>
      </c>
      <c r="B5" s="7">
        <v>0.63086977521257803</v>
      </c>
      <c r="C5" s="7">
        <v>1.8446578463536201</v>
      </c>
      <c r="D5" s="7">
        <v>0.34199826079380102</v>
      </c>
      <c r="E5" s="7">
        <v>0.73280956609712999</v>
      </c>
    </row>
    <row r="6" spans="1:5" x14ac:dyDescent="0.25">
      <c r="A6" s="5" t="s">
        <v>39</v>
      </c>
      <c r="B6" s="7">
        <v>1.65835249749546</v>
      </c>
      <c r="C6" s="7">
        <v>1.80582048275776</v>
      </c>
      <c r="D6" s="7">
        <v>0.91833740581062695</v>
      </c>
      <c r="E6" s="7">
        <v>0.35985091488347298</v>
      </c>
    </row>
    <row r="7" spans="1:5" x14ac:dyDescent="0.25">
      <c r="A7" s="5" t="s">
        <v>40</v>
      </c>
      <c r="B7" s="7">
        <v>-3.1313693072608699</v>
      </c>
      <c r="C7" s="7">
        <v>1.4923149065090999</v>
      </c>
      <c r="D7" s="7">
        <v>-2.0983301135722998</v>
      </c>
      <c r="E7" s="7">
        <v>3.7476955254033197E-2</v>
      </c>
    </row>
    <row r="8" spans="1:5" x14ac:dyDescent="0.25">
      <c r="A8" s="5" t="s">
        <v>41</v>
      </c>
      <c r="B8" s="7">
        <v>-2.36651600465032</v>
      </c>
      <c r="C8" s="7">
        <v>1.70762546810365</v>
      </c>
      <c r="D8" s="7">
        <v>-1.3858519030395999</v>
      </c>
      <c r="E8" s="7">
        <v>0.167757470092876</v>
      </c>
    </row>
    <row r="9" spans="1:5" x14ac:dyDescent="0.25">
      <c r="A9" s="5" t="s">
        <v>42</v>
      </c>
      <c r="B9" s="7">
        <v>-5.45880620743797</v>
      </c>
      <c r="C9" s="7">
        <v>2.2582704274084802</v>
      </c>
      <c r="D9" s="7">
        <v>-2.4172508930661301</v>
      </c>
      <c r="E9" s="7">
        <v>1.6784114508933599E-2</v>
      </c>
    </row>
    <row r="10" spans="1:5" x14ac:dyDescent="0.25">
      <c r="A10" s="5" t="s">
        <v>43</v>
      </c>
      <c r="B10" s="7">
        <v>4.3857236733645903</v>
      </c>
      <c r="C10" s="7">
        <v>1.7469150998881799</v>
      </c>
      <c r="D10" s="7">
        <v>2.5105534170752302</v>
      </c>
      <c r="E10" s="7">
        <v>1.3066644203052801E-2</v>
      </c>
    </row>
    <row r="11" spans="1:5" x14ac:dyDescent="0.25">
      <c r="A11" s="5" t="s">
        <v>44</v>
      </c>
      <c r="B11" s="7">
        <v>-5.3276537714765997</v>
      </c>
      <c r="C11" s="7">
        <v>1.5968299667797901</v>
      </c>
      <c r="D11" s="7">
        <v>-3.33639390687319</v>
      </c>
      <c r="E11" s="7">
        <v>1.0594829910510401E-3</v>
      </c>
    </row>
    <row r="12" spans="1:5" x14ac:dyDescent="0.25">
      <c r="A12" s="5" t="s">
        <v>45</v>
      </c>
      <c r="B12" s="7">
        <v>-1.5599708205015901</v>
      </c>
      <c r="C12" s="7">
        <v>1.53018757509951</v>
      </c>
      <c r="D12" s="7">
        <v>-1.01946378724199</v>
      </c>
      <c r="E12" s="7">
        <v>0.30955121445740702</v>
      </c>
    </row>
    <row r="13" spans="1:5" x14ac:dyDescent="0.25">
      <c r="A13" s="5" t="s">
        <v>46</v>
      </c>
      <c r="B13" s="7">
        <v>-9.2594620591734298</v>
      </c>
      <c r="C13" s="7">
        <v>2.1859305791600598</v>
      </c>
      <c r="D13" s="7">
        <v>-4.2359360116236404</v>
      </c>
      <c r="E13" s="7">
        <v>3.86559731810618E-5</v>
      </c>
    </row>
    <row r="14" spans="1:5" x14ac:dyDescent="0.25">
      <c r="A14" s="5" t="s">
        <v>47</v>
      </c>
      <c r="B14" s="7">
        <v>-1.5003645266102099</v>
      </c>
      <c r="C14" s="7">
        <v>1.49165216514982</v>
      </c>
      <c r="D14" s="7">
        <v>-1.0058407460290899</v>
      </c>
      <c r="E14" s="7">
        <v>0.31603989300331697</v>
      </c>
    </row>
    <row r="15" spans="1:5" x14ac:dyDescent="0.25">
      <c r="A15" s="5" t="s">
        <v>48</v>
      </c>
      <c r="B15" s="7">
        <v>-6.6119506843783498</v>
      </c>
      <c r="C15" s="7">
        <v>1.50500408083501</v>
      </c>
      <c r="D15" s="7">
        <v>-4.3933108013301201</v>
      </c>
      <c r="E15" s="7">
        <v>2.04543849030645E-5</v>
      </c>
    </row>
    <row r="16" spans="1:5" x14ac:dyDescent="0.25">
      <c r="A16" s="5" t="s">
        <v>49</v>
      </c>
      <c r="B16" s="7">
        <v>-1.39395618203743</v>
      </c>
      <c r="C16" s="7">
        <v>1.97694178050757</v>
      </c>
      <c r="D16" s="7">
        <v>-0.70510735105185296</v>
      </c>
      <c r="E16" s="7">
        <v>0.481788198049941</v>
      </c>
    </row>
    <row r="17" spans="1:5" x14ac:dyDescent="0.25">
      <c r="A17" s="5" t="s">
        <v>50</v>
      </c>
      <c r="B17" s="7">
        <v>-3.8571391951495698E-2</v>
      </c>
      <c r="C17" s="7">
        <v>2.22969672368012</v>
      </c>
      <c r="D17" s="7">
        <v>-1.72989409464771E-2</v>
      </c>
      <c r="E17" s="7">
        <v>0.98622009471912897</v>
      </c>
    </row>
    <row r="18" spans="1:5" x14ac:dyDescent="0.25">
      <c r="A18" s="5" t="s">
        <v>51</v>
      </c>
      <c r="B18" s="7">
        <v>-4.3207709130509402</v>
      </c>
      <c r="C18" s="7">
        <v>1.5536137834083099</v>
      </c>
      <c r="D18" s="7">
        <v>-2.7811100539878399</v>
      </c>
      <c r="E18" s="7">
        <v>6.0808818217582697E-3</v>
      </c>
    </row>
    <row r="19" spans="1:5" x14ac:dyDescent="0.25">
      <c r="A19" s="5" t="s">
        <v>53</v>
      </c>
      <c r="B19" s="7">
        <v>-2.00989221011608E-2</v>
      </c>
      <c r="C19" s="7">
        <v>6.6843975424588304E-3</v>
      </c>
      <c r="D19" s="7">
        <v>-3.0068412259285702</v>
      </c>
      <c r="E19" s="7">
        <v>3.0748166216712498E-3</v>
      </c>
    </row>
    <row r="20" spans="1:5" x14ac:dyDescent="0.25">
      <c r="A20" s="5" t="s">
        <v>24</v>
      </c>
      <c r="B20" s="7">
        <v>7.2949159880742701E-2</v>
      </c>
      <c r="C20" s="7">
        <v>2.86804042208605E-2</v>
      </c>
      <c r="D20" s="7">
        <v>2.5435192376990199</v>
      </c>
      <c r="E20" s="7">
        <v>1.19406639007328E-2</v>
      </c>
    </row>
    <row r="21" spans="1:5" x14ac:dyDescent="0.25">
      <c r="A21" s="5" t="s">
        <v>68</v>
      </c>
      <c r="B21" s="7">
        <v>-6.2695734985521695E-2</v>
      </c>
      <c r="C21" s="7">
        <v>2.736392565157E-2</v>
      </c>
      <c r="D21" s="7">
        <v>-2.29118203958885</v>
      </c>
      <c r="E21" s="7">
        <v>2.3282712344111601E-2</v>
      </c>
    </row>
    <row r="22" spans="1:5" x14ac:dyDescent="0.25">
      <c r="A22" s="5" t="s">
        <v>16</v>
      </c>
      <c r="B22" s="7">
        <v>-0.129344130963922</v>
      </c>
      <c r="C22" s="7">
        <v>4.3496794744918202E-2</v>
      </c>
      <c r="D22" s="7">
        <v>-2.97364740833078</v>
      </c>
      <c r="E22" s="7">
        <v>3.4075254995434802E-3</v>
      </c>
    </row>
    <row r="23" spans="1:5" x14ac:dyDescent="0.25">
      <c r="A23" s="5" t="s">
        <v>83</v>
      </c>
      <c r="B23" s="7">
        <v>4.5574060187955299</v>
      </c>
      <c r="C23" s="7">
        <v>2.0413379000324698</v>
      </c>
      <c r="D23" s="7">
        <v>2.2325583719986</v>
      </c>
      <c r="E23" s="7">
        <v>2.6992789026323901E-2</v>
      </c>
    </row>
    <row r="24" spans="1:5" x14ac:dyDescent="0.25">
      <c r="A24" s="5" t="s">
        <v>84</v>
      </c>
      <c r="B24" s="7">
        <v>-4.5149068762158997</v>
      </c>
      <c r="C24" s="7">
        <v>2.0264127847987701</v>
      </c>
      <c r="D24" s="7">
        <v>-2.22802921008231</v>
      </c>
      <c r="E24" s="7">
        <v>2.7299773542756499E-2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42543-C5B1-4854-B865-3B272674CEE6}">
  <dimension ref="A1:L22"/>
  <sheetViews>
    <sheetView workbookViewId="0">
      <selection activeCell="B19" sqref="B19"/>
    </sheetView>
  </sheetViews>
  <sheetFormatPr defaultColWidth="8.85546875" defaultRowHeight="15" x14ac:dyDescent="0.25"/>
  <cols>
    <col min="1" max="1" width="26" style="1" bestFit="1" customWidth="1"/>
    <col min="2" max="2" width="12.7109375" style="1" bestFit="1" customWidth="1"/>
    <col min="3" max="3" width="12" style="1" bestFit="1" customWidth="1"/>
    <col min="4" max="4" width="12.7109375" style="1" bestFit="1" customWidth="1"/>
    <col min="5" max="5" width="12" style="1" bestFit="1" customWidth="1"/>
    <col min="6" max="8" width="8.85546875" style="1"/>
    <col min="9" max="11" width="12" style="1" bestFit="1" customWidth="1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s="2" t="s">
        <v>5</v>
      </c>
      <c r="B2" s="3">
        <v>150.99537702167601</v>
      </c>
      <c r="C2" s="3">
        <v>46.151910405437498</v>
      </c>
      <c r="D2" s="3">
        <v>3.27170372136721</v>
      </c>
      <c r="E2" s="3">
        <v>1.295993106901E-3</v>
      </c>
    </row>
    <row r="3" spans="1:12" x14ac:dyDescent="0.25">
      <c r="A3" s="2" t="s">
        <v>34</v>
      </c>
      <c r="B3" s="3">
        <v>-0.79886609913466</v>
      </c>
      <c r="C3" s="3">
        <v>0.27579560447588403</v>
      </c>
      <c r="D3" s="3">
        <v>-2.8965874951227302</v>
      </c>
      <c r="E3" s="3">
        <v>4.2718222169531297E-3</v>
      </c>
    </row>
    <row r="4" spans="1:12" x14ac:dyDescent="0.25">
      <c r="A4" s="2" t="s">
        <v>11</v>
      </c>
      <c r="B4" s="3">
        <v>-8.5496590968964503E-2</v>
      </c>
      <c r="C4" s="3">
        <v>2.9484959594981201E-2</v>
      </c>
      <c r="D4" s="3">
        <v>-2.8996679033440902</v>
      </c>
      <c r="E4" s="3">
        <v>4.2320666699505599E-3</v>
      </c>
    </row>
    <row r="5" spans="1:12" x14ac:dyDescent="0.25">
      <c r="A5" s="2" t="s">
        <v>6</v>
      </c>
      <c r="B5" s="3">
        <v>5.7474282633787697</v>
      </c>
      <c r="C5" s="3">
        <v>1.7123755837730701</v>
      </c>
      <c r="D5" s="3">
        <v>3.3564063385643501</v>
      </c>
      <c r="E5" s="3">
        <v>9.7532225759395499E-4</v>
      </c>
    </row>
    <row r="6" spans="1:12" x14ac:dyDescent="0.25">
      <c r="A6" s="2" t="s">
        <v>7</v>
      </c>
      <c r="B6" s="3">
        <v>0.89982640903993205</v>
      </c>
      <c r="C6" s="3">
        <v>0.16070329792354801</v>
      </c>
      <c r="D6" s="3">
        <v>5.5993026942608903</v>
      </c>
      <c r="E6" s="3">
        <v>8.5542720768074498E-8</v>
      </c>
    </row>
    <row r="7" spans="1:12" x14ac:dyDescent="0.25">
      <c r="A7" s="2" t="s">
        <v>10</v>
      </c>
      <c r="B7" s="3">
        <v>-9.8497871359216305</v>
      </c>
      <c r="C7" s="3">
        <v>2.2649682762168402</v>
      </c>
      <c r="D7" s="3">
        <v>-4.3487528012417203</v>
      </c>
      <c r="E7" s="3">
        <v>2.3603850249624498E-5</v>
      </c>
      <c r="K7" s="1">
        <f>I18/I16</f>
        <v>0.4357665240789293</v>
      </c>
      <c r="L7" s="3">
        <f>I16</f>
        <v>4831.333333333333</v>
      </c>
    </row>
    <row r="8" spans="1:12" x14ac:dyDescent="0.25">
      <c r="A8" s="2" t="s">
        <v>15</v>
      </c>
      <c r="B8" s="3">
        <v>-8.7457608104953496E-3</v>
      </c>
      <c r="C8" s="3">
        <v>2.3190397694002099E-3</v>
      </c>
      <c r="D8" s="3">
        <v>-3.7712853940220898</v>
      </c>
      <c r="E8" s="3">
        <v>2.24308165216909E-4</v>
      </c>
      <c r="K8" s="1">
        <f>I20/I16</f>
        <v>0.4591693114392163</v>
      </c>
      <c r="L8" s="3">
        <f>I16</f>
        <v>4831.333333333333</v>
      </c>
    </row>
    <row r="9" spans="1:12" x14ac:dyDescent="0.25">
      <c r="A9" s="2" t="s">
        <v>16</v>
      </c>
      <c r="B9" s="3">
        <v>-0.286678273505589</v>
      </c>
      <c r="C9" s="3">
        <v>2.04138904333435E-2</v>
      </c>
      <c r="D9" s="3">
        <v>-14.0432944147352</v>
      </c>
      <c r="E9" s="3">
        <v>3.4706811126826397E-30</v>
      </c>
    </row>
    <row r="10" spans="1:12" x14ac:dyDescent="0.25">
      <c r="A10" s="2" t="s">
        <v>17</v>
      </c>
      <c r="B10" s="3">
        <v>2.3069988049005801</v>
      </c>
      <c r="C10" s="3">
        <v>0.72798427738166804</v>
      </c>
      <c r="D10" s="3">
        <v>3.1690228437324701</v>
      </c>
      <c r="E10" s="3">
        <v>1.81585328899778E-3</v>
      </c>
    </row>
    <row r="11" spans="1:12" x14ac:dyDescent="0.25">
      <c r="A11" s="2" t="s">
        <v>35</v>
      </c>
      <c r="B11" s="3">
        <v>-1.48222490910426E-2</v>
      </c>
      <c r="C11" s="3">
        <v>5.2072661039408502E-3</v>
      </c>
      <c r="D11" s="3">
        <v>-2.84645508702256</v>
      </c>
      <c r="E11" s="3">
        <v>4.9687212557857196E-3</v>
      </c>
    </row>
    <row r="12" spans="1:12" x14ac:dyDescent="0.25">
      <c r="A12" s="2" t="s">
        <v>18</v>
      </c>
      <c r="B12" s="3">
        <v>7.0429495514934007E-2</v>
      </c>
      <c r="C12" s="3">
        <v>1.8487584387405699E-2</v>
      </c>
      <c r="D12" s="3">
        <v>3.8095564049412798</v>
      </c>
      <c r="E12" s="3">
        <v>1.94626710656941E-4</v>
      </c>
    </row>
    <row r="15" spans="1:12" x14ac:dyDescent="0.25">
      <c r="I15" s="1">
        <v>15</v>
      </c>
      <c r="J15" s="1">
        <v>180</v>
      </c>
    </row>
    <row r="16" spans="1:12" x14ac:dyDescent="0.25">
      <c r="F16" s="1">
        <v>15</v>
      </c>
      <c r="H16" s="1">
        <v>72470</v>
      </c>
      <c r="I16" s="3">
        <f>H16/I15</f>
        <v>4831.333333333333</v>
      </c>
      <c r="J16" s="3"/>
    </row>
    <row r="17" spans="2:10" x14ac:dyDescent="0.25">
      <c r="F17" s="1">
        <v>180</v>
      </c>
      <c r="H17" s="1">
        <v>935190</v>
      </c>
      <c r="I17" s="3"/>
      <c r="J17" s="3">
        <f>H17/J15</f>
        <v>5195.5</v>
      </c>
    </row>
    <row r="18" spans="2:10" x14ac:dyDescent="0.25">
      <c r="H18" s="1">
        <v>31580</v>
      </c>
      <c r="I18" s="3">
        <f>H18/I15</f>
        <v>2105.3333333333335</v>
      </c>
      <c r="J18" s="3"/>
    </row>
    <row r="19" spans="2:10" x14ac:dyDescent="0.25">
      <c r="D19" s="1">
        <v>43</v>
      </c>
      <c r="H19" s="1">
        <v>407536</v>
      </c>
      <c r="I19" s="3"/>
      <c r="J19" s="3">
        <f>H19/J15</f>
        <v>2264.088888888889</v>
      </c>
    </row>
    <row r="20" spans="2:10" x14ac:dyDescent="0.25">
      <c r="H20" s="1">
        <v>33276</v>
      </c>
      <c r="I20" s="3">
        <f>H20/I15</f>
        <v>2218.4</v>
      </c>
      <c r="J20" s="3"/>
    </row>
    <row r="21" spans="2:10" x14ac:dyDescent="0.25">
      <c r="B21" s="1">
        <v>55</v>
      </c>
      <c r="H21" s="1">
        <v>428413</v>
      </c>
      <c r="I21" s="3"/>
      <c r="J21" s="3">
        <f>H21/J15</f>
        <v>2380.0722222222221</v>
      </c>
    </row>
    <row r="22" spans="2:10" x14ac:dyDescent="0.25">
      <c r="B22" s="1"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70AF-DCA4-4189-A093-6C1B37518F49}">
  <dimension ref="A1:E19"/>
  <sheetViews>
    <sheetView workbookViewId="0">
      <selection activeCell="A3" sqref="A3"/>
    </sheetView>
  </sheetViews>
  <sheetFormatPr defaultColWidth="8.85546875" defaultRowHeight="15" x14ac:dyDescent="0.25"/>
  <cols>
    <col min="1" max="1" width="25.85546875" style="1" bestFit="1" customWidth="1"/>
    <col min="2" max="2" width="14.28515625" style="1" bestFit="1" customWidth="1"/>
    <col min="3" max="3" width="13.7109375" style="1" bestFit="1" customWidth="1"/>
    <col min="4" max="4" width="12.7109375" style="1" bestFit="1" customWidth="1"/>
    <col min="5" max="5" width="12.140625" style="1" bestFit="1" customWidth="1"/>
    <col min="6" max="16384" width="8.8554687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4">
        <v>-326.059391068141</v>
      </c>
      <c r="C2" s="3">
        <v>137.988786033884</v>
      </c>
      <c r="D2" s="3">
        <v>-2.3629412247171602</v>
      </c>
      <c r="E2" s="3">
        <v>1.93173360548957E-2</v>
      </c>
    </row>
    <row r="3" spans="1:5" x14ac:dyDescent="0.25">
      <c r="A3" s="2" t="s">
        <v>34</v>
      </c>
      <c r="B3" s="4">
        <v>2.23647185538006</v>
      </c>
      <c r="C3" s="3">
        <v>0.77716488030836794</v>
      </c>
      <c r="D3" s="3">
        <v>2.8777314982280902</v>
      </c>
      <c r="E3" s="3">
        <v>4.5457654623587097E-3</v>
      </c>
    </row>
    <row r="4" spans="1:5" x14ac:dyDescent="0.25">
      <c r="A4" s="2" t="s">
        <v>11</v>
      </c>
      <c r="B4" s="4">
        <v>0.22559478663716601</v>
      </c>
      <c r="C4" s="3">
        <v>0.10043438690538301</v>
      </c>
      <c r="D4" s="3">
        <v>2.2461907080659</v>
      </c>
      <c r="E4" s="3">
        <v>2.60435082353884E-2</v>
      </c>
    </row>
    <row r="5" spans="1:5" x14ac:dyDescent="0.25">
      <c r="A5" s="2" t="s">
        <v>12</v>
      </c>
      <c r="B5" s="4">
        <v>13.609999733239301</v>
      </c>
      <c r="C5" s="3">
        <v>2.9784160894687002</v>
      </c>
      <c r="D5" s="3">
        <v>4.5695427785803897</v>
      </c>
      <c r="E5" s="3">
        <v>9.6442928221188893E-6</v>
      </c>
    </row>
    <row r="6" spans="1:5" x14ac:dyDescent="0.25">
      <c r="A6" s="2" t="s">
        <v>13</v>
      </c>
      <c r="B6" s="4">
        <v>-4942.0296172008802</v>
      </c>
      <c r="C6" s="3">
        <v>1030.46870425205</v>
      </c>
      <c r="D6" s="3">
        <v>-4.7959046177806597</v>
      </c>
      <c r="E6" s="3">
        <v>3.6467413801701701E-6</v>
      </c>
    </row>
    <row r="7" spans="1:5" x14ac:dyDescent="0.25">
      <c r="A7" s="2" t="s">
        <v>6</v>
      </c>
      <c r="B7" s="4">
        <v>-1.76904340275684</v>
      </c>
      <c r="C7" s="3">
        <v>0.55967098664424497</v>
      </c>
      <c r="D7" s="3">
        <v>-3.1608631588425302</v>
      </c>
      <c r="E7" s="3">
        <v>1.8777628051315201E-3</v>
      </c>
    </row>
    <row r="8" spans="1:5" x14ac:dyDescent="0.25">
      <c r="A8" s="2" t="s">
        <v>8</v>
      </c>
      <c r="B8" s="4">
        <v>-3.1920450155584801</v>
      </c>
      <c r="C8" s="3">
        <v>0.77652067266690294</v>
      </c>
      <c r="D8" s="3">
        <v>-4.1107019142138697</v>
      </c>
      <c r="E8" s="3">
        <v>6.2534191184854197E-5</v>
      </c>
    </row>
    <row r="9" spans="1:5" x14ac:dyDescent="0.25">
      <c r="A9" s="2" t="s">
        <v>9</v>
      </c>
      <c r="B9" s="4">
        <v>-0.73355980123756404</v>
      </c>
      <c r="C9" s="3">
        <v>0.85303804201157796</v>
      </c>
      <c r="D9" s="3">
        <v>-0.859937968894954</v>
      </c>
      <c r="E9" s="3">
        <v>0.39109403513458102</v>
      </c>
    </row>
    <row r="10" spans="1:5" x14ac:dyDescent="0.25">
      <c r="A10" s="2" t="s">
        <v>19</v>
      </c>
      <c r="B10" s="4">
        <v>-8.9491419517130997E-3</v>
      </c>
      <c r="C10" s="3">
        <v>2.1328885929437699E-3</v>
      </c>
      <c r="D10" s="3">
        <v>-4.1957849937964502</v>
      </c>
      <c r="E10" s="3">
        <v>4.4687918225458201E-5</v>
      </c>
    </row>
    <row r="11" spans="1:5" x14ac:dyDescent="0.25">
      <c r="A11" s="2" t="s">
        <v>20</v>
      </c>
      <c r="B11" s="4">
        <v>4.0235076512003601E-4</v>
      </c>
      <c r="C11" s="3">
        <v>2.0863754842831401E-4</v>
      </c>
      <c r="D11" s="3">
        <v>1.92846766150667</v>
      </c>
      <c r="E11" s="3">
        <v>5.5545561263447299E-2</v>
      </c>
    </row>
    <row r="12" spans="1:5" x14ac:dyDescent="0.25">
      <c r="A12" s="2" t="s">
        <v>21</v>
      </c>
      <c r="B12" s="4">
        <v>-6.2197771695080102E-3</v>
      </c>
      <c r="C12" s="3">
        <v>3.13129442829874E-3</v>
      </c>
      <c r="D12" s="3">
        <v>-1.9863277989119901</v>
      </c>
      <c r="E12" s="3">
        <v>4.86836099284099E-2</v>
      </c>
    </row>
    <row r="13" spans="1:5" x14ac:dyDescent="0.25">
      <c r="A13" s="2" t="s">
        <v>22</v>
      </c>
      <c r="B13" s="4">
        <v>-6.5348398223509394E-2</v>
      </c>
      <c r="C13" s="3">
        <v>3.9928897441896899E-2</v>
      </c>
      <c r="D13" s="3">
        <v>-1.63661915079429</v>
      </c>
      <c r="E13" s="3">
        <v>0.103651286584774</v>
      </c>
    </row>
    <row r="14" spans="1:5" x14ac:dyDescent="0.25">
      <c r="A14" s="2" t="s">
        <v>23</v>
      </c>
      <c r="B14" s="4">
        <v>72.500205085451299</v>
      </c>
      <c r="C14" s="3">
        <v>29.168300697828499</v>
      </c>
      <c r="D14" s="3">
        <v>2.48558206515091</v>
      </c>
      <c r="E14" s="3">
        <v>1.39489095990978E-2</v>
      </c>
    </row>
    <row r="15" spans="1:5" x14ac:dyDescent="0.25">
      <c r="A15" s="2" t="s">
        <v>24</v>
      </c>
      <c r="B15" s="4">
        <v>0.16814432308813601</v>
      </c>
      <c r="C15" s="3">
        <v>2.8631717847810802E-2</v>
      </c>
      <c r="D15" s="3">
        <v>5.8726592648716096</v>
      </c>
      <c r="E15" s="3">
        <v>2.3613359578025699E-8</v>
      </c>
    </row>
    <row r="16" spans="1:5" x14ac:dyDescent="0.25">
      <c r="A16" s="2" t="s">
        <v>25</v>
      </c>
      <c r="B16" s="4">
        <v>-1.20733870174054E-2</v>
      </c>
      <c r="C16" s="3">
        <v>3.71792736911093E-3</v>
      </c>
      <c r="D16" s="3">
        <v>-3.2473434305664099</v>
      </c>
      <c r="E16" s="3">
        <v>1.4159470675456701E-3</v>
      </c>
    </row>
    <row r="17" spans="1:5" x14ac:dyDescent="0.25">
      <c r="A17" s="2" t="s">
        <v>16</v>
      </c>
      <c r="B17" s="4">
        <v>-0.144668173418945</v>
      </c>
      <c r="C17" s="3">
        <v>3.5275106342580201E-2</v>
      </c>
      <c r="D17" s="3">
        <v>-4.1011406745021697</v>
      </c>
      <c r="E17" s="3">
        <v>6.4920522986238905E-5</v>
      </c>
    </row>
    <row r="18" spans="1:5" x14ac:dyDescent="0.25">
      <c r="A18" s="2" t="s">
        <v>26</v>
      </c>
      <c r="B18" s="4">
        <v>2.1916278608059602E-3</v>
      </c>
      <c r="C18" s="3">
        <v>9.9082477794131592E-4</v>
      </c>
      <c r="D18" s="3">
        <v>2.21192274315103</v>
      </c>
      <c r="E18" s="3">
        <v>2.8371365752186E-2</v>
      </c>
    </row>
    <row r="19" spans="1:5" x14ac:dyDescent="0.25">
      <c r="A19" s="2" t="s">
        <v>27</v>
      </c>
      <c r="B19" s="4">
        <v>-8.8638494936114807</v>
      </c>
      <c r="C19" s="3">
        <v>5.5879430698120203</v>
      </c>
      <c r="D19" s="3">
        <v>-1.5862454901334</v>
      </c>
      <c r="E19" s="3">
        <v>0.11463363735168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1F51-656D-45C6-B9AB-0F1AF37F0A9F}">
  <dimension ref="A1:E17"/>
  <sheetViews>
    <sheetView workbookViewId="0">
      <selection activeCell="A5" sqref="A5:XFD5"/>
    </sheetView>
  </sheetViews>
  <sheetFormatPr defaultColWidth="8.85546875" defaultRowHeight="15" x14ac:dyDescent="0.25"/>
  <cols>
    <col min="1" max="1" width="28.28515625" style="1" bestFit="1" customWidth="1"/>
    <col min="2" max="2" width="12.7109375" style="1" bestFit="1" customWidth="1"/>
    <col min="3" max="3" width="12" style="1" bestFit="1" customWidth="1"/>
    <col min="4" max="4" width="12.7109375" style="1" bestFit="1" customWidth="1"/>
    <col min="5" max="5" width="12" style="1" bestFit="1" customWidth="1"/>
    <col min="6" max="16384" width="8.8554687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4">
        <v>-342.603839792668</v>
      </c>
      <c r="C2" s="3">
        <v>325.676781751931</v>
      </c>
      <c r="D2" s="3">
        <v>-1.05197502244305</v>
      </c>
      <c r="E2" s="3">
        <v>0.29435855681346901</v>
      </c>
    </row>
    <row r="3" spans="1:5" x14ac:dyDescent="0.25">
      <c r="A3" s="2" t="s">
        <v>34</v>
      </c>
      <c r="B3" s="4">
        <v>-2.3321192844465699</v>
      </c>
      <c r="C3" s="3">
        <v>0.62456705035308102</v>
      </c>
      <c r="D3" s="3">
        <v>-3.7339774538669199</v>
      </c>
      <c r="E3" s="3">
        <v>2.5965957663308002E-4</v>
      </c>
    </row>
    <row r="4" spans="1:5" x14ac:dyDescent="0.25">
      <c r="A4" s="2" t="s">
        <v>14</v>
      </c>
      <c r="B4" s="4">
        <v>-2.1025131312511798</v>
      </c>
      <c r="C4" s="3">
        <v>0.66991031351795405</v>
      </c>
      <c r="D4" s="3">
        <v>-3.1384994212286101</v>
      </c>
      <c r="E4" s="3">
        <v>2.0140071392805601E-3</v>
      </c>
    </row>
    <row r="5" spans="1:5" x14ac:dyDescent="0.25">
      <c r="A5" s="2" t="s">
        <v>11</v>
      </c>
      <c r="B5" s="4">
        <v>-0.31387001344418303</v>
      </c>
      <c r="C5" s="3">
        <v>7.8560864916591505E-2</v>
      </c>
      <c r="D5" s="3">
        <v>-3.9952464089775601</v>
      </c>
      <c r="E5" s="3">
        <v>9.7413299392463495E-5</v>
      </c>
    </row>
    <row r="6" spans="1:5" x14ac:dyDescent="0.25">
      <c r="A6" s="2" t="s">
        <v>6</v>
      </c>
      <c r="B6" s="4">
        <v>-5.4828092634356098</v>
      </c>
      <c r="C6" s="3">
        <v>2.3481288164024199</v>
      </c>
      <c r="D6" s="3">
        <v>-2.3349695404853699</v>
      </c>
      <c r="E6" s="3">
        <v>2.0756355178703501E-2</v>
      </c>
    </row>
    <row r="7" spans="1:5" x14ac:dyDescent="0.25">
      <c r="A7" s="2" t="s">
        <v>7</v>
      </c>
      <c r="B7" s="4">
        <v>-0.59037018861165802</v>
      </c>
      <c r="C7" s="3">
        <v>0.38983950204790702</v>
      </c>
      <c r="D7" s="3">
        <v>-1.5143929373763301</v>
      </c>
      <c r="E7" s="3">
        <v>0.13185109867744399</v>
      </c>
    </row>
    <row r="8" spans="1:5" x14ac:dyDescent="0.25">
      <c r="A8" s="2" t="s">
        <v>8</v>
      </c>
      <c r="B8" s="4">
        <v>-6.7726480763486903</v>
      </c>
      <c r="C8" s="3">
        <v>2.9394998559228598</v>
      </c>
      <c r="D8" s="3">
        <v>-2.30401374665909</v>
      </c>
      <c r="E8" s="3">
        <v>2.24765425928822E-2</v>
      </c>
    </row>
    <row r="9" spans="1:5" x14ac:dyDescent="0.25">
      <c r="A9" s="2" t="s">
        <v>36</v>
      </c>
      <c r="B9" s="4">
        <v>1.36997724457423E-2</v>
      </c>
      <c r="C9" s="3">
        <v>5.0020223226604297E-3</v>
      </c>
      <c r="D9" s="3">
        <v>2.7388467227902802</v>
      </c>
      <c r="E9" s="3">
        <v>6.8474984820251703E-3</v>
      </c>
    </row>
    <row r="10" spans="1:5" x14ac:dyDescent="0.25">
      <c r="A10" s="2" t="s">
        <v>28</v>
      </c>
      <c r="B10" s="4">
        <v>-2.6124151630964099E-2</v>
      </c>
      <c r="C10" s="3">
        <v>6.89137976549357E-3</v>
      </c>
      <c r="D10" s="3">
        <v>-3.7908448699595101</v>
      </c>
      <c r="E10" s="3">
        <v>2.10632158859594E-4</v>
      </c>
    </row>
    <row r="11" spans="1:5" x14ac:dyDescent="0.25">
      <c r="A11" s="2" t="s">
        <v>20</v>
      </c>
      <c r="B11" s="4">
        <v>4.9962956367338397E-3</v>
      </c>
      <c r="C11" s="3">
        <v>1.2327367162825E-3</v>
      </c>
      <c r="D11" s="3">
        <v>4.0530111342841497</v>
      </c>
      <c r="E11" s="3">
        <v>7.7922372100097795E-5</v>
      </c>
    </row>
    <row r="12" spans="1:5" x14ac:dyDescent="0.25">
      <c r="A12" s="2" t="s">
        <v>29</v>
      </c>
      <c r="B12" s="4">
        <v>-8.3399620346064898E-4</v>
      </c>
      <c r="C12" s="3">
        <v>3.1200100889234699E-4</v>
      </c>
      <c r="D12" s="3">
        <v>-2.6730561110089601</v>
      </c>
      <c r="E12" s="3">
        <v>8.27607106668923E-3</v>
      </c>
    </row>
    <row r="13" spans="1:5" x14ac:dyDescent="0.25">
      <c r="A13" s="2" t="s">
        <v>37</v>
      </c>
      <c r="B13" s="4">
        <v>6.6110349880982494E-2</v>
      </c>
      <c r="C13" s="3">
        <v>2.81353966193915E-2</v>
      </c>
      <c r="D13" s="3">
        <v>2.3497216255845501</v>
      </c>
      <c r="E13" s="3">
        <v>1.9978136589543598E-2</v>
      </c>
    </row>
    <row r="14" spans="1:5" x14ac:dyDescent="0.25">
      <c r="A14" s="2" t="s">
        <v>30</v>
      </c>
      <c r="B14" s="4">
        <v>1.7258542193217902E-2</v>
      </c>
      <c r="C14" s="3">
        <v>1.2305752873523101E-2</v>
      </c>
      <c r="D14" s="3">
        <v>1.40247755424628</v>
      </c>
      <c r="E14" s="3">
        <v>0.16266280113207099</v>
      </c>
    </row>
    <row r="15" spans="1:5" x14ac:dyDescent="0.25">
      <c r="A15" s="2" t="s">
        <v>31</v>
      </c>
      <c r="B15" s="4">
        <v>1.18454401792515E-2</v>
      </c>
      <c r="C15" s="3">
        <v>5.7753262053794104E-3</v>
      </c>
      <c r="D15" s="3">
        <v>2.05104261785561</v>
      </c>
      <c r="E15" s="3">
        <v>4.1853735544600701E-2</v>
      </c>
    </row>
    <row r="16" spans="1:5" x14ac:dyDescent="0.25">
      <c r="A16" s="2" t="s">
        <v>32</v>
      </c>
      <c r="B16" s="4">
        <v>0.38070924407696799</v>
      </c>
      <c r="C16" s="3">
        <v>0.13603840051408</v>
      </c>
      <c r="D16" s="3">
        <v>2.7985424897550502</v>
      </c>
      <c r="E16" s="3">
        <v>5.7488612912488099E-3</v>
      </c>
    </row>
    <row r="17" spans="1:5" x14ac:dyDescent="0.25">
      <c r="A17" s="2" t="s">
        <v>33</v>
      </c>
      <c r="B17" s="4">
        <v>-0.51212376051144604</v>
      </c>
      <c r="C17" s="3">
        <v>0.154957726584666</v>
      </c>
      <c r="D17" s="3">
        <v>-3.3049256193858301</v>
      </c>
      <c r="E17" s="3">
        <v>1.1668094810556499E-3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A512-16D4-46C6-A821-655E44305AA9}">
  <dimension ref="E4:L20"/>
  <sheetViews>
    <sheetView tabSelected="1" workbookViewId="0">
      <selection activeCell="I3" sqref="I3"/>
    </sheetView>
  </sheetViews>
  <sheetFormatPr defaultRowHeight="15" x14ac:dyDescent="0.25"/>
  <cols>
    <col min="5" max="5" width="16.85546875" bestFit="1" customWidth="1"/>
    <col min="6" max="6" width="10.28515625" bestFit="1" customWidth="1"/>
    <col min="7" max="8" width="12" bestFit="1" customWidth="1"/>
    <col min="9" max="9" width="11" bestFit="1" customWidth="1"/>
    <col min="10" max="10" width="9" bestFit="1" customWidth="1"/>
  </cols>
  <sheetData>
    <row r="4" spans="5:12" ht="15.75" x14ac:dyDescent="0.25">
      <c r="E4" s="8"/>
      <c r="F4" s="8">
        <v>1</v>
      </c>
      <c r="G4" s="8">
        <v>2</v>
      </c>
      <c r="H4" s="8">
        <v>3</v>
      </c>
      <c r="I4" s="8">
        <v>4</v>
      </c>
      <c r="J4" s="8">
        <v>5</v>
      </c>
    </row>
    <row r="5" spans="5:12" ht="15.75" x14ac:dyDescent="0.25">
      <c r="E5" s="8" t="s">
        <v>99</v>
      </c>
      <c r="F5" s="8">
        <v>1149.17</v>
      </c>
      <c r="G5" s="8">
        <v>1003.68</v>
      </c>
      <c r="H5" s="8">
        <v>998.63</v>
      </c>
      <c r="I5" s="8">
        <v>980.62</v>
      </c>
      <c r="J5" s="8">
        <v>967.34</v>
      </c>
      <c r="K5">
        <f>(I5-J5)/I5</f>
        <v>1.3542452733984594E-2</v>
      </c>
      <c r="L5" s="9">
        <f>K5*100</f>
        <v>1.3542452733984593</v>
      </c>
    </row>
    <row r="6" spans="5:12" ht="15.75" x14ac:dyDescent="0.25">
      <c r="E6" s="8" t="s">
        <v>100</v>
      </c>
      <c r="F6" s="18">
        <v>5.39</v>
      </c>
      <c r="G6" s="18">
        <v>3.56</v>
      </c>
      <c r="H6" s="18">
        <v>3.65</v>
      </c>
      <c r="I6" s="18">
        <v>3.24</v>
      </c>
      <c r="J6" s="8">
        <v>2.4300000000000002</v>
      </c>
      <c r="K6">
        <f>(I6-J6)/I6</f>
        <v>0.25</v>
      </c>
      <c r="L6" s="9">
        <f>K6*100</f>
        <v>25</v>
      </c>
    </row>
    <row r="7" spans="5:12" ht="15.75" x14ac:dyDescent="0.25">
      <c r="E7" s="8" t="s">
        <v>104</v>
      </c>
      <c r="F7" s="18">
        <v>6.6</v>
      </c>
      <c r="G7" s="18">
        <v>4.0999999999999996</v>
      </c>
      <c r="H7" s="18">
        <v>4</v>
      </c>
      <c r="I7" s="18"/>
      <c r="J7" s="8"/>
    </row>
    <row r="8" spans="5:12" ht="15.75" x14ac:dyDescent="0.25">
      <c r="E8" s="8" t="s">
        <v>105</v>
      </c>
      <c r="F8" s="18">
        <v>4.7</v>
      </c>
      <c r="G8" s="18">
        <v>3</v>
      </c>
      <c r="H8" s="18">
        <v>2.9</v>
      </c>
      <c r="I8" s="18">
        <v>2.95</v>
      </c>
      <c r="J8" s="8">
        <v>3.1</v>
      </c>
      <c r="K8">
        <f>(I8-J8)/I8</f>
        <v>-5.0847457627118613E-2</v>
      </c>
      <c r="L8" s="9">
        <f>K8*100</f>
        <v>-5.0847457627118615</v>
      </c>
    </row>
    <row r="9" spans="5:12" ht="18.75" x14ac:dyDescent="0.25">
      <c r="E9" s="8" t="s">
        <v>101</v>
      </c>
      <c r="F9" s="18">
        <v>0.2</v>
      </c>
      <c r="G9" s="18">
        <v>0.65</v>
      </c>
      <c r="H9" s="18">
        <v>0.64</v>
      </c>
      <c r="I9" s="18">
        <v>0.7</v>
      </c>
      <c r="J9" s="8">
        <v>0.76</v>
      </c>
      <c r="K9">
        <f>(I9-J9)/I9</f>
        <v>-8.5714285714285798E-2</v>
      </c>
      <c r="L9" s="9">
        <f>K9*100</f>
        <v>-8.5714285714285801</v>
      </c>
    </row>
    <row r="10" spans="5:12" ht="18.75" x14ac:dyDescent="0.25">
      <c r="E10" s="8" t="s">
        <v>102</v>
      </c>
      <c r="F10" s="18">
        <v>-0.13</v>
      </c>
      <c r="G10" s="18">
        <v>0.56999999999999995</v>
      </c>
      <c r="H10" s="18">
        <v>0.59</v>
      </c>
      <c r="I10" s="18"/>
      <c r="J10" s="8"/>
    </row>
    <row r="11" spans="5:12" ht="18.75" x14ac:dyDescent="0.25">
      <c r="E11" s="8" t="s">
        <v>103</v>
      </c>
      <c r="F11" s="18">
        <v>0.14000000000000001</v>
      </c>
      <c r="G11" s="18">
        <v>0.61</v>
      </c>
      <c r="H11" s="18">
        <v>0.67</v>
      </c>
      <c r="I11" s="18">
        <v>0.65</v>
      </c>
      <c r="J11" s="8">
        <v>0.59</v>
      </c>
      <c r="K11">
        <f>(I11-J11)/I11</f>
        <v>9.2307692307692382E-2</v>
      </c>
      <c r="L11" s="9">
        <f>K11*100</f>
        <v>9.2307692307692388</v>
      </c>
    </row>
    <row r="12" spans="5:12" x14ac:dyDescent="0.25">
      <c r="L12" s="9">
        <f>AVERAGE(L5:L11)</f>
        <v>4.3857680340054515</v>
      </c>
    </row>
    <row r="13" spans="5:12" ht="15.75" x14ac:dyDescent="0.25">
      <c r="F13" s="8">
        <v>1</v>
      </c>
      <c r="G13" t="s">
        <v>106</v>
      </c>
      <c r="H13" t="s">
        <v>108</v>
      </c>
      <c r="I13" t="s">
        <v>107</v>
      </c>
    </row>
    <row r="14" spans="5:12" ht="15.75" x14ac:dyDescent="0.25">
      <c r="E14" s="8" t="s">
        <v>99</v>
      </c>
      <c r="F14" s="8">
        <v>1149.17</v>
      </c>
      <c r="G14">
        <f t="shared" ref="G14:G20" si="0">AVERAGE(G5:J5)</f>
        <v>987.5675</v>
      </c>
      <c r="H14">
        <f t="shared" ref="H14:H20" si="1">(F14-G14)/F14</f>
        <v>0.14062540790309533</v>
      </c>
      <c r="I14" s="9">
        <f>H14*100</f>
        <v>14.062540790309534</v>
      </c>
    </row>
    <row r="15" spans="5:12" ht="15.75" x14ac:dyDescent="0.25">
      <c r="E15" s="8" t="s">
        <v>100</v>
      </c>
      <c r="F15" s="8">
        <v>5.39</v>
      </c>
      <c r="G15">
        <f t="shared" si="0"/>
        <v>3.2199999999999998</v>
      </c>
      <c r="H15">
        <f t="shared" si="1"/>
        <v>0.40259740259740262</v>
      </c>
      <c r="I15" s="9">
        <f t="shared" ref="I15:I20" si="2">H15*100</f>
        <v>40.259740259740262</v>
      </c>
    </row>
    <row r="16" spans="5:12" ht="15.75" x14ac:dyDescent="0.25">
      <c r="E16" s="8" t="s">
        <v>104</v>
      </c>
      <c r="F16" s="8">
        <v>6.6</v>
      </c>
      <c r="G16">
        <f t="shared" si="0"/>
        <v>4.05</v>
      </c>
      <c r="H16">
        <f t="shared" si="1"/>
        <v>0.38636363636363635</v>
      </c>
      <c r="I16" s="9">
        <f t="shared" si="2"/>
        <v>38.636363636363633</v>
      </c>
    </row>
    <row r="17" spans="5:9" ht="15.75" x14ac:dyDescent="0.25">
      <c r="E17" s="8" t="s">
        <v>105</v>
      </c>
      <c r="F17" s="8">
        <v>4.7</v>
      </c>
      <c r="G17">
        <f t="shared" si="0"/>
        <v>2.9875000000000003</v>
      </c>
      <c r="H17">
        <f t="shared" si="1"/>
        <v>0.36436170212765956</v>
      </c>
      <c r="I17" s="9">
        <f t="shared" si="2"/>
        <v>36.436170212765958</v>
      </c>
    </row>
    <row r="18" spans="5:9" ht="18.75" x14ac:dyDescent="0.25">
      <c r="E18" s="8" t="s">
        <v>101</v>
      </c>
      <c r="F18" s="8">
        <v>0.2</v>
      </c>
      <c r="G18">
        <f t="shared" si="0"/>
        <v>0.6875</v>
      </c>
      <c r="H18">
        <f t="shared" si="1"/>
        <v>-2.4375</v>
      </c>
      <c r="I18" s="9">
        <f t="shared" si="2"/>
        <v>-243.75</v>
      </c>
    </row>
    <row r="19" spans="5:9" ht="18.75" x14ac:dyDescent="0.25">
      <c r="E19" s="8" t="s">
        <v>102</v>
      </c>
      <c r="F19" s="8">
        <v>-0.13</v>
      </c>
      <c r="G19">
        <f t="shared" si="0"/>
        <v>0.57999999999999996</v>
      </c>
      <c r="H19">
        <f t="shared" si="1"/>
        <v>5.4615384615384608</v>
      </c>
      <c r="I19" s="9">
        <f t="shared" si="2"/>
        <v>546.15384615384608</v>
      </c>
    </row>
    <row r="20" spans="5:9" ht="18.75" x14ac:dyDescent="0.25">
      <c r="E20" s="8" t="s">
        <v>103</v>
      </c>
      <c r="F20" s="8">
        <v>0.14000000000000001</v>
      </c>
      <c r="G20">
        <f t="shared" si="0"/>
        <v>0.63</v>
      </c>
      <c r="H20">
        <f t="shared" si="1"/>
        <v>-3.4999999999999996</v>
      </c>
      <c r="I20" s="9">
        <f t="shared" si="2"/>
        <v>-349.99999999999994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AC3E-A2C5-4236-AAEF-373BE38CD874}">
  <dimension ref="A1:E69"/>
  <sheetViews>
    <sheetView workbookViewId="0">
      <selection activeCell="D3" sqref="D3:E3"/>
    </sheetView>
  </sheetViews>
  <sheetFormatPr defaultRowHeight="15" x14ac:dyDescent="0.25"/>
  <cols>
    <col min="1" max="1" width="25" bestFit="1" customWidth="1"/>
    <col min="2" max="2" width="27.140625" bestFit="1" customWidth="1"/>
    <col min="3" max="3" width="22.7109375" bestFit="1" customWidth="1"/>
    <col min="4" max="5" width="27.140625" bestFit="1" customWidth="1"/>
  </cols>
  <sheetData>
    <row r="1" spans="1:5" x14ac:dyDescent="0.25">
      <c r="A1" s="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 s="2" t="s">
        <v>5</v>
      </c>
      <c r="B2" s="11" t="s">
        <v>5</v>
      </c>
      <c r="C2" s="11" t="s">
        <v>5</v>
      </c>
      <c r="D2" s="13" t="s">
        <v>5</v>
      </c>
      <c r="E2" s="13" t="s">
        <v>5</v>
      </c>
    </row>
    <row r="3" spans="1:5" x14ac:dyDescent="0.25">
      <c r="A3" s="2" t="s">
        <v>34</v>
      </c>
      <c r="B3" s="12" t="s">
        <v>34</v>
      </c>
      <c r="C3" s="12" t="s">
        <v>34</v>
      </c>
      <c r="D3" s="14" t="s">
        <v>14</v>
      </c>
      <c r="E3" s="14" t="s">
        <v>14</v>
      </c>
    </row>
    <row r="4" spans="1:5" x14ac:dyDescent="0.25">
      <c r="A4" s="2" t="s">
        <v>36</v>
      </c>
      <c r="B4" s="12" t="s">
        <v>9</v>
      </c>
      <c r="C4" s="12" t="s">
        <v>16</v>
      </c>
      <c r="D4" s="14" t="s">
        <v>42</v>
      </c>
      <c r="E4" s="14" t="s">
        <v>39</v>
      </c>
    </row>
    <row r="5" spans="1:5" x14ac:dyDescent="0.25">
      <c r="A5" s="2" t="s">
        <v>37</v>
      </c>
      <c r="B5" s="12" t="s">
        <v>22</v>
      </c>
      <c r="C5" s="15"/>
      <c r="D5" s="14" t="s">
        <v>46</v>
      </c>
      <c r="E5" s="14" t="s">
        <v>43</v>
      </c>
    </row>
    <row r="6" spans="1:5" x14ac:dyDescent="0.25">
      <c r="A6" s="2" t="s">
        <v>11</v>
      </c>
      <c r="B6" s="12" t="s">
        <v>12</v>
      </c>
      <c r="C6" s="12" t="s">
        <v>6</v>
      </c>
      <c r="D6" s="14" t="s">
        <v>38</v>
      </c>
      <c r="E6" s="14" t="s">
        <v>52</v>
      </c>
    </row>
    <row r="7" spans="1:5" x14ac:dyDescent="0.25">
      <c r="A7" s="2" t="s">
        <v>20</v>
      </c>
      <c r="B7" s="12" t="s">
        <v>20</v>
      </c>
      <c r="C7" s="12" t="s">
        <v>35</v>
      </c>
      <c r="D7" s="14" t="s">
        <v>44</v>
      </c>
      <c r="E7" s="14" t="s">
        <v>41</v>
      </c>
    </row>
    <row r="8" spans="1:5" x14ac:dyDescent="0.25">
      <c r="A8" s="2" t="s">
        <v>8</v>
      </c>
      <c r="B8" s="11" t="s">
        <v>8</v>
      </c>
      <c r="C8" s="11" t="s">
        <v>15</v>
      </c>
      <c r="D8" s="13" t="s">
        <v>41</v>
      </c>
      <c r="E8" s="13" t="s">
        <v>38</v>
      </c>
    </row>
    <row r="9" spans="1:5" x14ac:dyDescent="0.25">
      <c r="A9" s="2" t="s">
        <v>33</v>
      </c>
      <c r="B9" s="12" t="s">
        <v>16</v>
      </c>
      <c r="C9" s="15"/>
      <c r="D9" s="14" t="s">
        <v>50</v>
      </c>
      <c r="E9" s="14" t="s">
        <v>47</v>
      </c>
    </row>
    <row r="10" spans="1:5" x14ac:dyDescent="0.25">
      <c r="A10" s="2" t="s">
        <v>14</v>
      </c>
      <c r="B10" s="11" t="s">
        <v>11</v>
      </c>
      <c r="C10" s="11" t="s">
        <v>11</v>
      </c>
      <c r="D10" s="13" t="s">
        <v>52</v>
      </c>
      <c r="E10" s="13" t="s">
        <v>12</v>
      </c>
    </row>
    <row r="11" spans="1:5" x14ac:dyDescent="0.25">
      <c r="A11" s="2" t="s">
        <v>32</v>
      </c>
      <c r="B11" s="11" t="s">
        <v>25</v>
      </c>
      <c r="C11" s="15"/>
      <c r="D11" s="13" t="s">
        <v>49</v>
      </c>
      <c r="E11" s="13" t="s">
        <v>46</v>
      </c>
    </row>
    <row r="12" spans="1:5" x14ac:dyDescent="0.25">
      <c r="A12" s="2" t="s">
        <v>28</v>
      </c>
      <c r="B12" s="11" t="s">
        <v>19</v>
      </c>
      <c r="C12" s="11" t="s">
        <v>17</v>
      </c>
      <c r="D12" s="13" t="s">
        <v>43</v>
      </c>
      <c r="E12" s="13" t="s">
        <v>40</v>
      </c>
    </row>
    <row r="13" spans="1:5" x14ac:dyDescent="0.25">
      <c r="A13" s="2" t="s">
        <v>30</v>
      </c>
      <c r="B13" s="11" t="s">
        <v>23</v>
      </c>
      <c r="D13" s="13" t="s">
        <v>47</v>
      </c>
      <c r="E13" s="13" t="s">
        <v>44</v>
      </c>
    </row>
    <row r="14" spans="1:5" x14ac:dyDescent="0.25">
      <c r="A14" s="2" t="s">
        <v>6</v>
      </c>
      <c r="B14" s="11" t="s">
        <v>13</v>
      </c>
      <c r="C14" s="16" t="s">
        <v>7</v>
      </c>
      <c r="D14" s="13" t="s">
        <v>39</v>
      </c>
      <c r="E14" s="13" t="s">
        <v>13</v>
      </c>
    </row>
    <row r="15" spans="1:5" x14ac:dyDescent="0.25">
      <c r="A15" s="2" t="s">
        <v>7</v>
      </c>
      <c r="B15" s="12" t="s">
        <v>6</v>
      </c>
      <c r="C15" s="17" t="s">
        <v>10</v>
      </c>
      <c r="D15" s="14" t="s">
        <v>40</v>
      </c>
      <c r="E15" s="14" t="s">
        <v>7</v>
      </c>
    </row>
    <row r="16" spans="1:5" x14ac:dyDescent="0.25">
      <c r="A16" s="2" t="s">
        <v>31</v>
      </c>
      <c r="B16" s="12" t="s">
        <v>24</v>
      </c>
      <c r="D16" s="14" t="s">
        <v>48</v>
      </c>
      <c r="E16" s="14" t="s">
        <v>45</v>
      </c>
    </row>
    <row r="17" spans="1:5" x14ac:dyDescent="0.25">
      <c r="A17" s="2" t="s">
        <v>29</v>
      </c>
      <c r="B17" s="11" t="s">
        <v>21</v>
      </c>
      <c r="C17" s="16" t="s">
        <v>18</v>
      </c>
      <c r="D17" s="13" t="s">
        <v>45</v>
      </c>
      <c r="E17" s="13" t="s">
        <v>42</v>
      </c>
    </row>
    <row r="18" spans="1:5" x14ac:dyDescent="0.25">
      <c r="A18" s="1"/>
      <c r="B18" s="11" t="s">
        <v>26</v>
      </c>
      <c r="D18" s="13" t="s">
        <v>51</v>
      </c>
      <c r="E18" s="13" t="s">
        <v>48</v>
      </c>
    </row>
    <row r="19" spans="1:5" x14ac:dyDescent="0.25">
      <c r="B19" s="12" t="s">
        <v>27</v>
      </c>
      <c r="D19" s="14" t="s">
        <v>53</v>
      </c>
      <c r="E19" s="14" t="s">
        <v>49</v>
      </c>
    </row>
    <row r="20" spans="1:5" x14ac:dyDescent="0.25">
      <c r="D20" s="13" t="s">
        <v>24</v>
      </c>
      <c r="E20" s="13" t="s">
        <v>50</v>
      </c>
    </row>
    <row r="21" spans="1:5" x14ac:dyDescent="0.25">
      <c r="D21" s="14" t="s">
        <v>68</v>
      </c>
      <c r="E21" s="14" t="s">
        <v>51</v>
      </c>
    </row>
    <row r="22" spans="1:5" x14ac:dyDescent="0.25">
      <c r="D22" s="13" t="s">
        <v>16</v>
      </c>
      <c r="E22" s="13" t="s">
        <v>53</v>
      </c>
    </row>
    <row r="23" spans="1:5" x14ac:dyDescent="0.25">
      <c r="D23" s="14" t="s">
        <v>83</v>
      </c>
      <c r="E23" s="14" t="s">
        <v>24</v>
      </c>
    </row>
    <row r="24" spans="1:5" x14ac:dyDescent="0.25">
      <c r="D24" s="13" t="s">
        <v>84</v>
      </c>
      <c r="E24" s="13" t="s">
        <v>54</v>
      </c>
    </row>
    <row r="25" spans="1:5" x14ac:dyDescent="0.25">
      <c r="E25" s="14" t="s">
        <v>55</v>
      </c>
    </row>
    <row r="26" spans="1:5" x14ac:dyDescent="0.25">
      <c r="E26" s="13" t="s">
        <v>56</v>
      </c>
    </row>
    <row r="27" spans="1:5" x14ac:dyDescent="0.25">
      <c r="E27" s="14" t="s">
        <v>57</v>
      </c>
    </row>
    <row r="28" spans="1:5" x14ac:dyDescent="0.25">
      <c r="E28" s="13" t="s">
        <v>58</v>
      </c>
    </row>
    <row r="29" spans="1:5" x14ac:dyDescent="0.25">
      <c r="E29" s="14" t="s">
        <v>59</v>
      </c>
    </row>
    <row r="30" spans="1:5" x14ac:dyDescent="0.25">
      <c r="E30" s="13" t="s">
        <v>60</v>
      </c>
    </row>
    <row r="31" spans="1:5" x14ac:dyDescent="0.25">
      <c r="E31" s="14" t="s">
        <v>61</v>
      </c>
    </row>
    <row r="32" spans="1:5" x14ac:dyDescent="0.25">
      <c r="E32" s="13" t="s">
        <v>62</v>
      </c>
    </row>
    <row r="33" spans="5:5" x14ac:dyDescent="0.25">
      <c r="E33" s="14" t="s">
        <v>63</v>
      </c>
    </row>
    <row r="34" spans="5:5" x14ac:dyDescent="0.25">
      <c r="E34" s="13" t="s">
        <v>64</v>
      </c>
    </row>
    <row r="35" spans="5:5" x14ac:dyDescent="0.25">
      <c r="E35" s="14" t="s">
        <v>65</v>
      </c>
    </row>
    <row r="36" spans="5:5" x14ac:dyDescent="0.25">
      <c r="E36" s="13" t="s">
        <v>66</v>
      </c>
    </row>
    <row r="37" spans="5:5" x14ac:dyDescent="0.25">
      <c r="E37" s="14" t="s">
        <v>67</v>
      </c>
    </row>
    <row r="38" spans="5:5" x14ac:dyDescent="0.25">
      <c r="E38" s="13" t="s">
        <v>68</v>
      </c>
    </row>
    <row r="39" spans="5:5" x14ac:dyDescent="0.25">
      <c r="E39" s="14" t="s">
        <v>16</v>
      </c>
    </row>
    <row r="40" spans="5:5" x14ac:dyDescent="0.25">
      <c r="E40" s="13" t="s">
        <v>69</v>
      </c>
    </row>
    <row r="41" spans="5:5" x14ac:dyDescent="0.25">
      <c r="E41" s="14" t="s">
        <v>70</v>
      </c>
    </row>
    <row r="42" spans="5:5" x14ac:dyDescent="0.25">
      <c r="E42" s="13" t="s">
        <v>71</v>
      </c>
    </row>
    <row r="43" spans="5:5" x14ac:dyDescent="0.25">
      <c r="E43" s="14" t="s">
        <v>72</v>
      </c>
    </row>
    <row r="44" spans="5:5" x14ac:dyDescent="0.25">
      <c r="E44" s="13" t="s">
        <v>73</v>
      </c>
    </row>
    <row r="45" spans="5:5" x14ac:dyDescent="0.25">
      <c r="E45" s="14" t="s">
        <v>74</v>
      </c>
    </row>
    <row r="46" spans="5:5" x14ac:dyDescent="0.25">
      <c r="E46" s="13" t="s">
        <v>75</v>
      </c>
    </row>
    <row r="47" spans="5:5" x14ac:dyDescent="0.25">
      <c r="E47" s="14" t="s">
        <v>76</v>
      </c>
    </row>
    <row r="48" spans="5:5" x14ac:dyDescent="0.25">
      <c r="E48" s="13" t="s">
        <v>77</v>
      </c>
    </row>
    <row r="49" spans="5:5" x14ac:dyDescent="0.25">
      <c r="E49" s="14" t="s">
        <v>78</v>
      </c>
    </row>
    <row r="50" spans="5:5" x14ac:dyDescent="0.25">
      <c r="E50" s="13" t="s">
        <v>79</v>
      </c>
    </row>
    <row r="51" spans="5:5" x14ac:dyDescent="0.25">
      <c r="E51" s="14" t="s">
        <v>80</v>
      </c>
    </row>
    <row r="52" spans="5:5" x14ac:dyDescent="0.25">
      <c r="E52" s="13" t="s">
        <v>81</v>
      </c>
    </row>
    <row r="53" spans="5:5" x14ac:dyDescent="0.25">
      <c r="E53" s="14" t="s">
        <v>82</v>
      </c>
    </row>
    <row r="54" spans="5:5" x14ac:dyDescent="0.25">
      <c r="E54" s="13" t="s">
        <v>83</v>
      </c>
    </row>
    <row r="55" spans="5:5" x14ac:dyDescent="0.25">
      <c r="E55" s="14" t="s">
        <v>84</v>
      </c>
    </row>
    <row r="56" spans="5:5" x14ac:dyDescent="0.25">
      <c r="E56" s="13" t="s">
        <v>85</v>
      </c>
    </row>
    <row r="57" spans="5:5" x14ac:dyDescent="0.25">
      <c r="E57" s="14" t="s">
        <v>86</v>
      </c>
    </row>
    <row r="58" spans="5:5" x14ac:dyDescent="0.25">
      <c r="E58" s="13" t="s">
        <v>87</v>
      </c>
    </row>
    <row r="59" spans="5:5" x14ac:dyDescent="0.25">
      <c r="E59" s="14" t="s">
        <v>88</v>
      </c>
    </row>
    <row r="60" spans="5:5" x14ac:dyDescent="0.25">
      <c r="E60" s="13" t="s">
        <v>89</v>
      </c>
    </row>
    <row r="61" spans="5:5" x14ac:dyDescent="0.25">
      <c r="E61" s="14" t="s">
        <v>90</v>
      </c>
    </row>
    <row r="62" spans="5:5" x14ac:dyDescent="0.25">
      <c r="E62" s="13" t="s">
        <v>91</v>
      </c>
    </row>
    <row r="63" spans="5:5" x14ac:dyDescent="0.25">
      <c r="E63" s="14" t="s">
        <v>92</v>
      </c>
    </row>
    <row r="64" spans="5:5" x14ac:dyDescent="0.25">
      <c r="E64" s="13" t="s">
        <v>93</v>
      </c>
    </row>
    <row r="65" spans="5:5" x14ac:dyDescent="0.25">
      <c r="E65" s="14" t="s">
        <v>94</v>
      </c>
    </row>
    <row r="66" spans="5:5" x14ac:dyDescent="0.25">
      <c r="E66" s="13" t="s">
        <v>95</v>
      </c>
    </row>
    <row r="67" spans="5:5" x14ac:dyDescent="0.25">
      <c r="E67" s="14" t="s">
        <v>96</v>
      </c>
    </row>
    <row r="68" spans="5:5" x14ac:dyDescent="0.25">
      <c r="E68" s="13" t="s">
        <v>97</v>
      </c>
    </row>
    <row r="69" spans="5:5" x14ac:dyDescent="0.25">
      <c r="E69" s="14" t="s">
        <v>98</v>
      </c>
    </row>
  </sheetData>
  <sortState xmlns:xlrd2="http://schemas.microsoft.com/office/spreadsheetml/2017/richdata2" ref="A3:E69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5 a f 9 e e - 8 7 3 e - 4 8 e 5 - a 1 c 5 - 2 b 4 d 5 0 9 b 3 0 c 0 "   x m l n s = " h t t p : / / s c h e m a s . m i c r o s o f t . c o m / D a t a M a s h u p " > A A A A A H Y E A A B Q S w M E F A A C A A g A T 1 V z U i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B P V X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V z U j r z I N p x A Q A A n Q o A A B M A H A B G b 3 J t d W x h c y 9 T Z W N 0 a W 9 u M S 5 t I K I Y A C i g F A A A A A A A A A A A A A A A A A A A A A A A A A A A A O 2 S v W 7 C M B S F d y T e w T I L S F Y k / p Z W G W i g o g O F N r R D S Q e T X C C S Y y N f h x Y h 3 r 0 O A Y H a 7 M 2 Q L I 7 P u b o + R / o Q Q h M r S f z 8 b N / X a / U a b r i G i D T o f L + F N v E U r F Z I i U s E m H q N 2 M 9 X q Q 7 B K h 7 u n K E K 0 w S k a T 7 G A h x P S W M v 2 K T e X f C G o D F 4 e J r O B t 6 E y + A y i s H H h s t 1 M J 5 O R o G G t Q b E L E a i I h A Y r G L J R X 4 h 4 e n 1 4 D a K E + K O t t h i C C J O Y g P a p Y w y a 4 o 0 k e j 2 G R n J U E W x X L v t T r / D y E u q D P h m L 8 C 9 / j r P S s J n i + W N G n S m V W K 9 i I y B R z Z 2 V n j O l 3 b w 7 J z 1 Z l 6 e k c V Z H w j h h 1 x w j a 7 R 6 e 1 K L y t p N 2 b h r + v m m k t c K Z 3 k g T M T m w X v s 8 O B v q o v 2 8 z Y E W L g 2 x w Z O d A R m j j h B i 6 G T J M l 6 J P l j w p E 4 x t u C v T t O x f p 7 y 3 H V r 0 W y 8 I C f 9 n o l I e N T s V G u d j o l o e N b s V G u d j o l Y e N X s V G u d j o l 4 e N f s X G v 7 L x A 1 B L A Q I t A B Q A A g A I A E 9 V c 1 I q H i f T o w A A A P U A A A A S A A A A A A A A A A A A A A A A A A A A A A B D b 2 5 m a W c v U G F j a 2 F n Z S 5 4 b W x Q S w E C L Q A U A A I A C A B P V X N S D 8 r p q 6 Q A A A D p A A A A E w A A A A A A A A A A A A A A A A D v A A A A W 0 N v b n R l b n R f V H l w Z X N d L n h t b F B L A Q I t A B Q A A g A I A E 9 V c 1 I 6 8 y D a c Q E A A J 0 K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v A A A A A A A A G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5 c G U x J T I w Q 2 9 l Z m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H l w Z T F f Q 2 9 l Z m Z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5 c G U x I E N v Z W Z m c y 9 D a G F u Z 2 V k I F R 5 c G U u e 1 J v d y w w f S Z x d W 9 0 O y w m c X V v d D t T Z W N 0 a W 9 u M S 9 U e X B l M S B D b 2 V m Z n M v Q 2 h h b m d l Z C B U e X B l L n t F c 3 R p b W F 0 Z S w x f S Z x d W 9 0 O y w m c X V v d D t T Z W N 0 a W 9 u M S 9 U e X B l M S B D b 2 V m Z n M v Q 2 h h b m d l Z C B U e X B l L n t T R S w y f S Z x d W 9 0 O y w m c X V v d D t T Z W N 0 a W 9 u M S 9 U e X B l M S B D b 2 V m Z n M v Q 2 h h b m d l Z C B U e X B l L n t 0 U 3 R h d C w z f S Z x d W 9 0 O y w m c X V v d D t T Z W N 0 a W 9 u M S 9 U e X B l M S B D b 2 V m Z n M v Q 2 h h b m d l Z C B U e X B l L n t w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H l w Z T E g Q 2 9 l Z m Z z L 0 N o Y W 5 n Z W Q g V H l w Z S 5 7 U m 9 3 L D B 9 J n F 1 b 3 Q 7 L C Z x d W 9 0 O 1 N l Y 3 R p b 2 4 x L 1 R 5 c G U x I E N v Z W Z m c y 9 D a G F u Z 2 V k I F R 5 c G U u e 0 V z d G l t Y X R l L D F 9 J n F 1 b 3 Q 7 L C Z x d W 9 0 O 1 N l Y 3 R p b 2 4 x L 1 R 5 c G U x I E N v Z W Z m c y 9 D a G F u Z 2 V k I F R 5 c G U u e 1 N F L D J 9 J n F 1 b 3 Q 7 L C Z x d W 9 0 O 1 N l Y 3 R p b 2 4 x L 1 R 5 c G U x I E N v Z W Z m c y 9 D a G F u Z 2 V k I F R 5 c G U u e 3 R T d G F 0 L D N 9 J n F 1 b 3 Q 7 L C Z x d W 9 0 O 1 N l Y 3 R p b 2 4 x L 1 R 5 c G U x I E N v Z W Z m c y 9 D a G F u Z 2 V k I F R 5 c G U u e 3 B W Y W x 1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9 3 J n F 1 b 3 Q 7 L C Z x d W 9 0 O 0 V z d G l t Y X R l J n F 1 b 3 Q 7 L C Z x d W 9 0 O 1 N F J n F 1 b 3 Q 7 L C Z x d W 9 0 O 3 R T d G F 0 J n F 1 b 3 Q 7 L C Z x d W 9 0 O 3 B W Y W x 1 Z S Z x d W 9 0 O 1 0 i I C 8 + P E V u d H J 5 I F R 5 c G U 9 I k Z p b G x D b 2 x 1 b W 5 U e X B l c y I g V m F s d W U 9 I n N C Z 1 V G Q l F V P S I g L z 4 8 R W 5 0 c n k g V H l w Z T 0 i R m l s b E x h c 3 R V c G R h d G V k I i B W Y W x 1 Z T 0 i Z D I w M j E t M D M t M D R U M T g 6 M j Y 6 N T Q u N D Y 1 N D A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F 1 Z X J 5 S U Q i I F Z h b H V l P S J z M T R h Z G Z i M 2 E t Z T Q 4 N C 0 0 Z D J k L T g 0 M z c t N T Y w M W Q 5 N D d i Y j k x I i A v P j w v U 3 R h Y m x l R W 5 0 c m l l c z 4 8 L 0 l 0 Z W 0 + P E l 0 Z W 0 + P E l 0 Z W 1 M b 2 N h d G l v b j 4 8 S X R l b V R 5 c G U + R m 9 y b X V s Y T w v S X R l b V R 5 c G U + P E l 0 Z W 1 Q Y X R o P l N l Y 3 R p b 2 4 x L 1 R 5 c G U x J T I w Q 2 9 l Z m Z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x J T I w Q 2 9 l Z m Z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x J T I w Q 2 9 l Z m Z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T I l M j B D b 2 V m Z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e X B l M l 9 D b 2 V m Z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R U M T g 6 M j U 6 M T I u N z M 2 O T Y 5 N F o i I C 8 + P E V u d H J 5 I F R 5 c G U 9 I k Z p b G x D b 2 x 1 b W 5 U e X B l c y I g V m F s d W U 9 I n N C Z 1 V G Q l F V P S I g L z 4 8 R W 5 0 c n k g V H l w Z T 0 i R m l s b E N v b H V t b k 5 h b W V z I i B W Y W x 1 Z T 0 i c 1 s m c X V v d D t S b 3 c m c X V v d D s s J n F 1 b 3 Q 7 R X N 0 a W 1 h d G U m c X V v d D s s J n F 1 b 3 Q 7 U 0 U m c X V v d D s s J n F 1 b 3 Q 7 d F N 0 Y X Q m c X V v d D s s J n F 1 b 3 Q 7 c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l w Z T I g Q 2 9 l Z m Z z L 0 N o Y W 5 n Z W Q g V H l w Z S 5 7 U m 9 3 L D B 9 J n F 1 b 3 Q 7 L C Z x d W 9 0 O 1 N l Y 3 R p b 2 4 x L 1 R 5 c G U y I E N v Z W Z m c y 9 D a G F u Z 2 V k I F R 5 c G U u e 0 V z d G l t Y X R l L D F 9 J n F 1 b 3 Q 7 L C Z x d W 9 0 O 1 N l Y 3 R p b 2 4 x L 1 R 5 c G U y I E N v Z W Z m c y 9 D a G F u Z 2 V k I F R 5 c G U u e 1 N F L D J 9 J n F 1 b 3 Q 7 L C Z x d W 9 0 O 1 N l Y 3 R p b 2 4 x L 1 R 5 c G U y I E N v Z W Z m c y 9 D a G F u Z 2 V k I F R 5 c G U u e 3 R T d G F 0 L D N 9 J n F 1 b 3 Q 7 L C Z x d W 9 0 O 1 N l Y 3 R p b 2 4 x L 1 R 5 c G U y I E N v Z W Z m c y 9 D a G F u Z 2 V k I F R 5 c G U u e 3 B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e X B l M i B D b 2 V m Z n M v Q 2 h h b m d l Z C B U e X B l L n t S b 3 c s M H 0 m c X V v d D s s J n F 1 b 3 Q 7 U 2 V j d G l v b j E v V H l w Z T I g Q 2 9 l Z m Z z L 0 N o Y W 5 n Z W Q g V H l w Z S 5 7 R X N 0 a W 1 h d G U s M X 0 m c X V v d D s s J n F 1 b 3 Q 7 U 2 V j d G l v b j E v V H l w Z T I g Q 2 9 l Z m Z z L 0 N o Y W 5 n Z W Q g V H l w Z S 5 7 U 0 U s M n 0 m c X V v d D s s J n F 1 b 3 Q 7 U 2 V j d G l v b j E v V H l w Z T I g Q 2 9 l Z m Z z L 0 N o Y W 5 n Z W Q g V H l w Z S 5 7 d F N 0 Y X Q s M 3 0 m c X V v d D s s J n F 1 b 3 Q 7 U 2 V j d G l v b j E v V H l w Z T I g Q 2 9 l Z m Z z L 0 N o Y W 5 n Z W Q g V H l w Z S 5 7 c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e X B l M i U y M E N v Z W Z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M i U y M E N v Z W Z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M i U y M E N v Z W Z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z J T I w Q 2 9 l Z m Z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H l w Z T N f Q 2 9 l Z m Z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0 V D E 4 O j I 1 O j I 4 L j A 2 O D g 3 N j N a I i A v P j x F b n R y e S B U e X B l P S J G a W x s Q 2 9 s d W 1 u V H l w Z X M i I F Z h b H V l P S J z Q m d V R k J R V T 0 i I C 8 + P E V u d H J 5 I F R 5 c G U 9 I k Z p b G x D b 2 x 1 b W 5 O Y W 1 l c y I g V m F s d W U 9 I n N b J n F 1 b 3 Q 7 U m 9 3 J n F 1 b 3 Q 7 L C Z x d W 9 0 O 0 V z d G l t Y X R l J n F 1 b 3 Q 7 L C Z x d W 9 0 O 1 N F J n F 1 b 3 Q 7 L C Z x d W 9 0 O 3 R T d G F 0 J n F 1 b 3 Q 7 L C Z x d W 9 0 O 3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5 c G U z I E N v Z W Z m c y 9 D a G F u Z 2 V k I F R 5 c G U u e 1 J v d y w w f S Z x d W 9 0 O y w m c X V v d D t T Z W N 0 a W 9 u M S 9 U e X B l M y B D b 2 V m Z n M v Q 2 h h b m d l Z C B U e X B l L n t F c 3 R p b W F 0 Z S w x f S Z x d W 9 0 O y w m c X V v d D t T Z W N 0 a W 9 u M S 9 U e X B l M y B D b 2 V m Z n M v Q 2 h h b m d l Z C B U e X B l L n t T R S w y f S Z x d W 9 0 O y w m c X V v d D t T Z W N 0 a W 9 u M S 9 U e X B l M y B D b 2 V m Z n M v Q 2 h h b m d l Z C B U e X B l L n t 0 U 3 R h d C w z f S Z x d W 9 0 O y w m c X V v d D t T Z W N 0 a W 9 u M S 9 U e X B l M y B D b 2 V m Z n M v Q 2 h h b m d l Z C B U e X B l L n t w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H l w Z T M g Q 2 9 l Z m Z z L 0 N o Y W 5 n Z W Q g V H l w Z S 5 7 U m 9 3 L D B 9 J n F 1 b 3 Q 7 L C Z x d W 9 0 O 1 N l Y 3 R p b 2 4 x L 1 R 5 c G U z I E N v Z W Z m c y 9 D a G F u Z 2 V k I F R 5 c G U u e 0 V z d G l t Y X R l L D F 9 J n F 1 b 3 Q 7 L C Z x d W 9 0 O 1 N l Y 3 R p b 2 4 x L 1 R 5 c G U z I E N v Z W Z m c y 9 D a G F u Z 2 V k I F R 5 c G U u e 1 N F L D J 9 J n F 1 b 3 Q 7 L C Z x d W 9 0 O 1 N l Y 3 R p b 2 4 x L 1 R 5 c G U z I E N v Z W Z m c y 9 D a G F u Z 2 V k I F R 5 c G U u e 3 R T d G F 0 L D N 9 J n F 1 b 3 Q 7 L C Z x d W 9 0 O 1 N l Y 3 R p b 2 4 x L 1 R 5 c G U z I E N v Z W Z m c y 9 D a G F u Z 2 V k I F R 5 c G U u e 3 B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l w Z T M l M j B D b 2 V m Z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T M l M j B D b 2 V m Z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T M l M j B D b 2 V m Z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N C U y M E N v Z W Z m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5 c G U 0 X 0 N v Z W Z m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x N j o 0 M j o x N S 4 1 N T U w O T U 4 W i I g L z 4 8 R W 5 0 c n k g V H l w Z T 0 i R m l s b E N v b H V t b l R 5 c G V z I i B W Y W x 1 Z T 0 i c 0 J n V U Z C U V U 9 I i A v P j x F b n R y e S B U e X B l P S J G a W x s Q 2 9 s d W 1 u T m F t Z X M i I F Z h b H V l P S J z W y Z x d W 9 0 O 1 J v d y Z x d W 9 0 O y w m c X V v d D t F c 3 R p b W F 0 Z S Z x d W 9 0 O y w m c X V v d D t T R S Z x d W 9 0 O y w m c X V v d D t 0 U 3 R h d C Z x d W 9 0 O y w m c X V v d D t w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e X B l N C B D b 2 V m Z n M v Q 2 h h b m d l Z C B U e X B l L n t S b 3 c s M H 0 m c X V v d D s s J n F 1 b 3 Q 7 U 2 V j d G l v b j E v V H l w Z T Q g Q 2 9 l Z m Z z L 0 N o Y W 5 n Z W Q g V H l w Z S 5 7 R X N 0 a W 1 h d G U s M X 0 m c X V v d D s s J n F 1 b 3 Q 7 U 2 V j d G l v b j E v V H l w Z T Q g Q 2 9 l Z m Z z L 0 N o Y W 5 n Z W Q g V H l w Z S 5 7 U 0 U s M n 0 m c X V v d D s s J n F 1 b 3 Q 7 U 2 V j d G l v b j E v V H l w Z T Q g Q 2 9 l Z m Z z L 0 N o Y W 5 n Z W Q g V H l w Z S 5 7 d F N 0 Y X Q s M 3 0 m c X V v d D s s J n F 1 b 3 Q 7 U 2 V j d G l v b j E v V H l w Z T Q g Q 2 9 l Z m Z z L 0 N o Y W 5 n Z W Q g V H l w Z S 5 7 c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5 c G U 0 I E N v Z W Z m c y 9 D a G F u Z 2 V k I F R 5 c G U u e 1 J v d y w w f S Z x d W 9 0 O y w m c X V v d D t T Z W N 0 a W 9 u M S 9 U e X B l N C B D b 2 V m Z n M v Q 2 h h b m d l Z C B U e X B l L n t F c 3 R p b W F 0 Z S w x f S Z x d W 9 0 O y w m c X V v d D t T Z W N 0 a W 9 u M S 9 U e X B l N C B D b 2 V m Z n M v Q 2 h h b m d l Z C B U e X B l L n t T R S w y f S Z x d W 9 0 O y w m c X V v d D t T Z W N 0 a W 9 u M S 9 U e X B l N C B D b 2 V m Z n M v Q 2 h h b m d l Z C B U e X B l L n t 0 U 3 R h d C w z f S Z x d W 9 0 O y w m c X V v d D t T Z W N 0 a W 9 u M S 9 U e X B l N C B D b 2 V m Z n M v Q 2 h h b m d l Z C B U e X B l L n t w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5 c G U 0 J T I w Q 2 9 l Z m Z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0 J T I w Q 2 9 l Z m Z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5 c G U 0 J T I w Q 2 9 l Z m Z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T U l M j B D b 2 V m Z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e X B l N V 9 D b 2 V m Z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T l U M T Y 6 N D I 6 M z E u O T U 5 N T U w M F o i I C 8 + P E V u d H J 5 I F R 5 c G U 9 I k Z p b G x D b 2 x 1 b W 5 U e X B l c y I g V m F s d W U 9 I n N C Z 1 V G Q l F V P S I g L z 4 8 R W 5 0 c n k g V H l w Z T 0 i R m l s b E N v b H V t b k 5 h b W V z I i B W Y W x 1 Z T 0 i c 1 s m c X V v d D t S b 3 c m c X V v d D s s J n F 1 b 3 Q 7 R X N 0 a W 1 h d G U m c X V v d D s s J n F 1 b 3 Q 7 U 0 U m c X V v d D s s J n F 1 b 3 Q 7 d F N 0 Y X Q m c X V v d D s s J n F 1 b 3 Q 7 c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l w Z T U g Q 2 9 l Z m Z z L 0 N o Y W 5 n Z W Q g V H l w Z S 5 7 U m 9 3 L D B 9 J n F 1 b 3 Q 7 L C Z x d W 9 0 O 1 N l Y 3 R p b 2 4 x L 1 R 5 c G U 1 I E N v Z W Z m c y 9 D a G F u Z 2 V k I F R 5 c G U u e 0 V z d G l t Y X R l L D F 9 J n F 1 b 3 Q 7 L C Z x d W 9 0 O 1 N l Y 3 R p b 2 4 x L 1 R 5 c G U 1 I E N v Z W Z m c y 9 D a G F u Z 2 V k I F R 5 c G U u e 1 N F L D J 9 J n F 1 b 3 Q 7 L C Z x d W 9 0 O 1 N l Y 3 R p b 2 4 x L 1 R 5 c G U 1 I E N v Z W Z m c y 9 D a G F u Z 2 V k I F R 5 c G U u e 3 R T d G F 0 L D N 9 J n F 1 b 3 Q 7 L C Z x d W 9 0 O 1 N l Y 3 R p b 2 4 x L 1 R 5 c G U 1 I E N v Z W Z m c y 9 D a G F u Z 2 V k I F R 5 c G U u e 3 B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e X B l N S B D b 2 V m Z n M v Q 2 h h b m d l Z C B U e X B l L n t S b 3 c s M H 0 m c X V v d D s s J n F 1 b 3 Q 7 U 2 V j d G l v b j E v V H l w Z T U g Q 2 9 l Z m Z z L 0 N o Y W 5 n Z W Q g V H l w Z S 5 7 R X N 0 a W 1 h d G U s M X 0 m c X V v d D s s J n F 1 b 3 Q 7 U 2 V j d G l v b j E v V H l w Z T U g Q 2 9 l Z m Z z L 0 N o Y W 5 n Z W Q g V H l w Z S 5 7 U 0 U s M n 0 m c X V v d D s s J n F 1 b 3 Q 7 U 2 V j d G l v b j E v V H l w Z T U g Q 2 9 l Z m Z z L 0 N o Y W 5 n Z W Q g V H l w Z S 5 7 d F N 0 Y X Q s M 3 0 m c X V v d D s s J n F 1 b 3 Q 7 U 2 V j d G l v b j E v V H l w Z T U g Q 2 9 l Z m Z z L 0 N o Y W 5 n Z W Q g V H l w Z S 5 7 c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e X B l N S U y M E N v Z W Z m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N S U y M E N v Z W Z m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N S U y M E N v Z W Z m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P b k N E Z m p S a + L 1 2 e W I m 2 C A A A A A A I A A A A A A B B m A A A A A Q A A I A A A A A v E W W Y o o q 6 i E V q l c + x q Z f o Z o c N z 1 O J 4 v x 6 Q 5 m J 2 o / r y A A A A A A 6 A A A A A A g A A I A A A A G o + z 7 O 3 N p 7 6 Q g 4 g q F / 9 p A / 3 i v 0 F 3 3 6 6 2 W w f + j T 8 w 7 e D U A A A A D p a n R U 3 d j 6 z r U E B v f r 8 J K 3 t L B n k j M u / 2 B r 9 Y m t x k T g I U 7 d x F P R l G S n c N v m 9 M Q y t n w 0 a c t v i 2 e y S g j S M p g Q 2 q Y i N n + j T Y t m D X 0 P c x Z u a i Y 7 H Q A A A A A u g f 4 B t D m N X 8 J / M n A E z o C a G G T o T N R 8 Y U d R g M i i K i L 3 8 O T W l a 0 a j y X 4 7 k H 7 S k x 4 J 1 S F m v 6 x N R j M m v U A C 4 H n o 2 P 4 = < / D a t a M a s h u p > 
</file>

<file path=customXml/itemProps1.xml><?xml version="1.0" encoding="utf-8"?>
<ds:datastoreItem xmlns:ds="http://schemas.openxmlformats.org/officeDocument/2006/customXml" ds:itemID="{DC5B18CA-C0A3-410C-928E-E6AD1D644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Type 5</vt:lpstr>
      <vt:lpstr>Type 4</vt:lpstr>
      <vt:lpstr>Type 3</vt:lpstr>
      <vt:lpstr>Type 2</vt:lpstr>
      <vt:lpstr>Type 1</vt:lpstr>
      <vt:lpstr>compare all models</vt:lpstr>
      <vt:lpstr>all predictors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BIOPAC-MAN</dc:creator>
  <cp:lastModifiedBy>BIOPAC-MAN</cp:lastModifiedBy>
  <dcterms:created xsi:type="dcterms:W3CDTF">2021-03-04T18:21:27Z</dcterms:created>
  <dcterms:modified xsi:type="dcterms:W3CDTF">2021-04-20T01:03:01Z</dcterms:modified>
</cp:coreProperties>
</file>