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0115" windowHeight="12345"/>
  </bookViews>
  <sheets>
    <sheet name="PSUMCP1727" sheetId="1" r:id="rId1"/>
    <sheet name="Sheet2" sheetId="2" r:id="rId2"/>
    <sheet name="Sheet3" sheetId="3" r:id="rId3"/>
  </sheets>
  <definedNames>
    <definedName name="_R1">PSUMCP1727!$D$11</definedName>
    <definedName name="_R2">PSUMCP1727!$D$4</definedName>
    <definedName name="_VOUT">PSUMCP1727!$D$5</definedName>
  </definedNames>
  <calcPr calcId="144525"/>
</workbook>
</file>

<file path=xl/calcChain.xml><?xml version="1.0" encoding="utf-8"?>
<calcChain xmlns="http://schemas.openxmlformats.org/spreadsheetml/2006/main">
  <c r="D5" i="1" l="1"/>
  <c r="D7" i="1" s="1"/>
  <c r="M75" i="1"/>
  <c r="D12" i="1"/>
  <c r="D15" i="1" s="1"/>
  <c r="D16" i="1" l="1"/>
  <c r="D18" i="1" s="1"/>
  <c r="D22" i="1" s="1"/>
</calcChain>
</file>

<file path=xl/sharedStrings.xml><?xml version="1.0" encoding="utf-8"?>
<sst xmlns="http://schemas.openxmlformats.org/spreadsheetml/2006/main" count="34" uniqueCount="30">
  <si>
    <t>R2</t>
  </si>
  <si>
    <t>VOUT</t>
  </si>
  <si>
    <t>R1 IP</t>
  </si>
  <si>
    <t>Calculated</t>
  </si>
  <si>
    <t xml:space="preserve">EM7455 supply spec  </t>
  </si>
  <si>
    <t>FWD diode NRVTS245ESF</t>
  </si>
  <si>
    <t>operating V range</t>
  </si>
  <si>
    <t>Assume 0.65V</t>
  </si>
  <si>
    <t>OP V Tolerance 1%</t>
  </si>
  <si>
    <t>MCP1727 reg dropout</t>
  </si>
  <si>
    <t>Drop out V test</t>
  </si>
  <si>
    <t>Change from 30K</t>
  </si>
  <si>
    <t>VOUT required</t>
  </si>
  <si>
    <t>220K fitted</t>
  </si>
  <si>
    <t>Actual resistor</t>
  </si>
  <si>
    <t>FWD Diode</t>
  </si>
  <si>
    <t>Max V out</t>
  </si>
  <si>
    <t>Min V out</t>
  </si>
  <si>
    <t>V</t>
  </si>
  <si>
    <t xml:space="preserve">MCP1727 dropout V </t>
  </si>
  <si>
    <t xml:space="preserve">Min IP V </t>
  </si>
  <si>
    <t>From</t>
  </si>
  <si>
    <t>http://www.ti.com/lit/an/slyt118/slyt118.pdf</t>
  </si>
  <si>
    <t>USB 2.0 power spec</t>
  </si>
  <si>
    <t>USB spec latest</t>
  </si>
  <si>
    <t xml:space="preserve">From this we need vSrcNew(Max) and vSrcNew(Min) </t>
  </si>
  <si>
    <t xml:space="preserve">Assume OP Voltage nom is 5V then min is </t>
  </si>
  <si>
    <t xml:space="preserve">Spec min is </t>
  </si>
  <si>
    <t>Change R2 and and R1 IP</t>
  </si>
  <si>
    <t>R1 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</si>
</sst>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2</xdr:row>
      <xdr:rowOff>0</xdr:rowOff>
    </xdr:from>
    <xdr:to>
      <xdr:col>22</xdr:col>
      <xdr:colOff>315398</xdr:colOff>
      <xdr:row>3</xdr:row>
      <xdr:rowOff>171501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50" y="381000"/>
          <a:ext cx="7687748" cy="36200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14</xdr:col>
      <xdr:colOff>495709</xdr:colOff>
      <xdr:row>20</xdr:row>
      <xdr:rowOff>76556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333500"/>
          <a:ext cx="2934109" cy="2553056"/>
        </a:xfrm>
        <a:prstGeom prst="rect">
          <a:avLst/>
        </a:prstGeom>
      </xdr:spPr>
    </xdr:pic>
    <xdr:clientData/>
  </xdr:twoCellAnchor>
  <xdr:twoCellAnchor editAs="oneCell">
    <xdr:from>
      <xdr:col>9</xdr:col>
      <xdr:colOff>552450</xdr:colOff>
      <xdr:row>22</xdr:row>
      <xdr:rowOff>142875</xdr:rowOff>
    </xdr:from>
    <xdr:to>
      <xdr:col>15</xdr:col>
      <xdr:colOff>229065</xdr:colOff>
      <xdr:row>36</xdr:row>
      <xdr:rowOff>28931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333875"/>
          <a:ext cx="3334215" cy="255305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38</xdr:row>
      <xdr:rowOff>171450</xdr:rowOff>
    </xdr:from>
    <xdr:to>
      <xdr:col>15</xdr:col>
      <xdr:colOff>162369</xdr:colOff>
      <xdr:row>48</xdr:row>
      <xdr:rowOff>95505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4575" y="7410450"/>
          <a:ext cx="3181794" cy="1829055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49</xdr:row>
      <xdr:rowOff>114300</xdr:rowOff>
    </xdr:from>
    <xdr:to>
      <xdr:col>16</xdr:col>
      <xdr:colOff>105723</xdr:colOff>
      <xdr:row>61</xdr:row>
      <xdr:rowOff>3766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91225" y="9448800"/>
          <a:ext cx="3868098" cy="217546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22</xdr:col>
      <xdr:colOff>420180</xdr:colOff>
      <xdr:row>74</xdr:row>
      <xdr:rowOff>239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12382500"/>
          <a:ext cx="7735380" cy="1714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i.com/lit/an/slyt118/slyt1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5"/>
  <sheetViews>
    <sheetView tabSelected="1" workbookViewId="0">
      <selection activeCell="G18" sqref="G18"/>
    </sheetView>
  </sheetViews>
  <sheetFormatPr defaultRowHeight="15" x14ac:dyDescent="0.25"/>
  <cols>
    <col min="2" max="2" width="11.7109375" customWidth="1"/>
  </cols>
  <sheetData>
    <row r="2" spans="2:8" x14ac:dyDescent="0.25">
      <c r="B2" t="s">
        <v>28</v>
      </c>
    </row>
    <row r="3" spans="2:8" x14ac:dyDescent="0.25">
      <c r="H3" t="s">
        <v>4</v>
      </c>
    </row>
    <row r="4" spans="2:8" x14ac:dyDescent="0.25">
      <c r="B4" s="1" t="s">
        <v>0</v>
      </c>
      <c r="D4" s="1">
        <v>30</v>
      </c>
      <c r="E4" s="2" t="s">
        <v>11</v>
      </c>
      <c r="H4" t="s">
        <v>6</v>
      </c>
    </row>
    <row r="5" spans="2:8" x14ac:dyDescent="0.25">
      <c r="B5" t="s">
        <v>12</v>
      </c>
      <c r="D5">
        <f>4.75-SUM(D19:D20)</f>
        <v>3.75</v>
      </c>
    </row>
    <row r="7" spans="2:8" x14ac:dyDescent="0.25">
      <c r="B7" t="s">
        <v>29</v>
      </c>
      <c r="D7">
        <f>_R2*((_VOUT-0.41)/0.41)</f>
        <v>244.39024390243904</v>
      </c>
      <c r="E7" t="s">
        <v>3</v>
      </c>
      <c r="G7" t="s">
        <v>13</v>
      </c>
    </row>
    <row r="8" spans="2:8" x14ac:dyDescent="0.25">
      <c r="H8" t="s">
        <v>5</v>
      </c>
    </row>
    <row r="9" spans="2:8" x14ac:dyDescent="0.25">
      <c r="H9" t="s">
        <v>7</v>
      </c>
    </row>
    <row r="11" spans="2:8" x14ac:dyDescent="0.25">
      <c r="B11" s="1" t="s">
        <v>2</v>
      </c>
      <c r="D11">
        <v>220</v>
      </c>
      <c r="E11" t="s">
        <v>14</v>
      </c>
    </row>
    <row r="12" spans="2:8" x14ac:dyDescent="0.25">
      <c r="B12" t="s">
        <v>1</v>
      </c>
      <c r="D12">
        <f>0.41*((_R1+_R2)/_R2)</f>
        <v>3.4166666666666665</v>
      </c>
      <c r="E12" t="s">
        <v>3</v>
      </c>
    </row>
    <row r="15" spans="2:8" x14ac:dyDescent="0.25">
      <c r="B15" t="s">
        <v>8</v>
      </c>
      <c r="D15">
        <f>D12*0.98</f>
        <v>3.3483333333333332</v>
      </c>
      <c r="F15" t="s">
        <v>17</v>
      </c>
    </row>
    <row r="16" spans="2:8" x14ac:dyDescent="0.25">
      <c r="D16">
        <f>D12*1.02</f>
        <v>3.4849999999999999</v>
      </c>
      <c r="F16" t="s">
        <v>16</v>
      </c>
    </row>
    <row r="18" spans="2:8" x14ac:dyDescent="0.25">
      <c r="B18" s="1" t="s">
        <v>10</v>
      </c>
      <c r="D18">
        <f>D16</f>
        <v>3.4849999999999999</v>
      </c>
      <c r="F18" t="s">
        <v>18</v>
      </c>
    </row>
    <row r="19" spans="2:8" x14ac:dyDescent="0.25">
      <c r="B19" t="s">
        <v>15</v>
      </c>
      <c r="D19">
        <v>0.65</v>
      </c>
      <c r="F19" t="s">
        <v>18</v>
      </c>
    </row>
    <row r="20" spans="2:8" x14ac:dyDescent="0.25">
      <c r="B20" t="s">
        <v>19</v>
      </c>
      <c r="D20">
        <v>0.35</v>
      </c>
      <c r="F20" t="s">
        <v>18</v>
      </c>
    </row>
    <row r="22" spans="2:8" x14ac:dyDescent="0.25">
      <c r="B22" s="1" t="s">
        <v>20</v>
      </c>
      <c r="D22">
        <f>SUM(D18:D21)</f>
        <v>4.4849999999999994</v>
      </c>
    </row>
    <row r="24" spans="2:8" x14ac:dyDescent="0.25">
      <c r="B24" t="s">
        <v>27</v>
      </c>
      <c r="D24">
        <v>4.75</v>
      </c>
      <c r="F24" t="s">
        <v>18</v>
      </c>
      <c r="H24" t="s">
        <v>9</v>
      </c>
    </row>
    <row r="40" spans="8:8" x14ac:dyDescent="0.25">
      <c r="H40" t="s">
        <v>23</v>
      </c>
    </row>
    <row r="41" spans="8:8" x14ac:dyDescent="0.25">
      <c r="H41" t="s">
        <v>21</v>
      </c>
    </row>
    <row r="42" spans="8:8" x14ac:dyDescent="0.25">
      <c r="H42" s="3" t="s">
        <v>22</v>
      </c>
    </row>
    <row r="51" spans="8:8" x14ac:dyDescent="0.25">
      <c r="H51" t="s">
        <v>24</v>
      </c>
    </row>
    <row r="64" spans="8:8" x14ac:dyDescent="0.25">
      <c r="H64" t="s">
        <v>25</v>
      </c>
    </row>
    <row r="75" spans="8:13" x14ac:dyDescent="0.25">
      <c r="H75" t="s">
        <v>26</v>
      </c>
      <c r="M75">
        <f>5*0.95</f>
        <v>4.75</v>
      </c>
    </row>
  </sheetData>
  <hyperlinks>
    <hyperlink ref="H4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PSUMCP1727</vt:lpstr>
      <vt:lpstr>Sheet2</vt:lpstr>
      <vt:lpstr>Sheet3</vt:lpstr>
      <vt:lpstr>_R1</vt:lpstr>
      <vt:lpstr>_R2</vt:lpstr>
      <vt:lpstr>_VOUT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2020-02-28T15:43:02Z</dcterms:created>
  <dcterms:modified xsi:type="dcterms:W3CDTF">2020-02-28T16:33:33Z</dcterms:modified>
</cp:coreProperties>
</file>