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df2dc9a4c3afcdea/Enterprise Business Services/Projects/Automation/RPA/TES_Operations/FTTB Services PR Raising Process/"/>
    </mc:Choice>
  </mc:AlternateContent>
  <xr:revisionPtr revIDLastSave="23" documentId="8_{F02BA3D3-7C76-4C95-8B3B-BF16DD217D8B}" xr6:coauthVersionLast="47" xr6:coauthVersionMax="47" xr10:uidLastSave="{CFB64EA2-FE4F-4C49-8F1B-AEA593425B6B}"/>
  <bookViews>
    <workbookView xWindow="28680" yWindow="-120" windowWidth="19440" windowHeight="15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60" i="1" l="1"/>
  <c r="AT59" i="1"/>
  <c r="AT58" i="1"/>
  <c r="AT57" i="1"/>
  <c r="AT56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34" i="1"/>
  <c r="AT29" i="1"/>
  <c r="AT30" i="1"/>
  <c r="AT28" i="1"/>
  <c r="AU34" i="1"/>
  <c r="AU59" i="1"/>
  <c r="AS57" i="1"/>
  <c r="AU57" i="1" s="1"/>
  <c r="AS58" i="1"/>
  <c r="AU58" i="1" s="1"/>
  <c r="AS59" i="1"/>
  <c r="AS60" i="1"/>
  <c r="AU60" i="1" s="1"/>
  <c r="AS56" i="1"/>
  <c r="AU56" i="1" s="1"/>
  <c r="AS35" i="1"/>
  <c r="AU35" i="1" s="1"/>
  <c r="AS36" i="1"/>
  <c r="AU36" i="1" s="1"/>
  <c r="AS37" i="1"/>
  <c r="AU37" i="1" s="1"/>
  <c r="AS38" i="1"/>
  <c r="AU38" i="1"/>
  <c r="AS39" i="1"/>
  <c r="AU39" i="1" s="1"/>
  <c r="AS40" i="1"/>
  <c r="AU40" i="1" s="1"/>
  <c r="AS41" i="1"/>
  <c r="AU41" i="1"/>
  <c r="AS42" i="1"/>
  <c r="AU42" i="1" s="1"/>
  <c r="AS43" i="1"/>
  <c r="AU43" i="1" s="1"/>
  <c r="AS44" i="1"/>
  <c r="AU44" i="1" s="1"/>
  <c r="AS45" i="1"/>
  <c r="AU45" i="1"/>
  <c r="AS46" i="1"/>
  <c r="AU46" i="1"/>
  <c r="AS47" i="1"/>
  <c r="AU47" i="1" s="1"/>
  <c r="AS48" i="1"/>
  <c r="AU48" i="1" s="1"/>
  <c r="AS49" i="1"/>
  <c r="AU49" i="1" s="1"/>
  <c r="AS50" i="1"/>
  <c r="AU50" i="1" s="1"/>
  <c r="AS34" i="1"/>
  <c r="AS29" i="1"/>
  <c r="AU29" i="1" s="1"/>
  <c r="AS30" i="1"/>
  <c r="AU30" i="1" s="1"/>
  <c r="AS28" i="1"/>
  <c r="AU28" i="1" s="1"/>
  <c r="AU61" i="1" l="1"/>
  <c r="AU51" i="1"/>
  <c r="AU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Edward Edward Owino</author>
  </authors>
  <commentList>
    <comment ref="AS27" authorId="0" shapeId="0" xr:uid="{F4D329EE-31AC-445A-91E1-12941454BC06}">
      <text>
        <r>
          <rPr>
            <b/>
            <sz val="9"/>
            <color indexed="81"/>
            <rFont val="Tahoma"/>
            <charset val="1"/>
          </rPr>
          <t>John Edward Edward Owino:</t>
        </r>
        <r>
          <rPr>
            <sz val="9"/>
            <color indexed="81"/>
            <rFont val="Tahoma"/>
            <charset val="1"/>
          </rPr>
          <t xml:space="preserve">
Column AE</t>
        </r>
      </text>
    </comment>
    <comment ref="AS33" authorId="0" shapeId="0" xr:uid="{279C7AD2-8015-4BFC-80C5-0C066256F002}">
      <text>
        <r>
          <rPr>
            <b/>
            <sz val="9"/>
            <color indexed="81"/>
            <rFont val="Tahoma"/>
            <charset val="1"/>
          </rPr>
          <t>John Edward Edward Owino:</t>
        </r>
        <r>
          <rPr>
            <sz val="9"/>
            <color indexed="81"/>
            <rFont val="Tahoma"/>
            <charset val="1"/>
          </rPr>
          <t xml:space="preserve">
Column AE</t>
        </r>
      </text>
    </comment>
    <comment ref="AS55" authorId="0" shapeId="0" xr:uid="{F98E3BBD-DFB0-4426-9367-E6E1834CC22F}">
      <text>
        <r>
          <rPr>
            <b/>
            <sz val="9"/>
            <color indexed="81"/>
            <rFont val="Tahoma"/>
            <charset val="1"/>
          </rPr>
          <t>John Edward Edward Owino:</t>
        </r>
        <r>
          <rPr>
            <sz val="9"/>
            <color indexed="81"/>
            <rFont val="Tahoma"/>
            <charset val="1"/>
          </rPr>
          <t xml:space="preserve">
Column AE</t>
        </r>
      </text>
    </comment>
  </commentList>
</comments>
</file>

<file path=xl/sharedStrings.xml><?xml version="1.0" encoding="utf-8"?>
<sst xmlns="http://schemas.openxmlformats.org/spreadsheetml/2006/main" count="114" uniqueCount="76">
  <si>
    <t>Project Overview :</t>
  </si>
  <si>
    <t>Name:</t>
  </si>
  <si>
    <t>OPTIMAX_FTTB_OPTIMIZATION_2023-2024_ENB0264_ KUSSCO_CENTER</t>
  </si>
  <si>
    <t>Description:</t>
  </si>
  <si>
    <t>Project leader:</t>
  </si>
  <si>
    <t>OPTIMAX</t>
  </si>
  <si>
    <t>Customer:</t>
  </si>
  <si>
    <t>SAFARICOM PLC</t>
  </si>
  <si>
    <t>Status:</t>
  </si>
  <si>
    <t>In Progress</t>
  </si>
  <si>
    <t>Start:</t>
  </si>
  <si>
    <t>Finish:</t>
  </si>
  <si>
    <t>Item Description</t>
  </si>
  <si>
    <t>Costs</t>
  </si>
  <si>
    <t>Service Costs</t>
  </si>
  <si>
    <t>Ksh 74,577.12</t>
  </si>
  <si>
    <t>Material costs</t>
  </si>
  <si>
    <t>Ksh 30,832.94</t>
  </si>
  <si>
    <t>Total Excluding VAT</t>
  </si>
  <si>
    <t>Ksh 105,410.06</t>
  </si>
  <si>
    <t>Section A Service Costs</t>
  </si>
  <si>
    <t>Price / m</t>
  </si>
  <si>
    <t>QTY</t>
  </si>
  <si>
    <t>Total</t>
  </si>
  <si>
    <t>Linearised Rate for Fiber Deployment</t>
  </si>
  <si>
    <t>GF-Planning Services(1.2/0.6 Trench)</t>
  </si>
  <si>
    <t>GF-Project Management Incl of H&amp;S (1.2/0.6 Trench)</t>
  </si>
  <si>
    <t>GF-Civil Works for Main Route(1.2 Trench)</t>
  </si>
  <si>
    <t>Total Linearised Rate :</t>
  </si>
  <si>
    <t>Ksh 3,198.40</t>
  </si>
  <si>
    <t>UOM</t>
  </si>
  <si>
    <t>Price</t>
  </si>
  <si>
    <t xml:space="preserve">Installation of 1, 2, 4 core drop cable for ISP </t>
  </si>
  <si>
    <t>m</t>
  </si>
  <si>
    <t>Installation of Aerial Cable</t>
  </si>
  <si>
    <t xml:space="preserve">Installation of ATB </t>
  </si>
  <si>
    <t>pce</t>
  </si>
  <si>
    <t>Installation of FAT 12, 24, 48 ports</t>
  </si>
  <si>
    <t>Supply, Install corrugated PVC pipe</t>
  </si>
  <si>
    <t xml:space="preserve"> As built documents</t>
  </si>
  <si>
    <t xml:space="preserve"> Field detailed survey report</t>
  </si>
  <si>
    <t>Project Management Aerial Incl of H&amp;S per meter</t>
  </si>
  <si>
    <t>Supply and Installation of approved Cable markers</t>
  </si>
  <si>
    <t>Pole Down-lead clamp, Supply and Installation</t>
  </si>
  <si>
    <t>Pole Cable Bracket, Supply and Installation</t>
  </si>
  <si>
    <t>Pole, Supply &amp; installation Wooden 8m</t>
  </si>
  <si>
    <t>Supply and installation of Universal Pole bracket</t>
  </si>
  <si>
    <t>Pole Tension Clamp, Supply and Installation</t>
  </si>
  <si>
    <t xml:space="preserve">ISP Building As built documents per building </t>
  </si>
  <si>
    <t>ISP Building Survey, Design per building</t>
  </si>
  <si>
    <t>Splicing, Testing and Commissioning  1 Core</t>
  </si>
  <si>
    <t>Total Brown Field :</t>
  </si>
  <si>
    <t>Ksh 71,378.72</t>
  </si>
  <si>
    <t xml:space="preserve">Section B Material costs </t>
  </si>
  <si>
    <t>HDPE Low Friction, Silicon lined 32/26mm-New</t>
  </si>
  <si>
    <t>meter</t>
  </si>
  <si>
    <t>ADSS fiber cable, 100m s/s clear span 24xSM G652D</t>
  </si>
  <si>
    <t>Indoor LSZH -Drop-1-G.657A1 (round type)</t>
  </si>
  <si>
    <t>FAT 12 Port wall mounted Indoor plastic</t>
  </si>
  <si>
    <t>Piece</t>
  </si>
  <si>
    <t>2 core Access terminal box (ATB)</t>
  </si>
  <si>
    <t>Total Material costs :</t>
  </si>
  <si>
    <t>APPROVAL:</t>
  </si>
  <si>
    <t>Title</t>
  </si>
  <si>
    <t>Name</t>
  </si>
  <si>
    <t>Signature</t>
  </si>
  <si>
    <t>Date</t>
  </si>
  <si>
    <t xml:space="preserve">Planner (Contractor)
</t>
  </si>
  <si>
    <t>Project Manager (Contractor)</t>
  </si>
  <si>
    <t>Safaricom Plc Engineer</t>
  </si>
  <si>
    <t xml:space="preserve">Safaricom Plc Manager
</t>
  </si>
  <si>
    <t>Safaricom Plc Sn. Manager</t>
  </si>
  <si>
    <t>Report Created By</t>
  </si>
  <si>
    <t>tchepkorir</t>
  </si>
  <si>
    <t>Susan Terer &lt;TChepkorir@Safaricom.co.ke&gt;</t>
  </si>
  <si>
    <t>Created: Wednesday, October 18,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</si>
</sst>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##,###.00"/>
    <numFmt numFmtId="165" formatCode="#."/>
    <numFmt numFmtId="166" formatCode="###,###,###.00"/>
  </numFmts>
  <fonts count="16" x14ac:knownFonts="1">
    <font>
      <sz val="11"/>
      <color theme="1"/>
      <name val="Calibri"/>
      <family val="2"/>
      <scheme val="minor"/>
    </font>
    <font>
      <b/>
      <sz val="12"/>
      <color rgb="FFFFFFFF"/>
      <name val="Arial"/>
    </font>
    <font>
      <b/>
      <sz val="11.25"/>
      <color rgb="FF000000"/>
      <name val="Arial"/>
    </font>
    <font>
      <sz val="11.25"/>
      <color rgb="FF000000"/>
      <name val="Arial"/>
    </font>
    <font>
      <b/>
      <sz val="9.75"/>
      <color rgb="FF000000"/>
      <name val="Arial"/>
    </font>
    <font>
      <sz val="9.75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4.25"/>
      <color rgb="FF000000"/>
      <name val="Arial"/>
    </font>
    <font>
      <sz val="8.25"/>
      <color rgb="FF000000"/>
      <name val="Arial"/>
    </font>
    <font>
      <b/>
      <sz val="8"/>
      <color rgb="FFFFFFFF"/>
      <name val="Arial"/>
    </font>
    <font>
      <sz val="9.75"/>
      <color rgb="FF000000"/>
      <name val="Tahoma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08080"/>
      </patternFill>
    </fill>
    <fill>
      <patternFill patternType="solid">
        <fgColor rgb="FFD3D3D3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 style="thin">
        <color rgb="FFA9A9A9"/>
      </bottom>
      <diagonal/>
    </border>
    <border>
      <left/>
      <right style="thin">
        <color rgb="FFA9A9A9"/>
      </right>
      <top/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42">
    <xf numFmtId="0" fontId="0" fillId="0" borderId="0" xfId="0"/>
    <xf numFmtId="0" fontId="4" fillId="3" borderId="3" xfId="0" applyNumberFormat="1" applyFont="1" applyFill="1" applyBorder="1" applyAlignment="1">
      <alignment horizontal="left" vertical="center" wrapText="1" readingOrder="1"/>
    </xf>
    <xf numFmtId="165" fontId="5" fillId="0" borderId="3" xfId="0" applyNumberFormat="1" applyFont="1" applyBorder="1" applyAlignment="1">
      <alignment horizontal="right" vertical="center" wrapText="1" readingOrder="1"/>
    </xf>
    <xf numFmtId="0" fontId="1" fillId="2" borderId="0" xfId="0" applyNumberFormat="1" applyFont="1" applyFill="1" applyAlignment="1">
      <alignment horizontal="left" vertical="top" wrapText="1" readingOrder="1"/>
    </xf>
    <xf numFmtId="0" fontId="1" fillId="2" borderId="0" xfId="0" applyNumberFormat="1" applyFont="1" applyFill="1" applyAlignment="1">
      <alignment horizontal="left" vertical="center" wrapText="1" readingOrder="1"/>
    </xf>
    <xf numFmtId="0" fontId="2" fillId="0" borderId="1" xfId="0" applyNumberFormat="1" applyFont="1" applyBorder="1" applyAlignment="1">
      <alignment horizontal="left" vertical="center" wrapText="1" readingOrder="1"/>
    </xf>
    <xf numFmtId="49" fontId="3" fillId="0" borderId="1" xfId="0" applyNumberFormat="1" applyFont="1" applyBorder="1" applyAlignment="1">
      <alignment horizontal="left" vertical="center" wrapText="1" readingOrder="1"/>
    </xf>
    <xf numFmtId="22" fontId="3" fillId="0" borderId="1" xfId="0" applyNumberFormat="1" applyFont="1" applyBorder="1" applyAlignment="1">
      <alignment horizontal="left" vertical="center" wrapText="1" readingOrder="1"/>
    </xf>
    <xf numFmtId="0" fontId="4" fillId="3" borderId="2" xfId="0" applyNumberFormat="1" applyFont="1" applyFill="1" applyBorder="1" applyAlignment="1">
      <alignment horizontal="left" vertical="center" wrapText="1" readingOrder="1"/>
    </xf>
    <xf numFmtId="0" fontId="4" fillId="3" borderId="3" xfId="0" applyNumberFormat="1" applyFont="1" applyFill="1" applyBorder="1" applyAlignment="1">
      <alignment horizontal="left" vertical="center" wrapText="1" readingOrder="1"/>
    </xf>
    <xf numFmtId="0" fontId="3" fillId="0" borderId="4" xfId="0" applyNumberFormat="1" applyFont="1" applyBorder="1" applyAlignment="1">
      <alignment horizontal="left" vertical="center" wrapText="1" readingOrder="1"/>
    </xf>
    <xf numFmtId="0" fontId="3" fillId="0" borderId="5" xfId="0" applyNumberFormat="1" applyFont="1" applyBorder="1" applyAlignment="1">
      <alignment horizontal="right" vertical="center" wrapText="1" readingOrder="1"/>
    </xf>
    <xf numFmtId="0" fontId="4" fillId="3" borderId="6" xfId="0" applyNumberFormat="1" applyFont="1" applyFill="1" applyBorder="1" applyAlignment="1">
      <alignment horizontal="left" vertical="center" wrapText="1" readingOrder="1"/>
    </xf>
    <xf numFmtId="0" fontId="4" fillId="3" borderId="4" xfId="0" applyNumberFormat="1" applyFont="1" applyFill="1" applyBorder="1" applyAlignment="1">
      <alignment horizontal="left" vertical="center" wrapText="1" readingOrder="1"/>
    </xf>
    <xf numFmtId="49" fontId="5" fillId="0" borderId="2" xfId="0" applyNumberFormat="1" applyFont="1" applyBorder="1" applyAlignment="1">
      <alignment horizontal="left" vertical="center" wrapText="1" readingOrder="1"/>
    </xf>
    <xf numFmtId="164" fontId="5" fillId="0" borderId="3" xfId="0" applyNumberFormat="1" applyFont="1" applyBorder="1" applyAlignment="1">
      <alignment horizontal="right" vertical="center" wrapText="1" readingOrder="1"/>
    </xf>
    <xf numFmtId="0" fontId="5" fillId="0" borderId="3" xfId="0" applyNumberFormat="1" applyFont="1" applyBorder="1" applyAlignment="1">
      <alignment horizontal="right" vertical="center" wrapText="1" readingOrder="1"/>
    </xf>
    <xf numFmtId="0" fontId="5" fillId="0" borderId="7" xfId="0" applyNumberFormat="1" applyFont="1" applyBorder="1" applyAlignment="1">
      <alignment horizontal="left" vertical="center" wrapText="1" readingOrder="1"/>
    </xf>
    <xf numFmtId="0" fontId="5" fillId="2" borderId="7" xfId="0" applyNumberFormat="1" applyFont="1" applyFill="1" applyBorder="1" applyAlignment="1">
      <alignment horizontal="right" vertical="center" wrapText="1" readingOrder="1"/>
    </xf>
    <xf numFmtId="0" fontId="4" fillId="3" borderId="3" xfId="0" applyNumberFormat="1" applyFont="1" applyFill="1" applyBorder="1" applyAlignment="1">
      <alignment horizontal="center" vertical="center" wrapText="1" readingOrder="1"/>
    </xf>
    <xf numFmtId="49" fontId="5" fillId="0" borderId="3" xfId="0" applyNumberFormat="1" applyFont="1" applyBorder="1" applyAlignment="1">
      <alignment horizontal="center" vertical="center" wrapText="1" readingOrder="1"/>
    </xf>
    <xf numFmtId="1" fontId="5" fillId="0" borderId="3" xfId="0" applyNumberFormat="1" applyFont="1" applyBorder="1" applyAlignment="1">
      <alignment horizontal="right" vertical="center" wrapText="1" readingOrder="1"/>
    </xf>
    <xf numFmtId="166" fontId="5" fillId="0" borderId="3" xfId="0" applyNumberFormat="1" applyFont="1" applyBorder="1" applyAlignment="1">
      <alignment horizontal="right" vertical="center" wrapText="1" readingOrder="1"/>
    </xf>
    <xf numFmtId="49" fontId="5" fillId="0" borderId="3" xfId="0" applyNumberFormat="1" applyFont="1" applyBorder="1" applyAlignment="1">
      <alignment horizontal="right" vertical="center" wrapText="1" readingOrder="1"/>
    </xf>
    <xf numFmtId="165" fontId="5" fillId="0" borderId="3" xfId="0" applyNumberFormat="1" applyFont="1" applyBorder="1" applyAlignment="1">
      <alignment horizontal="right" vertical="center" wrapText="1" readingOrder="1"/>
    </xf>
    <xf numFmtId="0" fontId="6" fillId="3" borderId="7" xfId="0" applyNumberFormat="1" applyFont="1" applyFill="1" applyBorder="1" applyAlignment="1">
      <alignment horizontal="center" vertical="top" wrapText="1" readingOrder="1"/>
    </xf>
    <xf numFmtId="0" fontId="6" fillId="3" borderId="8" xfId="0" applyNumberFormat="1" applyFont="1" applyFill="1" applyBorder="1" applyAlignment="1">
      <alignment horizontal="center" vertical="top" wrapText="1" readingOrder="1"/>
    </xf>
    <xf numFmtId="0" fontId="7" fillId="0" borderId="9" xfId="0" applyNumberFormat="1" applyFont="1" applyBorder="1" applyAlignment="1">
      <alignment horizontal="left" vertical="top" wrapText="1" readingOrder="1"/>
    </xf>
    <xf numFmtId="0" fontId="8" fillId="0" borderId="10" xfId="0" applyNumberFormat="1" applyFont="1" applyBorder="1" applyAlignment="1">
      <alignment horizontal="left" vertical="top" wrapText="1" readingOrder="1"/>
    </xf>
    <xf numFmtId="0" fontId="9" fillId="0" borderId="0" xfId="0" applyNumberFormat="1" applyFont="1" applyAlignment="1">
      <alignment horizontal="left" vertical="top" wrapText="1" readingOrder="1"/>
    </xf>
    <xf numFmtId="49" fontId="10" fillId="2" borderId="0" xfId="0" applyNumberFormat="1" applyFont="1" applyFill="1" applyAlignment="1">
      <alignment horizontal="center" vertical="top" wrapText="1" readingOrder="1"/>
    </xf>
    <xf numFmtId="49" fontId="11" fillId="0" borderId="0" xfId="0" applyNumberFormat="1" applyFont="1" applyAlignment="1">
      <alignment horizontal="right" vertical="center" wrapText="1" readingOrder="1"/>
    </xf>
    <xf numFmtId="0" fontId="0" fillId="0" borderId="11" xfId="0" applyBorder="1"/>
    <xf numFmtId="43" fontId="0" fillId="0" borderId="11" xfId="1" applyFont="1" applyBorder="1"/>
    <xf numFmtId="165" fontId="0" fillId="0" borderId="11" xfId="0" applyNumberFormat="1" applyBorder="1"/>
    <xf numFmtId="43" fontId="0" fillId="4" borderId="11" xfId="1" applyFont="1" applyFill="1" applyBorder="1"/>
    <xf numFmtId="0" fontId="0" fillId="0" borderId="11" xfId="0" applyBorder="1" applyAlignment="1">
      <alignment horizontal="center"/>
    </xf>
    <xf numFmtId="49" fontId="0" fillId="0" borderId="11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1" xfId="0" applyFont="1" applyBorder="1"/>
    <xf numFmtId="43" fontId="13" fillId="0" borderId="1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457200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U74"/>
  <sheetViews>
    <sheetView showGridLines="0" tabSelected="1" topLeftCell="A24" workbookViewId="0">
      <selection activeCell="AX38" sqref="AX38"/>
    </sheetView>
  </sheetViews>
  <sheetFormatPr defaultRowHeight="14.5" x14ac:dyDescent="0.35"/>
  <cols>
    <col min="1" max="1" width="8.984375E-2" customWidth="1"/>
    <col min="2" max="2" width="0.54296875" customWidth="1"/>
    <col min="3" max="3" width="3.08984375" customWidth="1"/>
    <col min="4" max="4" width="0.7265625" customWidth="1"/>
    <col min="5" max="5" width="8.984375E-2" customWidth="1"/>
    <col min="6" max="6" width="0.26953125" customWidth="1"/>
    <col min="7" max="7" width="12.08984375" customWidth="1"/>
    <col min="8" max="8" width="6.81640625" customWidth="1"/>
    <col min="9" max="9" width="1.26953125" customWidth="1"/>
    <col min="10" max="10" width="1.54296875" customWidth="1"/>
    <col min="11" max="11" width="0.7265625" customWidth="1"/>
    <col min="12" max="12" width="0.453125" customWidth="1"/>
    <col min="13" max="13" width="0.81640625" customWidth="1"/>
    <col min="14" max="14" width="0.26953125" customWidth="1"/>
    <col min="15" max="15" width="5.08984375" customWidth="1"/>
    <col min="16" max="16" width="15.54296875" customWidth="1"/>
    <col min="17" max="17" width="2.54296875" customWidth="1"/>
    <col min="18" max="18" width="0.26953125" customWidth="1"/>
    <col min="19" max="19" width="8.984375E-2" customWidth="1"/>
    <col min="20" max="20" width="4" customWidth="1"/>
    <col min="21" max="21" width="1.54296875" customWidth="1"/>
    <col min="22" max="22" width="1.08984375" customWidth="1"/>
    <col min="23" max="23" width="3.08984375" customWidth="1"/>
    <col min="24" max="24" width="0.453125" customWidth="1"/>
    <col min="25" max="25" width="8.984375E-2" customWidth="1"/>
    <col min="26" max="27" width="0.26953125" customWidth="1"/>
    <col min="28" max="28" width="10.54296875" customWidth="1"/>
    <col min="29" max="30" width="8.984375E-2" customWidth="1"/>
    <col min="31" max="31" width="0.26953125" customWidth="1"/>
    <col min="32" max="32" width="10.26953125" customWidth="1"/>
    <col min="33" max="34" width="8.984375E-2" customWidth="1"/>
    <col min="35" max="35" width="11" customWidth="1"/>
    <col min="36" max="36" width="0.81640625" customWidth="1"/>
    <col min="37" max="37" width="0.7265625" customWidth="1"/>
    <col min="38" max="41" width="8.984375E-2" customWidth="1"/>
    <col min="42" max="42" width="0.26953125" customWidth="1"/>
    <col min="43" max="43" width="0.7265625" customWidth="1"/>
    <col min="46" max="47" width="10.08984375" bestFit="1" customWidth="1"/>
  </cols>
  <sheetData>
    <row r="1" spans="1:41" ht="42.75" customHeight="1" x14ac:dyDescent="0.35"/>
    <row r="2" spans="1:41" ht="19.5" customHeight="1" x14ac:dyDescent="0.35">
      <c r="A2" s="3"/>
      <c r="B2" s="3"/>
      <c r="C2" s="3"/>
      <c r="D2" s="3"/>
      <c r="F2" s="4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ht="19.5" customHeight="1" x14ac:dyDescent="0.35"/>
    <row r="4" spans="1:41" ht="16.5" customHeight="1" x14ac:dyDescent="0.35">
      <c r="F4" s="5" t="s">
        <v>1</v>
      </c>
      <c r="G4" s="5"/>
      <c r="H4" s="5"/>
      <c r="I4" s="5"/>
      <c r="J4" s="5"/>
      <c r="L4" s="6" t="s">
        <v>2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41" ht="12.75" customHeight="1" x14ac:dyDescent="0.35"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41" ht="7.5" customHeight="1" x14ac:dyDescent="0.35"/>
    <row r="7" spans="1:41" ht="16.5" customHeight="1" x14ac:dyDescent="0.35">
      <c r="F7" s="5" t="s">
        <v>3</v>
      </c>
      <c r="G7" s="5"/>
      <c r="H7" s="5"/>
      <c r="I7" s="5"/>
      <c r="J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41" ht="7.5" customHeight="1" x14ac:dyDescent="0.35"/>
    <row r="9" spans="1:41" ht="16.5" customHeight="1" x14ac:dyDescent="0.35">
      <c r="F9" s="5" t="s">
        <v>4</v>
      </c>
      <c r="G9" s="5"/>
      <c r="H9" s="5"/>
      <c r="I9" s="5"/>
      <c r="J9" s="5"/>
      <c r="L9" s="6" t="s">
        <v>5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41" ht="9.75" customHeight="1" x14ac:dyDescent="0.35"/>
    <row r="11" spans="1:41" ht="16.5" customHeight="1" x14ac:dyDescent="0.35">
      <c r="F11" s="5" t="s">
        <v>6</v>
      </c>
      <c r="G11" s="5"/>
      <c r="H11" s="5"/>
      <c r="I11" s="5"/>
      <c r="J11" s="5"/>
      <c r="L11" s="6" t="s">
        <v>7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41" ht="8.25" customHeight="1" x14ac:dyDescent="0.35"/>
    <row r="13" spans="1:41" ht="16.5" customHeight="1" x14ac:dyDescent="0.35">
      <c r="F13" s="5" t="s">
        <v>8</v>
      </c>
      <c r="G13" s="5"/>
      <c r="H13" s="5"/>
      <c r="I13" s="5"/>
      <c r="J13" s="5"/>
      <c r="L13" s="6" t="s">
        <v>9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41" ht="9.75" customHeight="1" x14ac:dyDescent="0.35"/>
    <row r="15" spans="1:41" ht="16.5" customHeight="1" x14ac:dyDescent="0.35">
      <c r="F15" s="5" t="s">
        <v>10</v>
      </c>
      <c r="G15" s="5"/>
      <c r="H15" s="5"/>
      <c r="I15" s="5"/>
      <c r="J15" s="5"/>
      <c r="L15" s="7">
        <v>45200.859155092592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41" ht="9" customHeight="1" x14ac:dyDescent="0.35"/>
    <row r="17" spans="2:47" ht="17.25" customHeight="1" x14ac:dyDescent="0.35">
      <c r="F17" s="5" t="s">
        <v>11</v>
      </c>
      <c r="G17" s="5"/>
      <c r="H17" s="5"/>
      <c r="I17" s="5"/>
      <c r="J17" s="5"/>
      <c r="L17" s="7">
        <v>45207.859155092592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2:47" ht="30" customHeight="1" x14ac:dyDescent="0.35"/>
    <row r="19" spans="2:47" ht="18" customHeight="1" x14ac:dyDescent="0.35">
      <c r="D19" s="8" t="s">
        <v>12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9" t="s">
        <v>13</v>
      </c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2:47" ht="18" customHeight="1" x14ac:dyDescent="0.35">
      <c r="D20" s="10" t="s">
        <v>14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1" t="s">
        <v>15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2:47" ht="18" customHeight="1" x14ac:dyDescent="0.35">
      <c r="D21" s="10" t="s">
        <v>16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1" t="s">
        <v>17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2:47" ht="18" customHeight="1" x14ac:dyDescent="0.35">
      <c r="D22" s="10" t="s">
        <v>18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1" t="s">
        <v>19</v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2:47" ht="72.75" customHeight="1" x14ac:dyDescent="0.35"/>
    <row r="24" spans="2:47" ht="18.75" customHeight="1" x14ac:dyDescent="0.35">
      <c r="B24" s="3"/>
      <c r="C24" s="3"/>
      <c r="D24" s="3"/>
      <c r="E24" s="3"/>
      <c r="F24" s="4" t="s">
        <v>20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2:47" ht="3.75" customHeight="1" x14ac:dyDescent="0.35"/>
    <row r="26" spans="2:47" ht="18" customHeight="1" x14ac:dyDescent="0.35">
      <c r="F26" s="12" t="s">
        <v>12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9" t="s">
        <v>21</v>
      </c>
      <c r="AB26" s="9"/>
      <c r="AC26" s="9"/>
      <c r="AD26" s="9"/>
      <c r="AE26" s="9"/>
      <c r="AF26" s="1" t="s">
        <v>22</v>
      </c>
      <c r="AG26" s="9" t="s">
        <v>23</v>
      </c>
      <c r="AH26" s="9"/>
      <c r="AI26" s="9"/>
      <c r="AJ26" s="9"/>
      <c r="AK26" s="9"/>
      <c r="AL26" s="9"/>
      <c r="AM26" s="9"/>
      <c r="AN26" s="9"/>
      <c r="AO26" s="9"/>
    </row>
    <row r="27" spans="2:47" ht="18" customHeight="1" x14ac:dyDescent="0.35">
      <c r="E27" s="13" t="s">
        <v>24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S27" s="39" t="s">
        <v>22</v>
      </c>
      <c r="AT27" s="39" t="s">
        <v>31</v>
      </c>
      <c r="AU27" s="40" t="s">
        <v>23</v>
      </c>
    </row>
    <row r="28" spans="2:47" ht="18" customHeight="1" x14ac:dyDescent="0.35">
      <c r="G28" s="14" t="s">
        <v>25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5">
        <v>23.2299995422363</v>
      </c>
      <c r="AB28" s="15"/>
      <c r="AC28" s="15"/>
      <c r="AD28" s="15"/>
      <c r="AE28" s="15"/>
      <c r="AF28" s="2">
        <v>5</v>
      </c>
      <c r="AG28" s="16">
        <v>116.15</v>
      </c>
      <c r="AH28" s="16"/>
      <c r="AI28" s="16"/>
      <c r="AJ28" s="16"/>
      <c r="AK28" s="16"/>
      <c r="AL28" s="16"/>
      <c r="AM28" s="16"/>
      <c r="AS28" s="34">
        <f>ROUND(AF28,0)</f>
        <v>5</v>
      </c>
      <c r="AT28" s="33">
        <f>AA28</f>
        <v>23.2299995422363</v>
      </c>
      <c r="AU28" s="33">
        <f>AA28*AS28</f>
        <v>116.1499977111815</v>
      </c>
    </row>
    <row r="29" spans="2:47" ht="18" customHeight="1" x14ac:dyDescent="0.35">
      <c r="G29" s="14" t="s">
        <v>26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5">
        <v>59.630001068115199</v>
      </c>
      <c r="AB29" s="15"/>
      <c r="AC29" s="15"/>
      <c r="AD29" s="15"/>
      <c r="AE29" s="15"/>
      <c r="AF29" s="2">
        <v>5</v>
      </c>
      <c r="AG29" s="16">
        <v>298.14999999999998</v>
      </c>
      <c r="AH29" s="16"/>
      <c r="AI29" s="16"/>
      <c r="AJ29" s="16"/>
      <c r="AK29" s="16"/>
      <c r="AL29" s="16"/>
      <c r="AM29" s="16"/>
      <c r="AS29" s="34">
        <f t="shared" ref="AS29:AS30" si="0">ROUND(AF29,0)</f>
        <v>5</v>
      </c>
      <c r="AT29" s="33">
        <f t="shared" ref="AT29:AT30" si="1">AA29</f>
        <v>59.630001068115199</v>
      </c>
      <c r="AU29" s="33">
        <f t="shared" ref="AU29:AU30" si="2">AA29*AS29</f>
        <v>298.150005340576</v>
      </c>
    </row>
    <row r="30" spans="2:47" ht="18" customHeight="1" x14ac:dyDescent="0.35">
      <c r="G30" s="14" t="s">
        <v>27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5">
        <v>556.82000732421898</v>
      </c>
      <c r="AB30" s="15"/>
      <c r="AC30" s="15"/>
      <c r="AD30" s="15"/>
      <c r="AE30" s="15"/>
      <c r="AF30" s="2">
        <v>5</v>
      </c>
      <c r="AG30" s="16">
        <v>2784.1</v>
      </c>
      <c r="AH30" s="16"/>
      <c r="AI30" s="16"/>
      <c r="AJ30" s="16"/>
      <c r="AK30" s="16"/>
      <c r="AL30" s="16"/>
      <c r="AM30" s="16"/>
      <c r="AS30" s="34">
        <f t="shared" si="0"/>
        <v>5</v>
      </c>
      <c r="AT30" s="33">
        <f t="shared" si="1"/>
        <v>556.82000732421898</v>
      </c>
      <c r="AU30" s="33">
        <f t="shared" si="2"/>
        <v>2784.1000366210947</v>
      </c>
    </row>
    <row r="31" spans="2:47" ht="16.5" customHeight="1" x14ac:dyDescent="0.35">
      <c r="N31" s="17" t="s">
        <v>28</v>
      </c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 t="s">
        <v>29</v>
      </c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S31" s="32"/>
      <c r="AT31" s="32"/>
      <c r="AU31" s="41">
        <f>SUM(AU28:AU30)</f>
        <v>3198.400039672852</v>
      </c>
    </row>
    <row r="32" spans="2:47" ht="3" customHeight="1" x14ac:dyDescent="0.35"/>
    <row r="33" spans="6:47" ht="18" customHeight="1" x14ac:dyDescent="0.35">
      <c r="G33" s="8" t="s">
        <v>12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9" t="s">
        <v>30</v>
      </c>
      <c r="U33" s="19"/>
      <c r="V33" s="19"/>
      <c r="W33" s="19"/>
      <c r="X33" s="19"/>
      <c r="Y33" s="19"/>
      <c r="Z33" s="19"/>
      <c r="AA33" s="19" t="s">
        <v>31</v>
      </c>
      <c r="AB33" s="19"/>
      <c r="AC33" s="19"/>
      <c r="AD33" s="19"/>
      <c r="AE33" s="19"/>
      <c r="AF33" s="19" t="s">
        <v>22</v>
      </c>
      <c r="AG33" s="19"/>
      <c r="AH33" s="19"/>
      <c r="AI33" s="19" t="s">
        <v>23</v>
      </c>
      <c r="AJ33" s="19"/>
      <c r="AK33" s="19"/>
      <c r="AL33" s="19"/>
      <c r="AM33" s="19"/>
      <c r="AN33" s="19"/>
      <c r="AS33" s="39" t="s">
        <v>22</v>
      </c>
      <c r="AT33" s="39" t="s">
        <v>31</v>
      </c>
      <c r="AU33" s="40" t="s">
        <v>23</v>
      </c>
    </row>
    <row r="34" spans="6:47" ht="18" customHeight="1" x14ac:dyDescent="0.35">
      <c r="F34" s="14" t="s">
        <v>32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20" t="s">
        <v>33</v>
      </c>
      <c r="T34" s="20"/>
      <c r="U34" s="20"/>
      <c r="V34" s="20"/>
      <c r="W34" s="20"/>
      <c r="X34" s="20"/>
      <c r="Y34" s="20"/>
      <c r="Z34" s="15">
        <v>35</v>
      </c>
      <c r="AA34" s="15"/>
      <c r="AB34" s="15"/>
      <c r="AC34" s="15"/>
      <c r="AD34" s="15"/>
      <c r="AE34" s="21">
        <v>40</v>
      </c>
      <c r="AF34" s="21"/>
      <c r="AG34" s="21"/>
      <c r="AH34" s="22">
        <v>1400</v>
      </c>
      <c r="AI34" s="22"/>
      <c r="AJ34" s="22"/>
      <c r="AK34" s="22"/>
      <c r="AS34" s="38">
        <f>ROUND(AE34,0)</f>
        <v>40</v>
      </c>
      <c r="AT34" s="33">
        <f>Z34</f>
        <v>35</v>
      </c>
      <c r="AU34" s="33">
        <f>Z34*AS34</f>
        <v>1400</v>
      </c>
    </row>
    <row r="35" spans="6:47" ht="18" customHeight="1" x14ac:dyDescent="0.35">
      <c r="F35" s="14" t="s">
        <v>34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20" t="s">
        <v>33</v>
      </c>
      <c r="T35" s="20"/>
      <c r="U35" s="20"/>
      <c r="V35" s="20"/>
      <c r="W35" s="20"/>
      <c r="X35" s="20"/>
      <c r="Y35" s="20"/>
      <c r="Z35" s="15">
        <v>43</v>
      </c>
      <c r="AA35" s="15"/>
      <c r="AB35" s="15"/>
      <c r="AC35" s="15"/>
      <c r="AD35" s="15"/>
      <c r="AE35" s="21">
        <v>212</v>
      </c>
      <c r="AF35" s="21"/>
      <c r="AG35" s="21"/>
      <c r="AH35" s="22">
        <v>9116</v>
      </c>
      <c r="AI35" s="22"/>
      <c r="AJ35" s="22"/>
      <c r="AK35" s="22"/>
      <c r="AS35" s="38">
        <f t="shared" ref="AS35:AS50" si="3">ROUND(AE35,0)</f>
        <v>212</v>
      </c>
      <c r="AT35" s="33">
        <f t="shared" ref="AT35:AT50" si="4">Z35</f>
        <v>43</v>
      </c>
      <c r="AU35" s="33">
        <f t="shared" ref="AU35:AU50" si="5">Z35*AS35</f>
        <v>9116</v>
      </c>
    </row>
    <row r="36" spans="6:47" ht="18" customHeight="1" x14ac:dyDescent="0.35">
      <c r="F36" s="14" t="s">
        <v>35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20" t="s">
        <v>36</v>
      </c>
      <c r="T36" s="20"/>
      <c r="U36" s="20"/>
      <c r="V36" s="20"/>
      <c r="W36" s="20"/>
      <c r="X36" s="20"/>
      <c r="Y36" s="20"/>
      <c r="Z36" s="15">
        <v>528</v>
      </c>
      <c r="AA36" s="15"/>
      <c r="AB36" s="15"/>
      <c r="AC36" s="15"/>
      <c r="AD36" s="15"/>
      <c r="AE36" s="21">
        <v>1</v>
      </c>
      <c r="AF36" s="21"/>
      <c r="AG36" s="21"/>
      <c r="AH36" s="22">
        <v>528</v>
      </c>
      <c r="AI36" s="22"/>
      <c r="AJ36" s="22"/>
      <c r="AK36" s="22"/>
      <c r="AS36" s="38">
        <f t="shared" si="3"/>
        <v>1</v>
      </c>
      <c r="AT36" s="33">
        <f t="shared" si="4"/>
        <v>528</v>
      </c>
      <c r="AU36" s="33">
        <f t="shared" si="5"/>
        <v>528</v>
      </c>
    </row>
    <row r="37" spans="6:47" ht="18" customHeight="1" x14ac:dyDescent="0.35">
      <c r="F37" s="14" t="s">
        <v>37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20" t="s">
        <v>36</v>
      </c>
      <c r="T37" s="20"/>
      <c r="U37" s="20"/>
      <c r="V37" s="20"/>
      <c r="W37" s="20"/>
      <c r="X37" s="20"/>
      <c r="Y37" s="20"/>
      <c r="Z37" s="15">
        <v>880</v>
      </c>
      <c r="AA37" s="15"/>
      <c r="AB37" s="15"/>
      <c r="AC37" s="15"/>
      <c r="AD37" s="15"/>
      <c r="AE37" s="21">
        <v>1</v>
      </c>
      <c r="AF37" s="21"/>
      <c r="AG37" s="21"/>
      <c r="AH37" s="22">
        <v>880</v>
      </c>
      <c r="AI37" s="22"/>
      <c r="AJ37" s="22"/>
      <c r="AK37" s="22"/>
      <c r="AS37" s="38">
        <f t="shared" si="3"/>
        <v>1</v>
      </c>
      <c r="AT37" s="33">
        <f t="shared" si="4"/>
        <v>880</v>
      </c>
      <c r="AU37" s="33">
        <f t="shared" si="5"/>
        <v>880</v>
      </c>
    </row>
    <row r="38" spans="6:47" ht="18" customHeight="1" x14ac:dyDescent="0.35">
      <c r="F38" s="14" t="s">
        <v>38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20" t="s">
        <v>33</v>
      </c>
      <c r="T38" s="20"/>
      <c r="U38" s="20"/>
      <c r="V38" s="20"/>
      <c r="W38" s="20"/>
      <c r="X38" s="20"/>
      <c r="Y38" s="20"/>
      <c r="Z38" s="15">
        <v>80</v>
      </c>
      <c r="AA38" s="15"/>
      <c r="AB38" s="15"/>
      <c r="AC38" s="15"/>
      <c r="AD38" s="15"/>
      <c r="AE38" s="21">
        <v>40</v>
      </c>
      <c r="AF38" s="21"/>
      <c r="AG38" s="21"/>
      <c r="AH38" s="22">
        <v>3200</v>
      </c>
      <c r="AI38" s="22"/>
      <c r="AJ38" s="22"/>
      <c r="AK38" s="22"/>
      <c r="AS38" s="38">
        <f t="shared" si="3"/>
        <v>40</v>
      </c>
      <c r="AT38" s="33">
        <f t="shared" si="4"/>
        <v>80</v>
      </c>
      <c r="AU38" s="33">
        <f t="shared" si="5"/>
        <v>3200</v>
      </c>
    </row>
    <row r="39" spans="6:47" ht="18" customHeight="1" x14ac:dyDescent="0.35">
      <c r="F39" s="14" t="s">
        <v>39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20" t="s">
        <v>33</v>
      </c>
      <c r="T39" s="20"/>
      <c r="U39" s="20"/>
      <c r="V39" s="20"/>
      <c r="W39" s="20"/>
      <c r="X39" s="20"/>
      <c r="Y39" s="20"/>
      <c r="Z39" s="15">
        <v>5.2800002098083496</v>
      </c>
      <c r="AA39" s="15"/>
      <c r="AB39" s="15"/>
      <c r="AC39" s="15"/>
      <c r="AD39" s="15"/>
      <c r="AE39" s="21">
        <v>99.424469999999999</v>
      </c>
      <c r="AF39" s="21"/>
      <c r="AG39" s="21"/>
      <c r="AH39" s="22">
        <v>524.96</v>
      </c>
      <c r="AI39" s="22"/>
      <c r="AJ39" s="22"/>
      <c r="AK39" s="22"/>
      <c r="AS39" s="38">
        <f t="shared" si="3"/>
        <v>99</v>
      </c>
      <c r="AT39" s="33">
        <f t="shared" si="4"/>
        <v>5.2800002098083496</v>
      </c>
      <c r="AU39" s="35">
        <f t="shared" si="5"/>
        <v>522.72002077102661</v>
      </c>
    </row>
    <row r="40" spans="6:47" ht="18" customHeight="1" x14ac:dyDescent="0.35">
      <c r="F40" s="14" t="s">
        <v>40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20" t="s">
        <v>33</v>
      </c>
      <c r="T40" s="20"/>
      <c r="U40" s="20"/>
      <c r="V40" s="20"/>
      <c r="W40" s="20"/>
      <c r="X40" s="20"/>
      <c r="Y40" s="20"/>
      <c r="Z40" s="15">
        <v>16</v>
      </c>
      <c r="AA40" s="15"/>
      <c r="AB40" s="15"/>
      <c r="AC40" s="15"/>
      <c r="AD40" s="15"/>
      <c r="AE40" s="21">
        <v>99.424469999999999</v>
      </c>
      <c r="AF40" s="21"/>
      <c r="AG40" s="21"/>
      <c r="AH40" s="22">
        <v>1590.79</v>
      </c>
      <c r="AI40" s="22"/>
      <c r="AJ40" s="22"/>
      <c r="AK40" s="22"/>
      <c r="AS40" s="38">
        <f t="shared" si="3"/>
        <v>99</v>
      </c>
      <c r="AT40" s="33">
        <f t="shared" si="4"/>
        <v>16</v>
      </c>
      <c r="AU40" s="35">
        <f t="shared" si="5"/>
        <v>1584</v>
      </c>
    </row>
    <row r="41" spans="6:47" ht="18" customHeight="1" x14ac:dyDescent="0.35">
      <c r="F41" s="14" t="s">
        <v>41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20" t="s">
        <v>33</v>
      </c>
      <c r="T41" s="20"/>
      <c r="U41" s="20"/>
      <c r="V41" s="20"/>
      <c r="W41" s="20"/>
      <c r="X41" s="20"/>
      <c r="Y41" s="20"/>
      <c r="Z41" s="15">
        <v>47</v>
      </c>
      <c r="AA41" s="15"/>
      <c r="AB41" s="15"/>
      <c r="AC41" s="15"/>
      <c r="AD41" s="15"/>
      <c r="AE41" s="21">
        <v>99.424469999999999</v>
      </c>
      <c r="AF41" s="21"/>
      <c r="AG41" s="21"/>
      <c r="AH41" s="22">
        <v>4672.95</v>
      </c>
      <c r="AI41" s="22"/>
      <c r="AJ41" s="22"/>
      <c r="AK41" s="22"/>
      <c r="AS41" s="38">
        <f t="shared" si="3"/>
        <v>99</v>
      </c>
      <c r="AT41" s="33">
        <f t="shared" si="4"/>
        <v>47</v>
      </c>
      <c r="AU41" s="35">
        <f t="shared" si="5"/>
        <v>4653</v>
      </c>
    </row>
    <row r="42" spans="6:47" ht="18" customHeight="1" x14ac:dyDescent="0.35">
      <c r="F42" s="14" t="s">
        <v>42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20" t="s">
        <v>36</v>
      </c>
      <c r="T42" s="20"/>
      <c r="U42" s="20"/>
      <c r="V42" s="20"/>
      <c r="W42" s="20"/>
      <c r="X42" s="20"/>
      <c r="Y42" s="20"/>
      <c r="Z42" s="15">
        <v>85</v>
      </c>
      <c r="AA42" s="15"/>
      <c r="AB42" s="15"/>
      <c r="AC42" s="15"/>
      <c r="AD42" s="15"/>
      <c r="AE42" s="21">
        <v>1</v>
      </c>
      <c r="AF42" s="21"/>
      <c r="AG42" s="21"/>
      <c r="AH42" s="22">
        <v>85</v>
      </c>
      <c r="AI42" s="22"/>
      <c r="AJ42" s="22"/>
      <c r="AK42" s="22"/>
      <c r="AS42" s="38">
        <f t="shared" si="3"/>
        <v>1</v>
      </c>
      <c r="AT42" s="33">
        <f t="shared" si="4"/>
        <v>85</v>
      </c>
      <c r="AU42" s="33">
        <f t="shared" si="5"/>
        <v>85</v>
      </c>
    </row>
    <row r="43" spans="6:47" ht="18" customHeight="1" x14ac:dyDescent="0.35">
      <c r="F43" s="14" t="s">
        <v>43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20" t="s">
        <v>36</v>
      </c>
      <c r="T43" s="20"/>
      <c r="U43" s="20"/>
      <c r="V43" s="20"/>
      <c r="W43" s="20"/>
      <c r="X43" s="20"/>
      <c r="Y43" s="20"/>
      <c r="Z43" s="15">
        <v>1500</v>
      </c>
      <c r="AA43" s="15"/>
      <c r="AB43" s="15"/>
      <c r="AC43" s="15"/>
      <c r="AD43" s="15"/>
      <c r="AE43" s="21">
        <v>1</v>
      </c>
      <c r="AF43" s="21"/>
      <c r="AG43" s="21"/>
      <c r="AH43" s="22">
        <v>1500</v>
      </c>
      <c r="AI43" s="22"/>
      <c r="AJ43" s="22"/>
      <c r="AK43" s="22"/>
      <c r="AS43" s="38">
        <f t="shared" si="3"/>
        <v>1</v>
      </c>
      <c r="AT43" s="33">
        <f t="shared" si="4"/>
        <v>1500</v>
      </c>
      <c r="AU43" s="33">
        <f t="shared" si="5"/>
        <v>1500</v>
      </c>
    </row>
    <row r="44" spans="6:47" ht="18" customHeight="1" x14ac:dyDescent="0.35">
      <c r="F44" s="14" t="s">
        <v>44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20" t="s">
        <v>36</v>
      </c>
      <c r="T44" s="20"/>
      <c r="U44" s="20"/>
      <c r="V44" s="20"/>
      <c r="W44" s="20"/>
      <c r="X44" s="20"/>
      <c r="Y44" s="20"/>
      <c r="Z44" s="15">
        <v>2200</v>
      </c>
      <c r="AA44" s="15"/>
      <c r="AB44" s="15"/>
      <c r="AC44" s="15"/>
      <c r="AD44" s="15"/>
      <c r="AE44" s="21">
        <v>1</v>
      </c>
      <c r="AF44" s="21"/>
      <c r="AG44" s="21"/>
      <c r="AH44" s="22">
        <v>2200</v>
      </c>
      <c r="AI44" s="22"/>
      <c r="AJ44" s="22"/>
      <c r="AK44" s="22"/>
      <c r="AS44" s="38">
        <f t="shared" si="3"/>
        <v>1</v>
      </c>
      <c r="AT44" s="33">
        <f t="shared" si="4"/>
        <v>2200</v>
      </c>
      <c r="AU44" s="33">
        <f t="shared" si="5"/>
        <v>2200</v>
      </c>
    </row>
    <row r="45" spans="6:47" ht="18" customHeight="1" x14ac:dyDescent="0.35">
      <c r="F45" s="14" t="s">
        <v>45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20" t="s">
        <v>36</v>
      </c>
      <c r="T45" s="20"/>
      <c r="U45" s="20"/>
      <c r="V45" s="20"/>
      <c r="W45" s="20"/>
      <c r="X45" s="20"/>
      <c r="Y45" s="20"/>
      <c r="Z45" s="15">
        <v>11000</v>
      </c>
      <c r="AA45" s="15"/>
      <c r="AB45" s="15"/>
      <c r="AC45" s="15"/>
      <c r="AD45" s="15"/>
      <c r="AE45" s="21">
        <v>2</v>
      </c>
      <c r="AF45" s="21"/>
      <c r="AG45" s="21"/>
      <c r="AH45" s="22">
        <v>22000</v>
      </c>
      <c r="AI45" s="22"/>
      <c r="AJ45" s="22"/>
      <c r="AK45" s="22"/>
      <c r="AS45" s="38">
        <f t="shared" si="3"/>
        <v>2</v>
      </c>
      <c r="AT45" s="33">
        <f t="shared" si="4"/>
        <v>11000</v>
      </c>
      <c r="AU45" s="33">
        <f t="shared" si="5"/>
        <v>22000</v>
      </c>
    </row>
    <row r="46" spans="6:47" ht="18" customHeight="1" x14ac:dyDescent="0.35">
      <c r="F46" s="14" t="s">
        <v>46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20" t="s">
        <v>36</v>
      </c>
      <c r="T46" s="20"/>
      <c r="U46" s="20"/>
      <c r="V46" s="20"/>
      <c r="W46" s="20"/>
      <c r="X46" s="20"/>
      <c r="Y46" s="20"/>
      <c r="Z46" s="15">
        <v>1250</v>
      </c>
      <c r="AA46" s="15"/>
      <c r="AB46" s="15"/>
      <c r="AC46" s="15"/>
      <c r="AD46" s="15"/>
      <c r="AE46" s="21">
        <v>3</v>
      </c>
      <c r="AF46" s="21"/>
      <c r="AG46" s="21"/>
      <c r="AH46" s="22">
        <v>3750</v>
      </c>
      <c r="AI46" s="22"/>
      <c r="AJ46" s="22"/>
      <c r="AK46" s="22"/>
      <c r="AS46" s="38">
        <f t="shared" si="3"/>
        <v>3</v>
      </c>
      <c r="AT46" s="33">
        <f t="shared" si="4"/>
        <v>1250</v>
      </c>
      <c r="AU46" s="33">
        <f t="shared" si="5"/>
        <v>3750</v>
      </c>
    </row>
    <row r="47" spans="6:47" ht="18" customHeight="1" x14ac:dyDescent="0.35">
      <c r="F47" s="14" t="s">
        <v>47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20" t="s">
        <v>36</v>
      </c>
      <c r="T47" s="20"/>
      <c r="U47" s="20"/>
      <c r="V47" s="20"/>
      <c r="W47" s="20"/>
      <c r="X47" s="20"/>
      <c r="Y47" s="20"/>
      <c r="Z47" s="15">
        <v>2300</v>
      </c>
      <c r="AA47" s="15"/>
      <c r="AB47" s="15"/>
      <c r="AC47" s="15"/>
      <c r="AD47" s="15"/>
      <c r="AE47" s="21">
        <v>6</v>
      </c>
      <c r="AF47" s="21"/>
      <c r="AG47" s="21"/>
      <c r="AH47" s="22">
        <v>13800</v>
      </c>
      <c r="AI47" s="22"/>
      <c r="AJ47" s="22"/>
      <c r="AK47" s="22"/>
      <c r="AS47" s="38">
        <f t="shared" si="3"/>
        <v>6</v>
      </c>
      <c r="AT47" s="33">
        <f t="shared" si="4"/>
        <v>2300</v>
      </c>
      <c r="AU47" s="33">
        <f t="shared" si="5"/>
        <v>13800</v>
      </c>
    </row>
    <row r="48" spans="6:47" ht="18" customHeight="1" x14ac:dyDescent="0.35">
      <c r="F48" s="14" t="s">
        <v>48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20" t="s">
        <v>36</v>
      </c>
      <c r="T48" s="20"/>
      <c r="U48" s="20"/>
      <c r="V48" s="20"/>
      <c r="W48" s="20"/>
      <c r="X48" s="20"/>
      <c r="Y48" s="20"/>
      <c r="Z48" s="15">
        <v>880</v>
      </c>
      <c r="AA48" s="15"/>
      <c r="AB48" s="15"/>
      <c r="AC48" s="15"/>
      <c r="AD48" s="15"/>
      <c r="AE48" s="21">
        <v>1</v>
      </c>
      <c r="AF48" s="21"/>
      <c r="AG48" s="21"/>
      <c r="AH48" s="22">
        <v>880</v>
      </c>
      <c r="AI48" s="22"/>
      <c r="AJ48" s="22"/>
      <c r="AK48" s="22"/>
      <c r="AS48" s="38">
        <f t="shared" si="3"/>
        <v>1</v>
      </c>
      <c r="AT48" s="33">
        <f t="shared" si="4"/>
        <v>880</v>
      </c>
      <c r="AU48" s="33">
        <f t="shared" si="5"/>
        <v>880</v>
      </c>
    </row>
    <row r="49" spans="1:47" ht="18" customHeight="1" x14ac:dyDescent="0.35">
      <c r="F49" s="14" t="s">
        <v>49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20" t="s">
        <v>36</v>
      </c>
      <c r="T49" s="20"/>
      <c r="U49" s="20"/>
      <c r="V49" s="20"/>
      <c r="W49" s="20"/>
      <c r="X49" s="20"/>
      <c r="Y49" s="20"/>
      <c r="Z49" s="15">
        <v>4400</v>
      </c>
      <c r="AA49" s="15"/>
      <c r="AB49" s="15"/>
      <c r="AC49" s="15"/>
      <c r="AD49" s="15"/>
      <c r="AE49" s="21">
        <v>1</v>
      </c>
      <c r="AF49" s="21"/>
      <c r="AG49" s="21"/>
      <c r="AH49" s="22">
        <v>4400</v>
      </c>
      <c r="AI49" s="22"/>
      <c r="AJ49" s="22"/>
      <c r="AK49" s="22"/>
      <c r="AS49" s="38">
        <f t="shared" si="3"/>
        <v>1</v>
      </c>
      <c r="AT49" s="33">
        <f t="shared" si="4"/>
        <v>4400</v>
      </c>
      <c r="AU49" s="33">
        <f t="shared" si="5"/>
        <v>4400</v>
      </c>
    </row>
    <row r="50" spans="1:47" ht="18" customHeight="1" x14ac:dyDescent="0.35">
      <c r="F50" s="14" t="s">
        <v>50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20" t="s">
        <v>36</v>
      </c>
      <c r="T50" s="20"/>
      <c r="U50" s="20"/>
      <c r="V50" s="20"/>
      <c r="W50" s="20"/>
      <c r="X50" s="20"/>
      <c r="Y50" s="20"/>
      <c r="Z50" s="15">
        <v>440</v>
      </c>
      <c r="AA50" s="15"/>
      <c r="AB50" s="15"/>
      <c r="AC50" s="15"/>
      <c r="AD50" s="15"/>
      <c r="AE50" s="21">
        <v>2</v>
      </c>
      <c r="AF50" s="21"/>
      <c r="AG50" s="21"/>
      <c r="AH50" s="22">
        <v>880</v>
      </c>
      <c r="AI50" s="22"/>
      <c r="AJ50" s="22"/>
      <c r="AK50" s="22"/>
      <c r="AS50" s="38">
        <f t="shared" si="3"/>
        <v>2</v>
      </c>
      <c r="AT50" s="33">
        <f t="shared" si="4"/>
        <v>440</v>
      </c>
      <c r="AU50" s="33">
        <f t="shared" si="5"/>
        <v>880</v>
      </c>
    </row>
    <row r="51" spans="1:47" ht="16.5" customHeight="1" x14ac:dyDescent="0.35">
      <c r="O51" s="17" t="s">
        <v>51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8" t="s">
        <v>52</v>
      </c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S51" s="32"/>
      <c r="AT51" s="32"/>
      <c r="AU51" s="41">
        <f>SUM(AU34:AU50)</f>
        <v>71378.720020771027</v>
      </c>
    </row>
    <row r="52" spans="1:47" ht="22.5" customHeight="1" x14ac:dyDescent="0.35"/>
    <row r="53" spans="1:47" ht="18.75" customHeight="1" x14ac:dyDescent="0.35">
      <c r="B53" s="3"/>
      <c r="C53" s="3"/>
      <c r="D53" s="3"/>
      <c r="E53" s="3"/>
      <c r="F53" s="4" t="s">
        <v>53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7" ht="6.75" customHeight="1" x14ac:dyDescent="0.35"/>
    <row r="55" spans="1:47" ht="18" customHeight="1" x14ac:dyDescent="0.35">
      <c r="E55" s="8" t="s">
        <v>12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9" t="s">
        <v>30</v>
      </c>
      <c r="S55" s="19"/>
      <c r="T55" s="19"/>
      <c r="U55" s="19"/>
      <c r="V55" s="19"/>
      <c r="W55" s="19"/>
      <c r="X55" s="19"/>
      <c r="Y55" s="19" t="s">
        <v>31</v>
      </c>
      <c r="Z55" s="19"/>
      <c r="AA55" s="19"/>
      <c r="AB55" s="19"/>
      <c r="AC55" s="19"/>
      <c r="AD55" s="19" t="s">
        <v>22</v>
      </c>
      <c r="AE55" s="19"/>
      <c r="AF55" s="19"/>
      <c r="AG55" s="19" t="s">
        <v>23</v>
      </c>
      <c r="AH55" s="19"/>
      <c r="AI55" s="19"/>
      <c r="AJ55" s="19"/>
      <c r="AK55" s="19"/>
      <c r="AS55" s="39" t="s">
        <v>22</v>
      </c>
      <c r="AT55" s="39" t="s">
        <v>31</v>
      </c>
      <c r="AU55" s="40" t="s">
        <v>23</v>
      </c>
    </row>
    <row r="56" spans="1:47" ht="18" customHeight="1" x14ac:dyDescent="0.35">
      <c r="F56" s="14" t="s">
        <v>54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23" t="s">
        <v>55</v>
      </c>
      <c r="T56" s="23"/>
      <c r="U56" s="23"/>
      <c r="V56" s="23"/>
      <c r="W56" s="23"/>
      <c r="X56" s="23"/>
      <c r="Y56" s="23"/>
      <c r="Z56" s="15">
        <v>83.839996337890625</v>
      </c>
      <c r="AA56" s="15"/>
      <c r="AB56" s="15"/>
      <c r="AC56" s="15"/>
      <c r="AD56" s="15"/>
      <c r="AE56" s="24">
        <v>1</v>
      </c>
      <c r="AF56" s="24"/>
      <c r="AG56" s="23">
        <v>2179.84</v>
      </c>
      <c r="AH56" s="23"/>
      <c r="AI56" s="23"/>
      <c r="AJ56" s="23"/>
      <c r="AK56" s="23"/>
      <c r="AL56" s="23"/>
      <c r="AS56" s="37">
        <f>AG56/Z56</f>
        <v>26.000001135673283</v>
      </c>
      <c r="AT56" s="33">
        <f t="shared" ref="AT56:AT60" si="6">Z56</f>
        <v>83.839996337890625</v>
      </c>
      <c r="AU56" s="33">
        <f>Z56*AS56</f>
        <v>2179.84</v>
      </c>
    </row>
    <row r="57" spans="1:47" ht="18" customHeight="1" x14ac:dyDescent="0.35">
      <c r="F57" s="14" t="s">
        <v>56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23" t="s">
        <v>55</v>
      </c>
      <c r="T57" s="23"/>
      <c r="U57" s="23"/>
      <c r="V57" s="23"/>
      <c r="W57" s="23"/>
      <c r="X57" s="23"/>
      <c r="Y57" s="23"/>
      <c r="Z57" s="15">
        <v>100</v>
      </c>
      <c r="AA57" s="15"/>
      <c r="AB57" s="15"/>
      <c r="AC57" s="15"/>
      <c r="AD57" s="15"/>
      <c r="AE57" s="24">
        <v>1</v>
      </c>
      <c r="AF57" s="24"/>
      <c r="AG57" s="23">
        <v>21200</v>
      </c>
      <c r="AH57" s="23"/>
      <c r="AI57" s="23"/>
      <c r="AJ57" s="23"/>
      <c r="AK57" s="23"/>
      <c r="AL57" s="23"/>
      <c r="AS57" s="37">
        <f t="shared" ref="AS57:AS60" si="7">AG57/Z57</f>
        <v>212</v>
      </c>
      <c r="AT57" s="33">
        <f t="shared" si="6"/>
        <v>100</v>
      </c>
      <c r="AU57" s="33">
        <f t="shared" ref="AU57:AU60" si="8">Z57*AS57</f>
        <v>21200</v>
      </c>
    </row>
    <row r="58" spans="1:47" ht="18" customHeight="1" x14ac:dyDescent="0.35">
      <c r="F58" s="14" t="s">
        <v>57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23" t="s">
        <v>55</v>
      </c>
      <c r="T58" s="23"/>
      <c r="U58" s="23"/>
      <c r="V58" s="23"/>
      <c r="W58" s="23"/>
      <c r="X58" s="23"/>
      <c r="Y58" s="23"/>
      <c r="Z58" s="15">
        <v>25.190000534057617</v>
      </c>
      <c r="AA58" s="15"/>
      <c r="AB58" s="15"/>
      <c r="AC58" s="15"/>
      <c r="AD58" s="15"/>
      <c r="AE58" s="24">
        <v>1</v>
      </c>
      <c r="AF58" s="24"/>
      <c r="AG58" s="23">
        <v>1007.6</v>
      </c>
      <c r="AH58" s="23"/>
      <c r="AI58" s="23"/>
      <c r="AJ58" s="23"/>
      <c r="AK58" s="23"/>
      <c r="AL58" s="23"/>
      <c r="AS58" s="37">
        <f t="shared" si="7"/>
        <v>39.999999151952991</v>
      </c>
      <c r="AT58" s="33">
        <f t="shared" si="6"/>
        <v>25.190000534057617</v>
      </c>
      <c r="AU58" s="33">
        <f t="shared" si="8"/>
        <v>1007.6000000000001</v>
      </c>
    </row>
    <row r="59" spans="1:47" ht="18" customHeight="1" x14ac:dyDescent="0.35">
      <c r="F59" s="14" t="s">
        <v>58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23" t="s">
        <v>59</v>
      </c>
      <c r="T59" s="23"/>
      <c r="U59" s="23"/>
      <c r="V59" s="23"/>
      <c r="W59" s="23"/>
      <c r="X59" s="23"/>
      <c r="Y59" s="23"/>
      <c r="Z59" s="15">
        <v>6025.5</v>
      </c>
      <c r="AA59" s="15"/>
      <c r="AB59" s="15"/>
      <c r="AC59" s="15"/>
      <c r="AD59" s="15"/>
      <c r="AE59" s="24">
        <v>1</v>
      </c>
      <c r="AF59" s="24"/>
      <c r="AG59" s="23">
        <v>6025.5</v>
      </c>
      <c r="AH59" s="23"/>
      <c r="AI59" s="23"/>
      <c r="AJ59" s="23"/>
      <c r="AK59" s="23"/>
      <c r="AL59" s="23"/>
      <c r="AS59" s="37">
        <f t="shared" si="7"/>
        <v>1</v>
      </c>
      <c r="AT59" s="33">
        <f t="shared" si="6"/>
        <v>6025.5</v>
      </c>
      <c r="AU59" s="33">
        <f t="shared" si="8"/>
        <v>6025.5</v>
      </c>
    </row>
    <row r="60" spans="1:47" ht="18" customHeight="1" x14ac:dyDescent="0.35">
      <c r="F60" s="14" t="s">
        <v>60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23" t="s">
        <v>59</v>
      </c>
      <c r="T60" s="23"/>
      <c r="U60" s="23"/>
      <c r="V60" s="23"/>
      <c r="W60" s="23"/>
      <c r="X60" s="23"/>
      <c r="Y60" s="23"/>
      <c r="Z60" s="15">
        <v>420</v>
      </c>
      <c r="AA60" s="15"/>
      <c r="AB60" s="15"/>
      <c r="AC60" s="15"/>
      <c r="AD60" s="15"/>
      <c r="AE60" s="24">
        <v>1</v>
      </c>
      <c r="AF60" s="24"/>
      <c r="AG60" s="23">
        <v>420</v>
      </c>
      <c r="AH60" s="23"/>
      <c r="AI60" s="23"/>
      <c r="AJ60" s="23"/>
      <c r="AK60" s="23"/>
      <c r="AL60" s="23"/>
      <c r="AS60" s="37">
        <f t="shared" si="7"/>
        <v>1</v>
      </c>
      <c r="AT60" s="33">
        <f t="shared" si="6"/>
        <v>420</v>
      </c>
      <c r="AU60" s="33">
        <f t="shared" si="8"/>
        <v>420</v>
      </c>
    </row>
    <row r="61" spans="1:47" ht="16.5" customHeight="1" x14ac:dyDescent="0.35">
      <c r="M61" s="17" t="s">
        <v>61</v>
      </c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8" t="s">
        <v>17</v>
      </c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S61" s="36"/>
      <c r="AT61" s="36"/>
      <c r="AU61" s="41">
        <f>SUM(AU56:AU60)</f>
        <v>30832.94</v>
      </c>
    </row>
    <row r="62" spans="1:47" ht="18.75" customHeight="1" x14ac:dyDescent="0.35">
      <c r="A62" s="4"/>
      <c r="B62" s="4"/>
      <c r="C62" s="4"/>
      <c r="D62" s="4"/>
      <c r="E62" s="4" t="s">
        <v>62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7" ht="7.5" customHeight="1" x14ac:dyDescent="0.35"/>
    <row r="64" spans="1:47" ht="40.5" customHeight="1" x14ac:dyDescent="0.35">
      <c r="C64" s="25" t="s">
        <v>63</v>
      </c>
      <c r="D64" s="25"/>
      <c r="E64" s="25"/>
      <c r="F64" s="25"/>
      <c r="G64" s="25"/>
      <c r="H64" s="25"/>
      <c r="I64" s="25"/>
      <c r="J64" s="26" t="s">
        <v>64</v>
      </c>
      <c r="K64" s="26"/>
      <c r="L64" s="26"/>
      <c r="M64" s="26"/>
      <c r="N64" s="26"/>
      <c r="O64" s="26"/>
      <c r="P64" s="26"/>
      <c r="Q64" s="26" t="s">
        <v>65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 t="s">
        <v>66</v>
      </c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1:43" ht="40.5" customHeight="1" x14ac:dyDescent="0.35">
      <c r="C65" s="27" t="s">
        <v>67</v>
      </c>
      <c r="D65" s="27"/>
      <c r="E65" s="27"/>
      <c r="F65" s="27"/>
      <c r="G65" s="27"/>
      <c r="H65" s="27"/>
      <c r="I65" s="27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</row>
    <row r="66" spans="1:43" ht="40.5" customHeight="1" x14ac:dyDescent="0.35">
      <c r="C66" s="27" t="s">
        <v>68</v>
      </c>
      <c r="D66" s="27"/>
      <c r="E66" s="27"/>
      <c r="F66" s="27"/>
      <c r="G66" s="27"/>
      <c r="H66" s="27"/>
      <c r="I66" s="27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</row>
    <row r="67" spans="1:43" ht="40.5" customHeight="1" x14ac:dyDescent="0.35">
      <c r="C67" s="27" t="s">
        <v>69</v>
      </c>
      <c r="D67" s="27"/>
      <c r="E67" s="27"/>
      <c r="F67" s="27"/>
      <c r="G67" s="27"/>
      <c r="H67" s="27"/>
      <c r="I67" s="27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</row>
    <row r="68" spans="1:43" ht="41.25" customHeight="1" x14ac:dyDescent="0.35">
      <c r="C68" s="27" t="s">
        <v>70</v>
      </c>
      <c r="D68" s="27"/>
      <c r="E68" s="27"/>
      <c r="F68" s="27"/>
      <c r="G68" s="27"/>
      <c r="H68" s="27"/>
      <c r="I68" s="27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</row>
    <row r="69" spans="1:43" ht="40.5" customHeight="1" x14ac:dyDescent="0.35">
      <c r="C69" s="27" t="s">
        <v>71</v>
      </c>
      <c r="D69" s="27"/>
      <c r="E69" s="27"/>
      <c r="F69" s="27"/>
      <c r="G69" s="27"/>
      <c r="H69" s="27"/>
      <c r="I69" s="27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</row>
    <row r="70" spans="1:43" ht="25.5" customHeight="1" x14ac:dyDescent="0.35"/>
    <row r="71" spans="1:43" ht="16.5" customHeight="1" x14ac:dyDescent="0.35">
      <c r="A71" s="29" t="s">
        <v>72</v>
      </c>
      <c r="B71" s="29"/>
      <c r="C71" s="29"/>
      <c r="D71" s="29"/>
      <c r="E71" s="29"/>
      <c r="F71" s="29"/>
      <c r="G71" s="29"/>
      <c r="H71" s="29" t="s">
        <v>73</v>
      </c>
      <c r="I71" s="29"/>
      <c r="J71" s="29"/>
      <c r="K71" s="29"/>
      <c r="L71" s="29"/>
      <c r="M71" s="29"/>
      <c r="N71" s="29"/>
      <c r="O71" s="29"/>
      <c r="P71" s="29" t="s">
        <v>74</v>
      </c>
      <c r="Q71" s="29"/>
      <c r="R71" s="29"/>
      <c r="S71" s="29"/>
      <c r="T71" s="29"/>
      <c r="U71" s="29"/>
      <c r="V71" s="29"/>
    </row>
    <row r="72" spans="1:43" ht="4.5" customHeight="1" x14ac:dyDescent="0.35">
      <c r="P72" s="29"/>
      <c r="Q72" s="29"/>
      <c r="R72" s="29"/>
      <c r="S72" s="29"/>
      <c r="T72" s="29"/>
      <c r="U72" s="29"/>
      <c r="V72" s="29"/>
    </row>
    <row r="73" spans="1:43" ht="14.25" customHeight="1" x14ac:dyDescent="0.35">
      <c r="A73" s="30" t="s">
        <v>2</v>
      </c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V73" s="31" t="s">
        <v>75</v>
      </c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</row>
    <row r="74" spans="1:43" ht="2.25" customHeight="1" x14ac:dyDescent="0.35"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</row>
  </sheetData>
  <mergeCells count="198">
    <mergeCell ref="A71:G71"/>
    <mergeCell ref="H71:O71"/>
    <mergeCell ref="P71:V72"/>
    <mergeCell ref="A73:T73"/>
    <mergeCell ref="V73:AQ74"/>
    <mergeCell ref="C67:I67"/>
    <mergeCell ref="J67:P67"/>
    <mergeCell ref="Q67:AB67"/>
    <mergeCell ref="AC67:AP67"/>
    <mergeCell ref="C68:I68"/>
    <mergeCell ref="J68:P68"/>
    <mergeCell ref="Q68:AB68"/>
    <mergeCell ref="AC68:AP68"/>
    <mergeCell ref="C69:I69"/>
    <mergeCell ref="J69:P69"/>
    <mergeCell ref="Q69:AB69"/>
    <mergeCell ref="AC69:AP69"/>
    <mergeCell ref="C64:I64"/>
    <mergeCell ref="J64:P64"/>
    <mergeCell ref="Q64:AB64"/>
    <mergeCell ref="AC64:AP64"/>
    <mergeCell ref="C65:I65"/>
    <mergeCell ref="J65:P65"/>
    <mergeCell ref="Q65:AB65"/>
    <mergeCell ref="AC65:AP65"/>
    <mergeCell ref="C66:I66"/>
    <mergeCell ref="J66:P66"/>
    <mergeCell ref="Q66:AB66"/>
    <mergeCell ref="AC66:AP66"/>
    <mergeCell ref="F60:R60"/>
    <mergeCell ref="S60:Y60"/>
    <mergeCell ref="Z60:AD60"/>
    <mergeCell ref="AE60:AF60"/>
    <mergeCell ref="AG60:AL60"/>
    <mergeCell ref="M61:W61"/>
    <mergeCell ref="X61:AJ61"/>
    <mergeCell ref="A62:D62"/>
    <mergeCell ref="E62:AN62"/>
    <mergeCell ref="F58:R58"/>
    <mergeCell ref="S58:Y58"/>
    <mergeCell ref="Z58:AD58"/>
    <mergeCell ref="AE58:AF58"/>
    <mergeCell ref="AG58:AL58"/>
    <mergeCell ref="F59:R59"/>
    <mergeCell ref="S59:Y59"/>
    <mergeCell ref="Z59:AD59"/>
    <mergeCell ref="AE59:AF59"/>
    <mergeCell ref="AG59:AL59"/>
    <mergeCell ref="F56:R56"/>
    <mergeCell ref="S56:Y56"/>
    <mergeCell ref="Z56:AD56"/>
    <mergeCell ref="AE56:AF56"/>
    <mergeCell ref="AG56:AL56"/>
    <mergeCell ref="F57:R57"/>
    <mergeCell ref="S57:Y57"/>
    <mergeCell ref="Z57:AD57"/>
    <mergeCell ref="AE57:AF57"/>
    <mergeCell ref="AG57:AL57"/>
    <mergeCell ref="O51:AA51"/>
    <mergeCell ref="AB51:AN51"/>
    <mergeCell ref="B53:E53"/>
    <mergeCell ref="F53:AO53"/>
    <mergeCell ref="E55:Q55"/>
    <mergeCell ref="R55:X55"/>
    <mergeCell ref="Y55:AC55"/>
    <mergeCell ref="AD55:AF55"/>
    <mergeCell ref="AG55:AK55"/>
    <mergeCell ref="F49:R49"/>
    <mergeCell ref="S49:Y49"/>
    <mergeCell ref="Z49:AD49"/>
    <mergeCell ref="AE49:AG49"/>
    <mergeCell ref="AH49:AK49"/>
    <mergeCell ref="F50:R50"/>
    <mergeCell ref="S50:Y50"/>
    <mergeCell ref="Z50:AD50"/>
    <mergeCell ref="AE50:AG50"/>
    <mergeCell ref="AH50:AK50"/>
    <mergeCell ref="F47:R47"/>
    <mergeCell ref="S47:Y47"/>
    <mergeCell ref="Z47:AD47"/>
    <mergeCell ref="AE47:AG47"/>
    <mergeCell ref="AH47:AK47"/>
    <mergeCell ref="F48:R48"/>
    <mergeCell ref="S48:Y48"/>
    <mergeCell ref="Z48:AD48"/>
    <mergeCell ref="AE48:AG48"/>
    <mergeCell ref="AH48:AK48"/>
    <mergeCell ref="F45:R45"/>
    <mergeCell ref="S45:Y45"/>
    <mergeCell ref="Z45:AD45"/>
    <mergeCell ref="AE45:AG45"/>
    <mergeCell ref="AH45:AK45"/>
    <mergeCell ref="F46:R46"/>
    <mergeCell ref="S46:Y46"/>
    <mergeCell ref="Z46:AD46"/>
    <mergeCell ref="AE46:AG46"/>
    <mergeCell ref="AH46:AK46"/>
    <mergeCell ref="F43:R43"/>
    <mergeCell ref="S43:Y43"/>
    <mergeCell ref="Z43:AD43"/>
    <mergeCell ref="AE43:AG43"/>
    <mergeCell ref="AH43:AK43"/>
    <mergeCell ref="F44:R44"/>
    <mergeCell ref="S44:Y44"/>
    <mergeCell ref="Z44:AD44"/>
    <mergeCell ref="AE44:AG44"/>
    <mergeCell ref="AH44:AK44"/>
    <mergeCell ref="F41:R41"/>
    <mergeCell ref="S41:Y41"/>
    <mergeCell ref="Z41:AD41"/>
    <mergeCell ref="AE41:AG41"/>
    <mergeCell ref="AH41:AK41"/>
    <mergeCell ref="F42:R42"/>
    <mergeCell ref="S42:Y42"/>
    <mergeCell ref="Z42:AD42"/>
    <mergeCell ref="AE42:AG42"/>
    <mergeCell ref="AH42:AK42"/>
    <mergeCell ref="F39:R39"/>
    <mergeCell ref="S39:Y39"/>
    <mergeCell ref="Z39:AD39"/>
    <mergeCell ref="AE39:AG39"/>
    <mergeCell ref="AH39:AK39"/>
    <mergeCell ref="F40:R40"/>
    <mergeCell ref="S40:Y40"/>
    <mergeCell ref="Z40:AD40"/>
    <mergeCell ref="AE40:AG40"/>
    <mergeCell ref="AH40:AK40"/>
    <mergeCell ref="F37:R37"/>
    <mergeCell ref="S37:Y37"/>
    <mergeCell ref="Z37:AD37"/>
    <mergeCell ref="AE37:AG37"/>
    <mergeCell ref="AH37:AK37"/>
    <mergeCell ref="F38:R38"/>
    <mergeCell ref="S38:Y38"/>
    <mergeCell ref="Z38:AD38"/>
    <mergeCell ref="AE38:AG38"/>
    <mergeCell ref="AH38:AK38"/>
    <mergeCell ref="F35:R35"/>
    <mergeCell ref="S35:Y35"/>
    <mergeCell ref="Z35:AD35"/>
    <mergeCell ref="AE35:AG35"/>
    <mergeCell ref="AH35:AK35"/>
    <mergeCell ref="F36:R36"/>
    <mergeCell ref="S36:Y36"/>
    <mergeCell ref="Z36:AD36"/>
    <mergeCell ref="AE36:AG36"/>
    <mergeCell ref="AH36:AK36"/>
    <mergeCell ref="N31:Z31"/>
    <mergeCell ref="AA31:AL31"/>
    <mergeCell ref="G33:S33"/>
    <mergeCell ref="T33:Z33"/>
    <mergeCell ref="AA33:AE33"/>
    <mergeCell ref="AF33:AH33"/>
    <mergeCell ref="AI33:AN33"/>
    <mergeCell ref="F34:R34"/>
    <mergeCell ref="S34:Y34"/>
    <mergeCell ref="Z34:AD34"/>
    <mergeCell ref="AE34:AG34"/>
    <mergeCell ref="AH34:AK34"/>
    <mergeCell ref="E27:AN27"/>
    <mergeCell ref="G28:Z28"/>
    <mergeCell ref="AA28:AE28"/>
    <mergeCell ref="AG28:AM28"/>
    <mergeCell ref="G29:Z29"/>
    <mergeCell ref="AA29:AE29"/>
    <mergeCell ref="AG29:AM29"/>
    <mergeCell ref="G30:Z30"/>
    <mergeCell ref="AA30:AE30"/>
    <mergeCell ref="AG30:AM30"/>
    <mergeCell ref="D21:S21"/>
    <mergeCell ref="T21:AI21"/>
    <mergeCell ref="D22:S22"/>
    <mergeCell ref="T22:AI22"/>
    <mergeCell ref="B24:E24"/>
    <mergeCell ref="F24:AO24"/>
    <mergeCell ref="F26:Z26"/>
    <mergeCell ref="AA26:AE26"/>
    <mergeCell ref="AG26:AO26"/>
    <mergeCell ref="F13:J13"/>
    <mergeCell ref="L13:AI13"/>
    <mergeCell ref="F15:J15"/>
    <mergeCell ref="L15:AI15"/>
    <mergeCell ref="F17:J17"/>
    <mergeCell ref="L17:AI17"/>
    <mergeCell ref="D19:S19"/>
    <mergeCell ref="T19:AI19"/>
    <mergeCell ref="D20:S20"/>
    <mergeCell ref="T20:AI20"/>
    <mergeCell ref="A2:D2"/>
    <mergeCell ref="F2:AO2"/>
    <mergeCell ref="F4:J4"/>
    <mergeCell ref="L4:AI5"/>
    <mergeCell ref="F7:J7"/>
    <mergeCell ref="L7:AI7"/>
    <mergeCell ref="F9:J9"/>
    <mergeCell ref="L9:AI9"/>
    <mergeCell ref="F11:J11"/>
    <mergeCell ref="L11:AI11"/>
  </mergeCells>
  <pageMargins left="0.490000009536743" right="0.50999999046325695" top="0.60000002384185802" bottom="0.43000000715255698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Edward Edward Owino</dc:creator>
  <cp:lastModifiedBy>John Owino</cp:lastModifiedBy>
  <dcterms:created xsi:type="dcterms:W3CDTF">2023-10-18T09:06:05Z</dcterms:created>
  <dcterms:modified xsi:type="dcterms:W3CDTF">2023-10-18T13:13:44Z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17.1.5.0</vt:lpwstr>
  </property>
</Properties>
</file>