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640" yWindow="465" windowWidth="20640" windowHeight="11760" firstSheet="4" activeTab="7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  <sheet name="SP, alpha" sheetId="9" r:id="rId8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9" l="1"/>
  <c r="M8" i="9"/>
  <c r="J8" i="9"/>
  <c r="N7" i="9"/>
  <c r="M7" i="9"/>
  <c r="J7" i="9"/>
  <c r="N6" i="9"/>
  <c r="M6" i="9"/>
  <c r="J6" i="9"/>
  <c r="N5" i="9"/>
  <c r="M5" i="9"/>
  <c r="J5" i="9"/>
  <c r="J4" i="9"/>
  <c r="J3" i="9"/>
  <c r="J2" i="9"/>
  <c r="B51" i="1"/>
  <c r="C51" i="1"/>
  <c r="D51" i="1"/>
  <c r="B52" i="1"/>
  <c r="C52" i="1"/>
  <c r="D52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C72" i="1"/>
  <c r="D72" i="1"/>
  <c r="E72" i="1"/>
  <c r="B81" i="1"/>
  <c r="C81" i="1"/>
  <c r="D81" i="1"/>
  <c r="E81" i="1"/>
  <c r="B90" i="1"/>
  <c r="C90" i="1"/>
  <c r="D90" i="1"/>
  <c r="E90" i="1"/>
  <c r="B72" i="1"/>
  <c r="B71" i="1"/>
  <c r="B70" i="1"/>
  <c r="B69" i="1"/>
  <c r="E51" i="1"/>
  <c r="B60" i="1"/>
  <c r="C60" i="1"/>
  <c r="D60" i="1"/>
  <c r="E60" i="1"/>
  <c r="E52" i="1"/>
  <c r="B61" i="1"/>
  <c r="C61" i="1"/>
  <c r="D61" i="1"/>
  <c r="E61" i="1"/>
  <c r="C53" i="1"/>
  <c r="D53" i="1"/>
  <c r="E53" i="1"/>
  <c r="B62" i="1"/>
  <c r="C62" i="1"/>
  <c r="D62" i="1"/>
  <c r="E62" i="1"/>
  <c r="C54" i="1"/>
  <c r="D54" i="1"/>
  <c r="E54" i="1"/>
  <c r="B63" i="1"/>
  <c r="C63" i="1"/>
  <c r="D63" i="1"/>
  <c r="E63" i="1"/>
  <c r="B54" i="1"/>
  <c r="B53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C36" i="1"/>
  <c r="D36" i="1"/>
  <c r="B45" i="1"/>
  <c r="C45" i="1"/>
  <c r="D45" i="1"/>
  <c r="B36" i="1"/>
  <c r="B35" i="1"/>
  <c r="B34" i="1"/>
  <c r="B33" i="1"/>
  <c r="B27" i="1"/>
  <c r="C27" i="1"/>
  <c r="B26" i="1"/>
  <c r="C26" i="1"/>
  <c r="B25" i="1"/>
  <c r="D25" i="1"/>
  <c r="B24" i="1"/>
  <c r="D24" i="1"/>
  <c r="B18" i="1"/>
  <c r="C18" i="1"/>
  <c r="B17" i="1"/>
  <c r="C17" i="1"/>
  <c r="B16" i="1"/>
  <c r="C16" i="1"/>
  <c r="B15" i="1"/>
  <c r="C15" i="1"/>
  <c r="C25" i="1"/>
  <c r="C24" i="1"/>
  <c r="D27" i="1"/>
  <c r="D26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<sst xmlns="http://schemas.openxmlformats.org/spreadsheetml/2006/main" count="341" uniqueCount="91">
  <si>
    <t>VC_if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</si>
  <si>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</si>
  <si>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</si>
  <si>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</si>
  <si>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</si>
  <si>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</si>
  <si>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</si>
  <si>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</si>
  <si>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</si>
  <si>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</si>
  <si>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</si>
  <si>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</si>
  <si>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</si>
  <si>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</si>
  <si>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</si>
  <si>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</si>
  <si>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</si>
  <si>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</si>
  <si>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</si>
  <si>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</si>
  <si>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</si>
  <si>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</si>
  <si>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</si>
  <si>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</si>
  <si>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</si>
  <si>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</si>
  <si>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</si>
  <si>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</si>
  <si>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</si>
  <si>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</si>
  <si>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</si>
  <si>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</si>
  <si>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</si>
  <si>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</si>
  <si>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</si>
  <si>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</si>
  <si>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</si>
  <si>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</si>
  <si>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</si>
  <si>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</si>
  <si>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</si>
  <si>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</si>
  <si>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</si>
  <si>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</si>
  <si>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</si>
  <si>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</si>
  <si>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</si>
  <si>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</si>
  <si>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</si>
  <si>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</si>
  <si>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</si>
  <si>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</si>
  <si>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</si>
  <si>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</si>
  <si>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</si>
  <si>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</si>
  <si>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</si>
  <si>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</si>
  <si>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</si>
  <si>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</si>
  <si>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</si>
  <si>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</si>
  <si>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</si>
  <si>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</si>
  <si>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</si>
  <si>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</si>
  <si>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</si>
  <si>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</si>
  <si>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</si>
  <si>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</si>
  <si>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</si>
  <si>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</si>
  <si>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</si>
  <si>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</si>
  <si>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</si>
  <si>
    <t>FC_if</t>
  </si>
  <si>
    <t>Lambda_rt</t>
  </si>
  <si>
    <t>t=1</t>
  </si>
  <si>
    <t>t=2</t>
  </si>
  <si>
    <t>t=3</t>
  </si>
  <si>
    <t>t=4</t>
  </si>
  <si>
    <t>t=5</t>
  </si>
  <si>
    <t>t=6</t>
  </si>
  <si>
    <t>t=7</t>
  </si>
  <si>
    <t>Contingency_k</t>
  </si>
  <si>
    <t>M</t>
  </si>
  <si>
    <t>10000000</t>
  </si>
  <si>
    <t>LE1</t>
  </si>
  <si>
    <t>0.999</t>
  </si>
  <si>
    <t>SP_jt</t>
  </si>
  <si>
    <t>alpha_jt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</si>
</sst>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0" sqref="A10:XFD12"/>
    </sheetView>
  </sheetViews>
  <sheetFormatPr defaultColWidth="8.85546875" defaultRowHeight="15" x14ac:dyDescent="0.25"/>
  <cols>
    <col min="1" max="1" width="17.42578125" style="12" bestFit="1" customWidth="1"/>
    <col min="2" max="2" width="7.28515625" style="12" bestFit="1" customWidth="1"/>
    <col min="3" max="16384" width="8.85546875" style="12"/>
  </cols>
  <sheetData>
    <row r="1" spans="1:2" x14ac:dyDescent="0.2">
      <c r="A1" s="12" t="s">
        <v>66</v>
      </c>
      <c r="B1" s="12" t="s">
        <v>60</v>
      </c>
    </row>
    <row r="2" spans="1:2" x14ac:dyDescent="0.2">
      <c r="A2" s="12" t="s">
        <v>56</v>
      </c>
      <c r="B2" s="12" t="s">
        <v>61</v>
      </c>
    </row>
    <row r="3" spans="1:2" x14ac:dyDescent="0.2">
      <c r="A3" s="12" t="s">
        <v>57</v>
      </c>
      <c r="B3" s="12" t="s">
        <v>62</v>
      </c>
    </row>
    <row r="4" spans="1:2" x14ac:dyDescent="0.2">
      <c r="A4" s="12" t="s">
        <v>58</v>
      </c>
      <c r="B4" s="12" t="s">
        <v>63</v>
      </c>
    </row>
    <row r="5" spans="1:2" x14ac:dyDescent="0.2">
      <c r="A5" s="12" t="s">
        <v>59</v>
      </c>
      <c r="B5" s="12" t="s">
        <v>64</v>
      </c>
    </row>
    <row r="6" spans="1:2" x14ac:dyDescent="0.2">
      <c r="A6" s="12" t="s">
        <v>53</v>
      </c>
      <c r="B6" s="12" t="s">
        <v>63</v>
      </c>
    </row>
    <row r="7" spans="1:2" x14ac:dyDescent="0.2">
      <c r="A7" s="12" t="s">
        <v>54</v>
      </c>
      <c r="B7" s="12" t="s">
        <v>65</v>
      </c>
    </row>
    <row r="8" spans="1:2" x14ac:dyDescent="0.2">
      <c r="A8" s="12" t="s">
        <v>55</v>
      </c>
      <c r="B8" s="12" t="s">
        <v>61</v>
      </c>
    </row>
    <row r="10" spans="1:2" x14ac:dyDescent="0.25">
      <c r="A10" s="12" t="s">
        <v>85</v>
      </c>
      <c r="B10" s="12" t="s">
        <v>86</v>
      </c>
    </row>
    <row r="12" spans="1:2" x14ac:dyDescent="0.25">
      <c r="A12" s="12" t="s">
        <v>87</v>
      </c>
      <c r="B12" s="12" t="s">
        <v>88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7" zoomScale="88" workbookViewId="0">
      <selection activeCell="A21" sqref="A21:A27"/>
    </sheetView>
  </sheetViews>
  <sheetFormatPr defaultColWidth="8.85546875"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">
      <c r="A1" t="s">
        <v>0</v>
      </c>
      <c r="B1" s="1" t="s">
        <v>29</v>
      </c>
      <c r="C1" s="1" t="s">
        <v>30</v>
      </c>
    </row>
    <row r="2" spans="1:3" ht="14.45" customHeight="1" x14ac:dyDescent="0.2">
      <c r="A2" s="1" t="s">
        <v>26</v>
      </c>
      <c r="B2">
        <v>5</v>
      </c>
      <c r="C2">
        <v>5</v>
      </c>
    </row>
    <row r="3" spans="1:3" ht="14.45" customHeight="1" x14ac:dyDescent="0.2">
      <c r="A3" s="1" t="s">
        <v>27</v>
      </c>
      <c r="B3">
        <v>6</v>
      </c>
      <c r="C3">
        <v>6</v>
      </c>
    </row>
    <row r="4" spans="1:3" ht="14.45" customHeight="1" x14ac:dyDescent="0.2">
      <c r="A4" s="1" t="s">
        <v>28</v>
      </c>
      <c r="B4">
        <v>4</v>
      </c>
      <c r="C4">
        <v>4</v>
      </c>
    </row>
    <row r="6" spans="1:3" ht="14.45" customHeight="1" x14ac:dyDescent="0.2">
      <c r="A6" t="s">
        <v>75</v>
      </c>
      <c r="B6" s="1" t="s">
        <v>29</v>
      </c>
      <c r="C6" s="1" t="s">
        <v>30</v>
      </c>
    </row>
    <row r="7" spans="1:3" ht="14.45" customHeight="1" x14ac:dyDescent="0.2">
      <c r="A7" s="1" t="s">
        <v>26</v>
      </c>
      <c r="B7">
        <v>5000</v>
      </c>
      <c r="C7">
        <v>6000</v>
      </c>
    </row>
    <row r="8" spans="1:3" ht="14.45" customHeight="1" x14ac:dyDescent="0.2">
      <c r="A8" s="1" t="s">
        <v>27</v>
      </c>
      <c r="B8">
        <v>3000</v>
      </c>
      <c r="C8">
        <v>3500</v>
      </c>
    </row>
    <row r="9" spans="1:3" ht="14.45" customHeight="1" x14ac:dyDescent="0.2">
      <c r="A9" s="1" t="s">
        <v>28</v>
      </c>
      <c r="B9">
        <v>2000</v>
      </c>
      <c r="C9">
        <v>2500</v>
      </c>
    </row>
    <row r="11" spans="1:3" ht="14.45" customHeight="1" x14ac:dyDescent="0.2">
      <c r="A11" t="s">
        <v>1</v>
      </c>
      <c r="B11" s="1" t="s">
        <v>29</v>
      </c>
      <c r="C11" s="1" t="s">
        <v>30</v>
      </c>
    </row>
    <row r="12" spans="1:3" ht="14.45" customHeight="1" x14ac:dyDescent="0.2">
      <c r="A12" s="1" t="s">
        <v>23</v>
      </c>
      <c r="B12">
        <v>0.15</v>
      </c>
      <c r="C12">
        <v>0.15</v>
      </c>
    </row>
    <row r="13" spans="1:3" ht="14.45" customHeight="1" x14ac:dyDescent="0.2">
      <c r="A13" s="1" t="s">
        <v>24</v>
      </c>
      <c r="B13">
        <v>0.2</v>
      </c>
      <c r="C13">
        <v>0.2</v>
      </c>
    </row>
    <row r="14" spans="1:3" ht="14.45" customHeight="1" x14ac:dyDescent="0.2">
      <c r="A14" s="1" t="s">
        <v>25</v>
      </c>
      <c r="B14">
        <v>0.25</v>
      </c>
      <c r="C14">
        <v>0.25</v>
      </c>
    </row>
    <row r="15" spans="1:3" ht="14.45" customHeight="1" x14ac:dyDescent="0.2">
      <c r="A15" s="1" t="s">
        <v>47</v>
      </c>
      <c r="B15">
        <f>B13+B12</f>
        <v>0.35</v>
      </c>
      <c r="C15">
        <f t="shared" ref="C15:C18" si="0">B15</f>
        <v>0.35</v>
      </c>
    </row>
    <row r="16" spans="1:3" ht="14.45" customHeight="1" x14ac:dyDescent="0.2">
      <c r="A16" s="1" t="s">
        <v>48</v>
      </c>
      <c r="B16">
        <f>B12+B14</f>
        <v>0.4</v>
      </c>
      <c r="C16">
        <f t="shared" si="0"/>
        <v>0.4</v>
      </c>
    </row>
    <row r="17" spans="1:5" ht="14.45" customHeight="1" x14ac:dyDescent="0.2">
      <c r="A17" s="1" t="s">
        <v>46</v>
      </c>
      <c r="B17">
        <f>B13+B14</f>
        <v>0.45</v>
      </c>
      <c r="C17">
        <f t="shared" si="0"/>
        <v>0.45</v>
      </c>
    </row>
    <row r="18" spans="1:5" ht="14.45" customHeight="1" x14ac:dyDescent="0.2">
      <c r="A18" s="1" t="s">
        <v>45</v>
      </c>
      <c r="B18">
        <f>B12+B13+B14</f>
        <v>0.6</v>
      </c>
      <c r="C18">
        <f t="shared" si="0"/>
        <v>0.6</v>
      </c>
    </row>
    <row r="20" spans="1:5" ht="14.45" customHeight="1" x14ac:dyDescent="0.2">
      <c r="A20" t="s">
        <v>2</v>
      </c>
      <c r="B20" s="1" t="s">
        <v>31</v>
      </c>
      <c r="C20" s="1" t="s">
        <v>32</v>
      </c>
      <c r="D20" s="1" t="s">
        <v>33</v>
      </c>
    </row>
    <row r="21" spans="1:5" ht="14.45" customHeight="1" x14ac:dyDescent="0.2">
      <c r="A21" s="1" t="s">
        <v>23</v>
      </c>
      <c r="B21">
        <v>0.2</v>
      </c>
      <c r="C21">
        <v>0.2</v>
      </c>
      <c r="D21">
        <v>0.2</v>
      </c>
    </row>
    <row r="22" spans="1:5" ht="14.45" customHeight="1" x14ac:dyDescent="0.2">
      <c r="A22" s="1" t="s">
        <v>24</v>
      </c>
      <c r="B22">
        <v>0.25</v>
      </c>
      <c r="C22">
        <v>0.25</v>
      </c>
      <c r="D22">
        <v>0.25</v>
      </c>
    </row>
    <row r="23" spans="1:5" ht="14.45" customHeight="1" x14ac:dyDescent="0.2">
      <c r="A23" s="1" t="s">
        <v>25</v>
      </c>
      <c r="B23">
        <v>0.3</v>
      </c>
      <c r="C23">
        <v>0.3</v>
      </c>
      <c r="D23">
        <v>0.3</v>
      </c>
    </row>
    <row r="24" spans="1:5" ht="14.45" customHeight="1" x14ac:dyDescent="0.2">
      <c r="A24" s="1" t="s">
        <v>47</v>
      </c>
      <c r="B24">
        <f>B22+B21</f>
        <v>0.45</v>
      </c>
      <c r="C24">
        <f t="shared" ref="C24:C27" si="1">B24</f>
        <v>0.45</v>
      </c>
      <c r="D24">
        <f t="shared" ref="D24:D27" si="2">B24</f>
        <v>0.45</v>
      </c>
    </row>
    <row r="25" spans="1:5" ht="14.45" customHeight="1" x14ac:dyDescent="0.2">
      <c r="A25" s="1" t="s">
        <v>48</v>
      </c>
      <c r="B25">
        <f>B21+B23</f>
        <v>0.5</v>
      </c>
      <c r="C25">
        <f t="shared" si="1"/>
        <v>0.5</v>
      </c>
      <c r="D25">
        <f t="shared" si="2"/>
        <v>0.5</v>
      </c>
    </row>
    <row r="26" spans="1:5" ht="14.45" customHeight="1" x14ac:dyDescent="0.2">
      <c r="A26" s="1" t="s">
        <v>46</v>
      </c>
      <c r="B26">
        <f>B22+B23</f>
        <v>0.55000000000000004</v>
      </c>
      <c r="C26">
        <f t="shared" si="1"/>
        <v>0.55000000000000004</v>
      </c>
      <c r="D26">
        <f t="shared" si="2"/>
        <v>0.55000000000000004</v>
      </c>
    </row>
    <row r="27" spans="1:5" ht="14.45" customHeight="1" x14ac:dyDescent="0.2">
      <c r="A27" s="1" t="s">
        <v>45</v>
      </c>
      <c r="B27">
        <f>B21+B22+B23</f>
        <v>0.75</v>
      </c>
      <c r="C27">
        <f t="shared" si="1"/>
        <v>0.75</v>
      </c>
      <c r="D27">
        <f t="shared" si="2"/>
        <v>0.75</v>
      </c>
    </row>
    <row r="29" spans="1:5" x14ac:dyDescent="0.2">
      <c r="A29" s="11" t="s">
        <v>38</v>
      </c>
      <c r="B29" s="2" t="s">
        <v>31</v>
      </c>
      <c r="C29" s="2" t="s">
        <v>32</v>
      </c>
      <c r="D29" s="2" t="s">
        <v>33</v>
      </c>
      <c r="E29" s="9"/>
    </row>
    <row r="30" spans="1:5" x14ac:dyDescent="0.2">
      <c r="A30" s="1" t="s">
        <v>23</v>
      </c>
      <c r="B30">
        <v>0.5</v>
      </c>
      <c r="C30">
        <v>0.5</v>
      </c>
      <c r="D30">
        <v>0.7</v>
      </c>
      <c r="E30" s="9"/>
    </row>
    <row r="31" spans="1:5" x14ac:dyDescent="0.2">
      <c r="A31" s="1" t="s">
        <v>24</v>
      </c>
      <c r="B31">
        <v>0.55000000000000004</v>
      </c>
      <c r="C31">
        <v>0.55000000000000004</v>
      </c>
      <c r="D31">
        <v>0.75</v>
      </c>
      <c r="E31" s="9"/>
    </row>
    <row r="32" spans="1:5" x14ac:dyDescent="0.2">
      <c r="A32" s="1" t="s">
        <v>25</v>
      </c>
      <c r="B32">
        <v>0.45</v>
      </c>
      <c r="C32">
        <v>0.45</v>
      </c>
      <c r="D32">
        <v>0.65</v>
      </c>
      <c r="E32" s="9"/>
    </row>
    <row r="33" spans="1:6" x14ac:dyDescent="0.2">
      <c r="A33" s="1" t="s">
        <v>47</v>
      </c>
      <c r="B33">
        <f>B31+B30</f>
        <v>1.05</v>
      </c>
      <c r="C33">
        <f t="shared" ref="C33:D33" si="3">C31+C30</f>
        <v>1.05</v>
      </c>
      <c r="D33">
        <f t="shared" si="3"/>
        <v>1.45</v>
      </c>
      <c r="E33" s="9"/>
    </row>
    <row r="34" spans="1:6" x14ac:dyDescent="0.2">
      <c r="A34" s="1" t="s">
        <v>48</v>
      </c>
      <c r="B34">
        <f>B30+B32</f>
        <v>0.95</v>
      </c>
      <c r="C34">
        <f t="shared" ref="C34:D34" si="4">C30+C32</f>
        <v>0.95</v>
      </c>
      <c r="D34">
        <f t="shared" si="4"/>
        <v>1.35</v>
      </c>
      <c r="E34" s="9"/>
    </row>
    <row r="35" spans="1:6" x14ac:dyDescent="0.2">
      <c r="A35" s="1" t="s">
        <v>46</v>
      </c>
      <c r="B35">
        <f>B31+B32</f>
        <v>1</v>
      </c>
      <c r="C35">
        <f t="shared" ref="C35:D35" si="5">C31+C32</f>
        <v>1</v>
      </c>
      <c r="D35">
        <f t="shared" si="5"/>
        <v>1.4</v>
      </c>
      <c r="E35" s="9"/>
    </row>
    <row r="36" spans="1:6" x14ac:dyDescent="0.2">
      <c r="A36" s="1" t="s">
        <v>45</v>
      </c>
      <c r="B36">
        <f>B30+B31+B32</f>
        <v>1.5</v>
      </c>
      <c r="C36">
        <f t="shared" ref="C36:D36" si="6">C30+C31+C32</f>
        <v>1.5</v>
      </c>
      <c r="D36">
        <f t="shared" si="6"/>
        <v>2.1</v>
      </c>
      <c r="E36" s="9"/>
    </row>
    <row r="37" spans="1:6" x14ac:dyDescent="0.25">
      <c r="A37" s="1"/>
      <c r="E37" s="9"/>
      <c r="F37" s="1"/>
    </row>
    <row r="38" spans="1:6" x14ac:dyDescent="0.25">
      <c r="A38" s="11" t="s">
        <v>39</v>
      </c>
      <c r="B38" s="3" t="s">
        <v>31</v>
      </c>
      <c r="C38" s="3" t="s">
        <v>32</v>
      </c>
      <c r="D38" s="3" t="s">
        <v>33</v>
      </c>
      <c r="E38" s="9"/>
      <c r="F38" s="1"/>
    </row>
    <row r="39" spans="1:6" x14ac:dyDescent="0.25">
      <c r="A39" s="1" t="s">
        <v>23</v>
      </c>
      <c r="B39">
        <v>0.7</v>
      </c>
      <c r="C39">
        <v>0.5</v>
      </c>
      <c r="D39">
        <v>0.5</v>
      </c>
      <c r="E39" s="9"/>
      <c r="F39" s="1"/>
    </row>
    <row r="40" spans="1:6" x14ac:dyDescent="0.25">
      <c r="A40" s="1" t="s">
        <v>24</v>
      </c>
      <c r="B40">
        <v>0.75</v>
      </c>
      <c r="C40">
        <v>0.55000000000000004</v>
      </c>
      <c r="D40">
        <v>0.55000000000000004</v>
      </c>
      <c r="E40" s="9"/>
      <c r="F40" s="1"/>
    </row>
    <row r="41" spans="1:6" x14ac:dyDescent="0.25">
      <c r="A41" s="1" t="s">
        <v>25</v>
      </c>
      <c r="B41">
        <v>0.65</v>
      </c>
      <c r="C41">
        <v>0.45</v>
      </c>
      <c r="D41">
        <v>0.45</v>
      </c>
      <c r="E41" s="9"/>
      <c r="F41" s="1"/>
    </row>
    <row r="42" spans="1:6" x14ac:dyDescent="0.25">
      <c r="A42" s="1" t="s">
        <v>47</v>
      </c>
      <c r="B42">
        <f>B40+B39</f>
        <v>1.45</v>
      </c>
      <c r="C42">
        <f>C40+C39</f>
        <v>1.05</v>
      </c>
      <c r="D42">
        <f>D40+D39</f>
        <v>1.05</v>
      </c>
      <c r="E42" s="9"/>
      <c r="F42" s="1"/>
    </row>
    <row r="43" spans="1:6" x14ac:dyDescent="0.25">
      <c r="A43" s="1" t="s">
        <v>48</v>
      </c>
      <c r="B43">
        <f>B39+B41</f>
        <v>1.35</v>
      </c>
      <c r="C43">
        <f>C39+C41</f>
        <v>0.95</v>
      </c>
      <c r="D43">
        <f>D39+D41</f>
        <v>0.95</v>
      </c>
      <c r="E43" s="9"/>
      <c r="F43" s="1"/>
    </row>
    <row r="44" spans="1:6" x14ac:dyDescent="0.25">
      <c r="A44" s="1" t="s">
        <v>46</v>
      </c>
      <c r="B44">
        <f>B40+B41</f>
        <v>1.4</v>
      </c>
      <c r="C44">
        <f>C40+C41</f>
        <v>1</v>
      </c>
      <c r="D44">
        <f>D40+D41</f>
        <v>1</v>
      </c>
      <c r="E44" s="9"/>
      <c r="F44" s="1"/>
    </row>
    <row r="45" spans="1:6" x14ac:dyDescent="0.25">
      <c r="A45" s="1" t="s">
        <v>45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"/>
    </row>
    <row r="47" spans="1:6" x14ac:dyDescent="0.25">
      <c r="A47" s="11" t="s">
        <v>40</v>
      </c>
      <c r="B47" s="6" t="s">
        <v>34</v>
      </c>
      <c r="C47" s="6" t="s">
        <v>35</v>
      </c>
      <c r="D47" s="6" t="s">
        <v>36</v>
      </c>
      <c r="E47" s="6" t="s">
        <v>37</v>
      </c>
      <c r="F47" s="9"/>
    </row>
    <row r="48" spans="1:6" x14ac:dyDescent="0.25">
      <c r="A48" s="1" t="s">
        <v>23</v>
      </c>
      <c r="B48">
        <v>0.9</v>
      </c>
      <c r="C48">
        <v>0.9</v>
      </c>
      <c r="D48">
        <v>1.1000000000000001</v>
      </c>
      <c r="E48">
        <v>1.2</v>
      </c>
      <c r="F48" s="9"/>
    </row>
    <row r="49" spans="1:6" x14ac:dyDescent="0.25">
      <c r="A49" s="1" t="s">
        <v>24</v>
      </c>
      <c r="B49">
        <v>0.95</v>
      </c>
      <c r="C49">
        <v>0.95</v>
      </c>
      <c r="D49">
        <v>1.1499999999999999</v>
      </c>
      <c r="E49">
        <v>1.25</v>
      </c>
      <c r="F49" s="9"/>
    </row>
    <row r="50" spans="1:6" x14ac:dyDescent="0.25">
      <c r="A50" s="1" t="s">
        <v>25</v>
      </c>
      <c r="B50">
        <v>0.85</v>
      </c>
      <c r="C50">
        <v>0.85</v>
      </c>
      <c r="D50">
        <v>1.05</v>
      </c>
      <c r="E50">
        <v>1.1499999999999999</v>
      </c>
      <c r="F50" s="9"/>
    </row>
    <row r="51" spans="1:6" x14ac:dyDescent="0.25">
      <c r="A51" s="1" t="s">
        <v>47</v>
      </c>
      <c r="B51">
        <f>B49+B48</f>
        <v>1.85</v>
      </c>
      <c r="C51">
        <f>C49+C48</f>
        <v>1.85</v>
      </c>
      <c r="D51">
        <f>D49+D48</f>
        <v>2.25</v>
      </c>
      <c r="E51">
        <f t="shared" ref="E51" si="7">E49+E48</f>
        <v>2.4500000000000002</v>
      </c>
      <c r="F51" s="9"/>
    </row>
    <row r="52" spans="1:6" x14ac:dyDescent="0.25">
      <c r="A52" s="1" t="s">
        <v>48</v>
      </c>
      <c r="B52">
        <f>B48+B50</f>
        <v>1.75</v>
      </c>
      <c r="C52">
        <f>C48+C50</f>
        <v>1.75</v>
      </c>
      <c r="D52">
        <f>D48+D50</f>
        <v>2.1500000000000004</v>
      </c>
      <c r="E52">
        <f t="shared" ref="E52" si="8">E48+E50</f>
        <v>2.3499999999999996</v>
      </c>
      <c r="F52" s="9"/>
    </row>
    <row r="53" spans="1:6" x14ac:dyDescent="0.25">
      <c r="A53" s="1" t="s">
        <v>46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 t="shared" ref="E53" si="9">E49+E50</f>
        <v>2.4</v>
      </c>
      <c r="F53" s="9"/>
    </row>
    <row r="54" spans="1:6" x14ac:dyDescent="0.25">
      <c r="A54" s="1" t="s">
        <v>45</v>
      </c>
      <c r="B54">
        <f>B48+B49+B50</f>
        <v>2.7</v>
      </c>
      <c r="C54">
        <f>C48+C49+C50</f>
        <v>2.7</v>
      </c>
      <c r="D54">
        <f>D48+D49+D50</f>
        <v>3.3</v>
      </c>
      <c r="E54">
        <f t="shared" ref="E54" si="10">E48+E49+E50</f>
        <v>3.6</v>
      </c>
      <c r="F54" s="9"/>
    </row>
    <row r="56" spans="1:6" x14ac:dyDescent="0.25">
      <c r="A56" s="11" t="s">
        <v>41</v>
      </c>
      <c r="B56" s="4" t="s">
        <v>34</v>
      </c>
      <c r="C56" s="4" t="s">
        <v>35</v>
      </c>
      <c r="D56" s="4" t="s">
        <v>36</v>
      </c>
      <c r="E56" s="4" t="s">
        <v>37</v>
      </c>
    </row>
    <row r="57" spans="1:6" x14ac:dyDescent="0.25">
      <c r="A57" s="1" t="s">
        <v>23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" t="s">
        <v>24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" t="s">
        <v>25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" t="s">
        <v>47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" t="s">
        <v>48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" t="s">
        <v>46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" t="s">
        <v>45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s="11" t="s">
        <v>42</v>
      </c>
      <c r="B65" s="5" t="s">
        <v>34</v>
      </c>
      <c r="C65" s="5" t="s">
        <v>35</v>
      </c>
      <c r="D65" s="5" t="s">
        <v>36</v>
      </c>
      <c r="E65" s="5" t="s">
        <v>37</v>
      </c>
      <c r="F65" s="9"/>
      <c r="L65" s="9"/>
    </row>
    <row r="66" spans="1:13" x14ac:dyDescent="0.25">
      <c r="A66" s="1" t="s">
        <v>23</v>
      </c>
      <c r="B66">
        <v>0.2</v>
      </c>
      <c r="C66">
        <v>0.2</v>
      </c>
      <c r="D66">
        <v>0.3</v>
      </c>
      <c r="E66">
        <v>0.4</v>
      </c>
      <c r="F66" s="9"/>
      <c r="L66" s="9"/>
    </row>
    <row r="67" spans="1:13" x14ac:dyDescent="0.25">
      <c r="A67" s="1" t="s">
        <v>24</v>
      </c>
      <c r="B67">
        <v>0.25</v>
      </c>
      <c r="C67">
        <v>0.25</v>
      </c>
      <c r="D67">
        <v>0.35</v>
      </c>
      <c r="E67">
        <v>0.45</v>
      </c>
      <c r="F67" s="9"/>
      <c r="L67" s="9"/>
    </row>
    <row r="68" spans="1:13" x14ac:dyDescent="0.25">
      <c r="A68" s="1" t="s">
        <v>25</v>
      </c>
      <c r="B68">
        <v>0.15</v>
      </c>
      <c r="C68">
        <v>0.15</v>
      </c>
      <c r="D68">
        <v>0.25</v>
      </c>
      <c r="E68">
        <v>0.35</v>
      </c>
      <c r="F68" s="9"/>
      <c r="L68" s="9"/>
    </row>
    <row r="69" spans="1:13" x14ac:dyDescent="0.25">
      <c r="A69" s="1" t="s">
        <v>47</v>
      </c>
      <c r="B69">
        <f>B67+B66</f>
        <v>0.45</v>
      </c>
      <c r="C69">
        <f t="shared" ref="C69:E69" si="11">C67+C66</f>
        <v>0.45</v>
      </c>
      <c r="D69">
        <f t="shared" si="11"/>
        <v>0.64999999999999991</v>
      </c>
      <c r="E69">
        <f t="shared" si="11"/>
        <v>0.85000000000000009</v>
      </c>
      <c r="F69" s="9"/>
      <c r="L69" s="9"/>
    </row>
    <row r="70" spans="1:13" x14ac:dyDescent="0.25">
      <c r="A70" s="1" t="s">
        <v>48</v>
      </c>
      <c r="B70">
        <f>B66+B68</f>
        <v>0.35</v>
      </c>
      <c r="C70">
        <f t="shared" ref="C70:E70" si="12">C66+C68</f>
        <v>0.35</v>
      </c>
      <c r="D70">
        <f t="shared" si="12"/>
        <v>0.55000000000000004</v>
      </c>
      <c r="E70">
        <f t="shared" si="12"/>
        <v>0.75</v>
      </c>
      <c r="F70" s="9"/>
      <c r="L70" s="9"/>
    </row>
    <row r="71" spans="1:13" x14ac:dyDescent="0.25">
      <c r="A71" s="1" t="s">
        <v>46</v>
      </c>
      <c r="B71">
        <f>B67+B68</f>
        <v>0.4</v>
      </c>
      <c r="C71">
        <f t="shared" ref="C71:E71" si="13">C67+C68</f>
        <v>0.4</v>
      </c>
      <c r="D71">
        <f t="shared" si="13"/>
        <v>0.6</v>
      </c>
      <c r="E71">
        <f t="shared" si="13"/>
        <v>0.8</v>
      </c>
      <c r="F71" s="9"/>
      <c r="L71" s="9"/>
    </row>
    <row r="72" spans="1:13" x14ac:dyDescent="0.25">
      <c r="A72" s="1" t="s">
        <v>45</v>
      </c>
      <c r="B72">
        <f>B66+B67+B68</f>
        <v>0.6</v>
      </c>
      <c r="C72">
        <f t="shared" ref="C72:E72" si="14">C66+C67+C68</f>
        <v>0.6</v>
      </c>
      <c r="D72">
        <f t="shared" si="14"/>
        <v>0.89999999999999991</v>
      </c>
      <c r="E72">
        <f t="shared" si="14"/>
        <v>1.2000000000000002</v>
      </c>
      <c r="F72" s="9"/>
      <c r="L72" s="9"/>
    </row>
    <row r="73" spans="1:13" x14ac:dyDescent="0.25">
      <c r="A73" s="1"/>
      <c r="F73" s="9"/>
      <c r="G73" s="1"/>
      <c r="L73" s="9"/>
      <c r="M73" s="1"/>
    </row>
    <row r="74" spans="1:13" x14ac:dyDescent="0.25">
      <c r="A74" s="11" t="s">
        <v>43</v>
      </c>
      <c r="B74" s="7" t="s">
        <v>34</v>
      </c>
      <c r="C74" s="7" t="s">
        <v>35</v>
      </c>
      <c r="D74" s="7" t="s">
        <v>36</v>
      </c>
      <c r="E74" s="7" t="s">
        <v>37</v>
      </c>
      <c r="F74" s="9"/>
      <c r="G74" s="1"/>
      <c r="L74" s="9"/>
      <c r="M74" s="1"/>
    </row>
    <row r="75" spans="1:13" x14ac:dyDescent="0.25">
      <c r="A75" s="1" t="s">
        <v>23</v>
      </c>
      <c r="B75">
        <v>0.3</v>
      </c>
      <c r="C75">
        <v>0.2</v>
      </c>
      <c r="D75">
        <v>0.2</v>
      </c>
      <c r="E75">
        <v>0.3</v>
      </c>
      <c r="F75" s="9"/>
      <c r="G75" s="1"/>
      <c r="L75" s="9"/>
      <c r="M75" s="1"/>
    </row>
    <row r="76" spans="1:13" x14ac:dyDescent="0.25">
      <c r="A76" s="1" t="s">
        <v>24</v>
      </c>
      <c r="B76">
        <v>0.35</v>
      </c>
      <c r="C76">
        <v>0.25</v>
      </c>
      <c r="D76">
        <v>0.25</v>
      </c>
      <c r="E76">
        <v>0.35</v>
      </c>
      <c r="F76" s="9"/>
      <c r="G76" s="1"/>
      <c r="L76" s="9"/>
      <c r="M76" s="1"/>
    </row>
    <row r="77" spans="1:13" x14ac:dyDescent="0.25">
      <c r="A77" s="1" t="s">
        <v>25</v>
      </c>
      <c r="B77">
        <v>0.35</v>
      </c>
      <c r="C77">
        <v>0.15</v>
      </c>
      <c r="D77">
        <v>0.15</v>
      </c>
      <c r="E77">
        <v>0.25</v>
      </c>
      <c r="F77" s="9"/>
      <c r="G77" s="1"/>
      <c r="L77" s="9"/>
      <c r="M77" s="1"/>
    </row>
    <row r="78" spans="1:13" x14ac:dyDescent="0.25">
      <c r="A78" s="1" t="s">
        <v>47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9"/>
      <c r="G78" s="1"/>
      <c r="L78" s="9"/>
      <c r="M78" s="1"/>
    </row>
    <row r="79" spans="1:13" x14ac:dyDescent="0.25">
      <c r="A79" s="1" t="s">
        <v>48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9"/>
      <c r="G79" s="1"/>
      <c r="L79" s="9"/>
      <c r="M79" s="1"/>
    </row>
    <row r="80" spans="1:13" x14ac:dyDescent="0.25">
      <c r="A80" s="1" t="s">
        <v>46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9"/>
      <c r="G80" s="1"/>
      <c r="L80" s="9"/>
      <c r="M80" s="1"/>
    </row>
    <row r="81" spans="1:13" x14ac:dyDescent="0.25">
      <c r="A81" s="1" t="s">
        <v>45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9"/>
      <c r="G81" s="1"/>
      <c r="L81" s="9"/>
      <c r="M81" s="1"/>
    </row>
    <row r="82" spans="1:13" x14ac:dyDescent="0.25">
      <c r="A82" s="1"/>
      <c r="F82" s="9"/>
      <c r="G82" s="1"/>
      <c r="L82" s="9"/>
      <c r="M82" s="1"/>
    </row>
    <row r="83" spans="1:13" x14ac:dyDescent="0.25">
      <c r="A83" s="11" t="s">
        <v>44</v>
      </c>
      <c r="B83" s="8" t="s">
        <v>34</v>
      </c>
      <c r="C83" s="8" t="s">
        <v>35</v>
      </c>
      <c r="D83" s="8" t="s">
        <v>36</v>
      </c>
      <c r="E83" s="8" t="s">
        <v>37</v>
      </c>
      <c r="F83" s="9"/>
      <c r="G83" s="1"/>
      <c r="L83" s="9"/>
      <c r="M83" s="1"/>
    </row>
    <row r="84" spans="1:13" x14ac:dyDescent="0.25">
      <c r="A84" s="1" t="s">
        <v>23</v>
      </c>
      <c r="B84">
        <v>0.4</v>
      </c>
      <c r="C84">
        <v>0.3</v>
      </c>
      <c r="D84">
        <v>0.2</v>
      </c>
      <c r="E84">
        <v>0.2</v>
      </c>
      <c r="F84" s="9"/>
      <c r="G84" s="1"/>
      <c r="L84" s="9"/>
      <c r="M84" s="1"/>
    </row>
    <row r="85" spans="1:13" x14ac:dyDescent="0.25">
      <c r="A85" s="1" t="s">
        <v>24</v>
      </c>
      <c r="B85">
        <v>0.45</v>
      </c>
      <c r="C85">
        <v>0.35</v>
      </c>
      <c r="D85">
        <v>0.25</v>
      </c>
      <c r="E85">
        <v>0.25</v>
      </c>
      <c r="F85" s="9"/>
      <c r="G85" s="1"/>
      <c r="L85" s="9"/>
      <c r="M85" s="1"/>
    </row>
    <row r="86" spans="1:13" x14ac:dyDescent="0.25">
      <c r="A86" s="1" t="s">
        <v>25</v>
      </c>
      <c r="B86">
        <v>0.35</v>
      </c>
      <c r="C86">
        <v>0.25</v>
      </c>
      <c r="D86">
        <v>0.15</v>
      </c>
      <c r="E86">
        <v>0.15</v>
      </c>
      <c r="F86" s="9"/>
      <c r="G86" s="1"/>
      <c r="L86" s="9"/>
      <c r="M86" s="1"/>
    </row>
    <row r="87" spans="1:13" x14ac:dyDescent="0.25">
      <c r="A87" s="1" t="s">
        <v>47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9"/>
      <c r="G87" s="1"/>
      <c r="L87" s="9"/>
      <c r="M87" s="1"/>
    </row>
    <row r="88" spans="1:13" x14ac:dyDescent="0.25">
      <c r="A88" s="1" t="s">
        <v>48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9"/>
      <c r="G88" s="1"/>
      <c r="L88" s="9"/>
      <c r="M88" s="1"/>
    </row>
    <row r="89" spans="1:13" x14ac:dyDescent="0.25">
      <c r="A89" s="1" t="s">
        <v>46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9"/>
      <c r="G89" s="1"/>
      <c r="L89" s="9"/>
      <c r="M89" s="1"/>
    </row>
    <row r="90" spans="1:13" x14ac:dyDescent="0.25">
      <c r="A90" s="1" t="s">
        <v>45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9"/>
      <c r="G90" s="1"/>
      <c r="L90" s="9"/>
      <c r="M90" s="1"/>
    </row>
    <row r="91" spans="1:13" x14ac:dyDescent="0.25">
      <c r="A91" s="1"/>
      <c r="F91" s="9"/>
      <c r="G91" s="1"/>
      <c r="L91" s="9"/>
      <c r="M91" s="1"/>
    </row>
    <row r="92" spans="1:13" x14ac:dyDescent="0.25">
      <c r="A92" t="s">
        <v>3</v>
      </c>
    </row>
    <row r="93" spans="1:13" x14ac:dyDescent="0.25">
      <c r="A93" s="1" t="s">
        <v>34</v>
      </c>
      <c r="B93">
        <v>3.5</v>
      </c>
    </row>
    <row r="94" spans="1:13" x14ac:dyDescent="0.25">
      <c r="A94" s="1" t="s">
        <v>35</v>
      </c>
      <c r="B94">
        <v>3.5</v>
      </c>
    </row>
    <row r="95" spans="1:13" x14ac:dyDescent="0.25">
      <c r="A95" s="1" t="s">
        <v>36</v>
      </c>
      <c r="B95">
        <v>3.5</v>
      </c>
    </row>
    <row r="96" spans="1:13" x14ac:dyDescent="0.25">
      <c r="A96" s="1" t="s">
        <v>37</v>
      </c>
      <c r="B96">
        <v>3.5</v>
      </c>
    </row>
    <row r="98" spans="1:4" x14ac:dyDescent="0.25">
      <c r="A98" t="s">
        <v>4</v>
      </c>
      <c r="B98" s="1" t="s">
        <v>31</v>
      </c>
      <c r="C98" s="1" t="s">
        <v>32</v>
      </c>
      <c r="D98" s="1" t="s">
        <v>33</v>
      </c>
    </row>
    <row r="99" spans="1:4" x14ac:dyDescent="0.25">
      <c r="A99" s="1" t="s">
        <v>51</v>
      </c>
      <c r="B99">
        <v>5000</v>
      </c>
      <c r="C99">
        <v>5000</v>
      </c>
      <c r="D99">
        <v>5000</v>
      </c>
    </row>
    <row r="100" spans="1:4" x14ac:dyDescent="0.25">
      <c r="A100" s="1" t="s">
        <v>49</v>
      </c>
      <c r="B100">
        <v>4000</v>
      </c>
      <c r="C100">
        <v>4000</v>
      </c>
      <c r="D100">
        <v>4000</v>
      </c>
    </row>
    <row r="101" spans="1:4" x14ac:dyDescent="0.25">
      <c r="A101" s="1" t="s">
        <v>52</v>
      </c>
      <c r="B101">
        <v>4500</v>
      </c>
      <c r="C101">
        <v>4500</v>
      </c>
      <c r="D101">
        <v>4500</v>
      </c>
    </row>
    <row r="102" spans="1:4" x14ac:dyDescent="0.25">
      <c r="A102" s="1" t="s">
        <v>50</v>
      </c>
      <c r="B102">
        <v>5200</v>
      </c>
      <c r="C102">
        <v>5200</v>
      </c>
      <c r="D102">
        <v>5200</v>
      </c>
    </row>
    <row r="104" spans="1:4" x14ac:dyDescent="0.25">
      <c r="A104" t="s">
        <v>5</v>
      </c>
      <c r="B104" s="1" t="s">
        <v>29</v>
      </c>
      <c r="C104" s="1" t="s">
        <v>30</v>
      </c>
    </row>
    <row r="105" spans="1:4" x14ac:dyDescent="0.25">
      <c r="A105" s="1" t="s">
        <v>51</v>
      </c>
      <c r="B105">
        <v>3000</v>
      </c>
      <c r="C105">
        <v>3000</v>
      </c>
    </row>
    <row r="106" spans="1:4" x14ac:dyDescent="0.25">
      <c r="A106" s="1" t="s">
        <v>49</v>
      </c>
      <c r="B106">
        <v>2000</v>
      </c>
      <c r="C106">
        <v>2000</v>
      </c>
    </row>
    <row r="107" spans="1:4" x14ac:dyDescent="0.25">
      <c r="A107" s="1" t="s">
        <v>52</v>
      </c>
      <c r="B107">
        <v>2500</v>
      </c>
      <c r="C107">
        <v>2500</v>
      </c>
    </row>
    <row r="108" spans="1:4" x14ac:dyDescent="0.25">
      <c r="A108" s="1" t="s">
        <v>50</v>
      </c>
      <c r="B108">
        <v>3200</v>
      </c>
      <c r="C108">
        <v>3200</v>
      </c>
    </row>
    <row r="110" spans="1:4" x14ac:dyDescent="0.25">
      <c r="A110" t="s">
        <v>6</v>
      </c>
      <c r="B110" s="1" t="s">
        <v>31</v>
      </c>
      <c r="C110" s="1" t="s">
        <v>32</v>
      </c>
      <c r="D110" s="1" t="s">
        <v>33</v>
      </c>
    </row>
    <row r="111" spans="1:4" x14ac:dyDescent="0.25">
      <c r="A111" s="1" t="s">
        <v>51</v>
      </c>
      <c r="B111">
        <v>500</v>
      </c>
      <c r="C111">
        <v>500</v>
      </c>
      <c r="D111">
        <v>500</v>
      </c>
    </row>
    <row r="112" spans="1:4" x14ac:dyDescent="0.25">
      <c r="A112" s="1" t="s">
        <v>49</v>
      </c>
      <c r="B112">
        <v>500</v>
      </c>
      <c r="C112">
        <v>500</v>
      </c>
      <c r="D112">
        <v>500</v>
      </c>
    </row>
    <row r="113" spans="1:4" x14ac:dyDescent="0.25">
      <c r="A113" s="1" t="s">
        <v>52</v>
      </c>
      <c r="B113">
        <v>500</v>
      </c>
      <c r="C113">
        <v>500</v>
      </c>
      <c r="D113">
        <v>500</v>
      </c>
    </row>
    <row r="114" spans="1:4" x14ac:dyDescent="0.25">
      <c r="A114" s="1" t="s">
        <v>50</v>
      </c>
      <c r="B114">
        <v>500</v>
      </c>
      <c r="C114">
        <v>500</v>
      </c>
      <c r="D114">
        <v>500</v>
      </c>
    </row>
    <row r="116" spans="1:4" x14ac:dyDescent="0.25">
      <c r="A116" t="s">
        <v>7</v>
      </c>
      <c r="B116" s="1" t="s">
        <v>29</v>
      </c>
      <c r="C116" s="1" t="s">
        <v>30</v>
      </c>
    </row>
    <row r="117" spans="1:4" x14ac:dyDescent="0.25">
      <c r="A117" s="1" t="s">
        <v>51</v>
      </c>
      <c r="B117">
        <v>300</v>
      </c>
      <c r="C117">
        <v>300</v>
      </c>
    </row>
    <row r="118" spans="1:4" x14ac:dyDescent="0.25">
      <c r="A118" s="1" t="s">
        <v>49</v>
      </c>
      <c r="B118">
        <v>300</v>
      </c>
      <c r="C118">
        <v>300</v>
      </c>
    </row>
    <row r="119" spans="1:4" x14ac:dyDescent="0.25">
      <c r="A119" s="1" t="s">
        <v>52</v>
      </c>
      <c r="B119">
        <v>300</v>
      </c>
      <c r="C119">
        <v>300</v>
      </c>
    </row>
    <row r="120" spans="1:4" x14ac:dyDescent="0.25">
      <c r="A120" s="1" t="s">
        <v>50</v>
      </c>
      <c r="B120">
        <v>300</v>
      </c>
      <c r="C120">
        <v>300</v>
      </c>
    </row>
    <row r="122" spans="1:4" x14ac:dyDescent="0.25">
      <c r="A122" t="s">
        <v>8</v>
      </c>
      <c r="B122" s="1" t="s">
        <v>31</v>
      </c>
      <c r="C122" s="1" t="s">
        <v>32</v>
      </c>
      <c r="D122" s="1" t="s">
        <v>33</v>
      </c>
    </row>
    <row r="123" spans="1:4" x14ac:dyDescent="0.25">
      <c r="A123" s="1" t="s">
        <v>51</v>
      </c>
      <c r="B123">
        <v>1.8</v>
      </c>
      <c r="C123">
        <v>1.8</v>
      </c>
      <c r="D123">
        <v>1.8</v>
      </c>
    </row>
    <row r="124" spans="1:4" x14ac:dyDescent="0.25">
      <c r="A124" s="1" t="s">
        <v>49</v>
      </c>
      <c r="B124">
        <v>1.5</v>
      </c>
      <c r="C124">
        <v>1.5</v>
      </c>
      <c r="D124">
        <v>1.5</v>
      </c>
    </row>
    <row r="125" spans="1:4" x14ac:dyDescent="0.25">
      <c r="A125" s="1" t="s">
        <v>52</v>
      </c>
      <c r="B125">
        <v>2.5</v>
      </c>
      <c r="C125">
        <v>2.5</v>
      </c>
      <c r="D125">
        <v>2.5</v>
      </c>
    </row>
    <row r="126" spans="1:4" x14ac:dyDescent="0.25">
      <c r="A126" s="1" t="s">
        <v>50</v>
      </c>
      <c r="B126">
        <v>1.8</v>
      </c>
      <c r="C126">
        <v>1.8</v>
      </c>
      <c r="D126">
        <v>1.8</v>
      </c>
    </row>
    <row r="128" spans="1:4" x14ac:dyDescent="0.25">
      <c r="A128" t="s">
        <v>9</v>
      </c>
      <c r="B128" s="1" t="s">
        <v>29</v>
      </c>
      <c r="C128" s="1" t="s">
        <v>30</v>
      </c>
    </row>
    <row r="129" spans="1:3" x14ac:dyDescent="0.25">
      <c r="A129" s="1" t="s">
        <v>51</v>
      </c>
      <c r="B129">
        <v>1.5</v>
      </c>
      <c r="C129">
        <v>1.5</v>
      </c>
    </row>
    <row r="130" spans="1:3" x14ac:dyDescent="0.25">
      <c r="A130" s="1" t="s">
        <v>49</v>
      </c>
      <c r="B130">
        <v>1</v>
      </c>
      <c r="C130">
        <v>1</v>
      </c>
    </row>
    <row r="131" spans="1:3" x14ac:dyDescent="0.25">
      <c r="A131" s="1" t="s">
        <v>52</v>
      </c>
      <c r="B131">
        <v>2</v>
      </c>
      <c r="C131">
        <v>2</v>
      </c>
    </row>
    <row r="132" spans="1:3" x14ac:dyDescent="0.25">
      <c r="A132" s="1" t="s">
        <v>50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L9" sqref="L9"/>
    </sheetView>
  </sheetViews>
  <sheetFormatPr defaultColWidth="8.85546875" defaultRowHeight="15" x14ac:dyDescent="0.25"/>
  <cols>
    <col min="1" max="1" width="10.42578125" bestFit="1" customWidth="1"/>
  </cols>
  <sheetData>
    <row r="1" spans="1:4" x14ac:dyDescent="0.2">
      <c r="A1" t="s">
        <v>10</v>
      </c>
      <c r="B1" s="1" t="s">
        <v>29</v>
      </c>
      <c r="C1" s="1" t="s">
        <v>30</v>
      </c>
    </row>
    <row r="2" spans="1:4" x14ac:dyDescent="0.2">
      <c r="A2" s="1" t="s">
        <v>26</v>
      </c>
      <c r="B2">
        <v>5000</v>
      </c>
      <c r="C2">
        <v>5000</v>
      </c>
    </row>
    <row r="3" spans="1:4" x14ac:dyDescent="0.2">
      <c r="A3" s="1" t="s">
        <v>27</v>
      </c>
      <c r="B3">
        <v>5500</v>
      </c>
      <c r="C3">
        <v>5500</v>
      </c>
    </row>
    <row r="4" spans="1:4" x14ac:dyDescent="0.2">
      <c r="A4" s="1" t="s">
        <v>28</v>
      </c>
      <c r="B4">
        <v>4500</v>
      </c>
      <c r="C4">
        <v>4500</v>
      </c>
    </row>
    <row r="6" spans="1:4" x14ac:dyDescent="0.2">
      <c r="A6" t="s">
        <v>11</v>
      </c>
    </row>
    <row r="7" spans="1:4" x14ac:dyDescent="0.2">
      <c r="A7" s="1" t="s">
        <v>29</v>
      </c>
      <c r="B7">
        <v>7000</v>
      </c>
    </row>
    <row r="8" spans="1:4" x14ac:dyDescent="0.2">
      <c r="A8" s="1" t="s">
        <v>30</v>
      </c>
      <c r="B8">
        <v>7000</v>
      </c>
    </row>
    <row r="10" spans="1:4" x14ac:dyDescent="0.2">
      <c r="A10" t="s">
        <v>12</v>
      </c>
    </row>
    <row r="11" spans="1:4" x14ac:dyDescent="0.2">
      <c r="A11" s="1" t="s">
        <v>31</v>
      </c>
      <c r="B11">
        <v>14000</v>
      </c>
    </row>
    <row r="12" spans="1:4" x14ac:dyDescent="0.2">
      <c r="A12" s="1" t="s">
        <v>32</v>
      </c>
      <c r="B12">
        <v>14000</v>
      </c>
    </row>
    <row r="13" spans="1:4" x14ac:dyDescent="0.2">
      <c r="A13" s="1" t="s">
        <v>33</v>
      </c>
      <c r="B13">
        <v>14000</v>
      </c>
    </row>
    <row r="15" spans="1:4" x14ac:dyDescent="0.2">
      <c r="A15" t="s">
        <v>14</v>
      </c>
      <c r="B15" s="1" t="s">
        <v>31</v>
      </c>
      <c r="C15" s="1" t="s">
        <v>32</v>
      </c>
      <c r="D15" s="1" t="s">
        <v>33</v>
      </c>
    </row>
    <row r="16" spans="1:4" x14ac:dyDescent="0.2">
      <c r="A16" s="1" t="s">
        <v>51</v>
      </c>
      <c r="B16">
        <v>2800</v>
      </c>
      <c r="C16">
        <v>2800</v>
      </c>
      <c r="D16">
        <v>2800</v>
      </c>
    </row>
    <row r="17" spans="1:4" x14ac:dyDescent="0.2">
      <c r="A17" s="1" t="s">
        <v>49</v>
      </c>
      <c r="B17">
        <v>2300</v>
      </c>
      <c r="C17">
        <v>2300</v>
      </c>
      <c r="D17">
        <v>2300</v>
      </c>
    </row>
    <row r="18" spans="1:4" x14ac:dyDescent="0.2">
      <c r="A18" s="1" t="s">
        <v>52</v>
      </c>
      <c r="B18">
        <v>2550</v>
      </c>
      <c r="C18">
        <v>2550</v>
      </c>
      <c r="D18">
        <v>2550</v>
      </c>
    </row>
    <row r="19" spans="1:4" x14ac:dyDescent="0.2">
      <c r="A19" s="1" t="s">
        <v>50</v>
      </c>
      <c r="B19">
        <v>2100</v>
      </c>
      <c r="C19">
        <v>2100</v>
      </c>
      <c r="D19">
        <v>2100</v>
      </c>
    </row>
    <row r="21" spans="1:4" x14ac:dyDescent="0.2">
      <c r="A21" t="s">
        <v>13</v>
      </c>
      <c r="B21" s="1" t="s">
        <v>29</v>
      </c>
      <c r="C21" s="1" t="s">
        <v>30</v>
      </c>
    </row>
    <row r="22" spans="1:4" x14ac:dyDescent="0.2">
      <c r="A22" s="1" t="s">
        <v>51</v>
      </c>
      <c r="B22">
        <v>3000</v>
      </c>
      <c r="C22">
        <v>3000</v>
      </c>
    </row>
    <row r="23" spans="1:4" x14ac:dyDescent="0.2">
      <c r="A23" s="1" t="s">
        <v>49</v>
      </c>
      <c r="B23">
        <v>2500</v>
      </c>
      <c r="C23">
        <v>2500</v>
      </c>
    </row>
    <row r="24" spans="1:4" x14ac:dyDescent="0.2">
      <c r="A24" s="1" t="s">
        <v>52</v>
      </c>
      <c r="B24">
        <v>2750</v>
      </c>
      <c r="C24">
        <v>2750</v>
      </c>
    </row>
    <row r="25" spans="1:4" x14ac:dyDescent="0.2">
      <c r="A25" s="1" t="s">
        <v>50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bestFit="1" customWidth="1"/>
  </cols>
  <sheetData>
    <row r="1" spans="1:4" x14ac:dyDescent="0.2">
      <c r="A1" t="s">
        <v>15</v>
      </c>
      <c r="B1" s="10" t="s">
        <v>29</v>
      </c>
      <c r="C1" s="10" t="s">
        <v>30</v>
      </c>
    </row>
    <row r="2" spans="1:4" x14ac:dyDescent="0.2">
      <c r="A2" s="1" t="s">
        <v>26</v>
      </c>
      <c r="B2">
        <v>850</v>
      </c>
      <c r="C2">
        <v>800</v>
      </c>
    </row>
    <row r="3" spans="1:4" x14ac:dyDescent="0.2">
      <c r="A3" s="1" t="s">
        <v>27</v>
      </c>
      <c r="B3">
        <v>700</v>
      </c>
      <c r="C3">
        <v>600</v>
      </c>
    </row>
    <row r="4" spans="1:4" x14ac:dyDescent="0.2">
      <c r="A4" s="1" t="s">
        <v>28</v>
      </c>
      <c r="B4">
        <v>500</v>
      </c>
      <c r="C4">
        <v>300</v>
      </c>
    </row>
    <row r="6" spans="1:4" x14ac:dyDescent="0.2">
      <c r="A6" t="s">
        <v>16</v>
      </c>
      <c r="B6" s="1" t="s">
        <v>31</v>
      </c>
      <c r="C6" s="1" t="s">
        <v>32</v>
      </c>
      <c r="D6" s="1" t="s">
        <v>33</v>
      </c>
    </row>
    <row r="7" spans="1:4" x14ac:dyDescent="0.2">
      <c r="A7" s="1" t="s">
        <v>26</v>
      </c>
      <c r="B7">
        <v>1000</v>
      </c>
      <c r="C7">
        <v>1100</v>
      </c>
      <c r="D7">
        <v>950</v>
      </c>
    </row>
    <row r="8" spans="1:4" x14ac:dyDescent="0.2">
      <c r="A8" s="1" t="s">
        <v>27</v>
      </c>
      <c r="B8">
        <v>800</v>
      </c>
      <c r="C8">
        <v>900</v>
      </c>
      <c r="D8">
        <v>850</v>
      </c>
    </row>
    <row r="9" spans="1:4" x14ac:dyDescent="0.2">
      <c r="A9" s="1" t="s">
        <v>28</v>
      </c>
      <c r="B9">
        <v>700</v>
      </c>
      <c r="C9">
        <v>800</v>
      </c>
      <c r="D9">
        <v>750</v>
      </c>
    </row>
    <row r="11" spans="1:4" x14ac:dyDescent="0.2">
      <c r="A11" t="s">
        <v>17</v>
      </c>
    </row>
    <row r="12" spans="1:4" x14ac:dyDescent="0.2">
      <c r="A12" s="1" t="s">
        <v>23</v>
      </c>
      <c r="B12">
        <v>1</v>
      </c>
    </row>
    <row r="13" spans="1:4" x14ac:dyDescent="0.2">
      <c r="A13" s="1" t="s">
        <v>24</v>
      </c>
      <c r="B13">
        <v>1</v>
      </c>
    </row>
    <row r="14" spans="1:4" x14ac:dyDescent="0.2">
      <c r="A14" s="1" t="s">
        <v>25</v>
      </c>
      <c r="B14">
        <v>1</v>
      </c>
    </row>
    <row r="15" spans="1:4" x14ac:dyDescent="0.2">
      <c r="A15" s="1" t="s">
        <v>47</v>
      </c>
      <c r="B15">
        <v>1.5</v>
      </c>
    </row>
    <row r="16" spans="1:4" x14ac:dyDescent="0.2">
      <c r="A16" s="1" t="s">
        <v>48</v>
      </c>
      <c r="B16">
        <v>1.5</v>
      </c>
    </row>
    <row r="17" spans="1:2" x14ac:dyDescent="0.2">
      <c r="A17" s="1" t="s">
        <v>46</v>
      </c>
      <c r="B17">
        <v>1.5</v>
      </c>
    </row>
    <row r="18" spans="1:2" x14ac:dyDescent="0.2">
      <c r="A18" s="1" t="s">
        <v>45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">
      <c r="A1" t="s">
        <v>18</v>
      </c>
      <c r="B1" s="1" t="s">
        <v>31</v>
      </c>
      <c r="C1" s="1" t="s">
        <v>32</v>
      </c>
      <c r="D1" s="1" t="s">
        <v>33</v>
      </c>
    </row>
    <row r="2" spans="1:5" x14ac:dyDescent="0.2">
      <c r="A2" s="1" t="s">
        <v>29</v>
      </c>
      <c r="B2">
        <v>1</v>
      </c>
      <c r="C2">
        <v>1</v>
      </c>
      <c r="D2">
        <v>2</v>
      </c>
    </row>
    <row r="3" spans="1:5" x14ac:dyDescent="0.2">
      <c r="A3" s="1" t="s">
        <v>30</v>
      </c>
      <c r="B3">
        <v>2</v>
      </c>
      <c r="C3">
        <v>1</v>
      </c>
      <c r="D3">
        <v>1</v>
      </c>
    </row>
    <row r="5" spans="1:5" x14ac:dyDescent="0.2">
      <c r="A5" t="s">
        <v>19</v>
      </c>
      <c r="B5" s="1" t="s">
        <v>34</v>
      </c>
      <c r="C5" s="1" t="s">
        <v>35</v>
      </c>
      <c r="D5" s="1" t="s">
        <v>36</v>
      </c>
      <c r="E5" s="1" t="s">
        <v>37</v>
      </c>
    </row>
    <row r="6" spans="1:5" x14ac:dyDescent="0.2">
      <c r="A6" s="1" t="s">
        <v>29</v>
      </c>
      <c r="B6">
        <v>1</v>
      </c>
      <c r="C6">
        <v>1</v>
      </c>
      <c r="D6">
        <v>1</v>
      </c>
      <c r="E6">
        <v>2</v>
      </c>
    </row>
    <row r="7" spans="1:5" x14ac:dyDescent="0.2">
      <c r="A7" s="1" t="s">
        <v>30</v>
      </c>
      <c r="B7">
        <v>2</v>
      </c>
      <c r="C7">
        <v>1</v>
      </c>
      <c r="D7">
        <v>1</v>
      </c>
      <c r="E7">
        <v>1</v>
      </c>
    </row>
    <row r="9" spans="1:5" x14ac:dyDescent="0.2">
      <c r="A9" t="s">
        <v>20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31</v>
      </c>
      <c r="B10">
        <v>1</v>
      </c>
      <c r="C10">
        <v>1</v>
      </c>
      <c r="D10">
        <v>2</v>
      </c>
      <c r="E10">
        <v>2</v>
      </c>
    </row>
    <row r="11" spans="1:5" x14ac:dyDescent="0.2">
      <c r="A11" s="1" t="s">
        <v>32</v>
      </c>
      <c r="B11">
        <v>2</v>
      </c>
      <c r="C11">
        <v>1</v>
      </c>
      <c r="D11">
        <v>1</v>
      </c>
      <c r="E11">
        <v>2</v>
      </c>
    </row>
    <row r="12" spans="1:5" x14ac:dyDescent="0.2">
      <c r="A12" s="1" t="s">
        <v>33</v>
      </c>
      <c r="B12">
        <v>2</v>
      </c>
      <c r="C12">
        <v>2</v>
      </c>
      <c r="D12">
        <v>1</v>
      </c>
      <c r="E12">
        <v>1</v>
      </c>
    </row>
    <row r="14" spans="1:5" x14ac:dyDescent="0.2">
      <c r="A14" t="s">
        <v>21</v>
      </c>
    </row>
    <row r="15" spans="1:5" x14ac:dyDescent="0.2">
      <c r="A15" s="1" t="s">
        <v>34</v>
      </c>
      <c r="B15">
        <v>2</v>
      </c>
    </row>
    <row r="16" spans="1:5" x14ac:dyDescent="0.2">
      <c r="A16" s="1" t="s">
        <v>35</v>
      </c>
      <c r="B16">
        <v>2</v>
      </c>
    </row>
    <row r="17" spans="1:2" x14ac:dyDescent="0.2">
      <c r="A17" s="1" t="s">
        <v>36</v>
      </c>
      <c r="B17">
        <v>2</v>
      </c>
    </row>
    <row r="18" spans="1:2" x14ac:dyDescent="0.2">
      <c r="A18" s="1" t="s">
        <v>37</v>
      </c>
      <c r="B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B6"/>
    </sheetView>
  </sheetViews>
  <sheetFormatPr defaultColWidth="8.85546875" defaultRowHeight="15" x14ac:dyDescent="0.25"/>
  <sheetData>
    <row r="1" spans="1:8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47</v>
      </c>
      <c r="F1" s="1" t="s">
        <v>48</v>
      </c>
      <c r="G1" s="1" t="s">
        <v>46</v>
      </c>
      <c r="H1" s="1" t="s">
        <v>45</v>
      </c>
    </row>
    <row r="2" spans="1:8" x14ac:dyDescent="0.2">
      <c r="A2" s="1" t="s">
        <v>26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">
      <c r="A3" s="1" t="s">
        <v>27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">
      <c r="A4" s="1" t="s">
        <v>28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">
      <c r="A6" t="s">
        <v>74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23" sqref="A23"/>
    </sheetView>
  </sheetViews>
  <sheetFormatPr defaultColWidth="8.85546875"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">
      <c r="A1" t="s">
        <v>67</v>
      </c>
    </row>
    <row r="2" spans="1:4" x14ac:dyDescent="0.2">
      <c r="A2" t="s">
        <v>26</v>
      </c>
      <c r="B2">
        <v>15</v>
      </c>
    </row>
    <row r="3" spans="1:4" x14ac:dyDescent="0.2">
      <c r="A3" t="s">
        <v>27</v>
      </c>
      <c r="B3">
        <v>17</v>
      </c>
    </row>
    <row r="4" spans="1:4" x14ac:dyDescent="0.2">
      <c r="A4" t="s">
        <v>28</v>
      </c>
      <c r="B4">
        <v>13</v>
      </c>
    </row>
    <row r="6" spans="1:4" x14ac:dyDescent="0.2">
      <c r="A6" t="s">
        <v>68</v>
      </c>
    </row>
    <row r="7" spans="1:4" x14ac:dyDescent="0.2">
      <c r="A7" t="s">
        <v>26</v>
      </c>
      <c r="B7">
        <v>1</v>
      </c>
      <c r="C7" s="1"/>
      <c r="D7" s="1"/>
    </row>
    <row r="8" spans="1:4" x14ac:dyDescent="0.2">
      <c r="A8" t="s">
        <v>27</v>
      </c>
      <c r="B8">
        <v>2</v>
      </c>
    </row>
    <row r="9" spans="1:4" x14ac:dyDescent="0.2">
      <c r="A9" t="s">
        <v>28</v>
      </c>
      <c r="B9">
        <v>0.5</v>
      </c>
    </row>
    <row r="11" spans="1:4" x14ac:dyDescent="0.2">
      <c r="A11" s="13" t="s">
        <v>69</v>
      </c>
      <c r="B11" t="s">
        <v>70</v>
      </c>
      <c r="C11" t="s">
        <v>71</v>
      </c>
      <c r="D11" t="s">
        <v>72</v>
      </c>
    </row>
    <row r="12" spans="1:4" x14ac:dyDescent="0.2">
      <c r="A12" t="s">
        <v>26</v>
      </c>
      <c r="B12">
        <v>1</v>
      </c>
      <c r="C12">
        <v>0</v>
      </c>
      <c r="D12">
        <v>0</v>
      </c>
    </row>
    <row r="13" spans="1:4" x14ac:dyDescent="0.2">
      <c r="A13" t="s">
        <v>27</v>
      </c>
      <c r="B13">
        <v>0</v>
      </c>
      <c r="C13">
        <v>1</v>
      </c>
      <c r="D13">
        <v>0</v>
      </c>
    </row>
    <row r="14" spans="1:4" x14ac:dyDescent="0.2">
      <c r="A14" t="s">
        <v>28</v>
      </c>
      <c r="B14">
        <v>0</v>
      </c>
      <c r="C14">
        <v>0</v>
      </c>
      <c r="D14">
        <v>1</v>
      </c>
    </row>
    <row r="16" spans="1:4" x14ac:dyDescent="0.2">
      <c r="A16" t="s">
        <v>73</v>
      </c>
      <c r="B16" t="s">
        <v>70</v>
      </c>
      <c r="C16" t="s">
        <v>71</v>
      </c>
      <c r="D16" t="s">
        <v>72</v>
      </c>
    </row>
    <row r="17" spans="1:8" x14ac:dyDescent="0.2">
      <c r="A17" t="s">
        <v>26</v>
      </c>
      <c r="B17">
        <v>1</v>
      </c>
      <c r="C17">
        <v>0</v>
      </c>
      <c r="D17">
        <v>0</v>
      </c>
    </row>
    <row r="18" spans="1:8" x14ac:dyDescent="0.2">
      <c r="A18" t="s">
        <v>27</v>
      </c>
      <c r="B18">
        <v>0</v>
      </c>
      <c r="C18">
        <v>4</v>
      </c>
      <c r="D18">
        <v>0</v>
      </c>
    </row>
    <row r="19" spans="1:8" x14ac:dyDescent="0.2">
      <c r="A19" t="s">
        <v>28</v>
      </c>
      <c r="B19">
        <v>0</v>
      </c>
      <c r="C19">
        <v>0</v>
      </c>
      <c r="D19">
        <v>0.25</v>
      </c>
    </row>
    <row r="23" spans="1:8" x14ac:dyDescent="0.2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82</v>
      </c>
      <c r="H23" t="s">
        <v>83</v>
      </c>
    </row>
    <row r="24" spans="1:8" x14ac:dyDescent="0.2">
      <c r="A24" t="s">
        <v>34</v>
      </c>
      <c r="B24">
        <v>1000</v>
      </c>
      <c r="C24">
        <v>900</v>
      </c>
      <c r="D24">
        <v>950</v>
      </c>
      <c r="E24">
        <v>1100</v>
      </c>
      <c r="F24">
        <v>1200</v>
      </c>
      <c r="G24">
        <v>1300</v>
      </c>
      <c r="H24">
        <v>1300</v>
      </c>
    </row>
    <row r="25" spans="1:8" x14ac:dyDescent="0.2">
      <c r="A25" t="s">
        <v>35</v>
      </c>
      <c r="B25">
        <v>1300</v>
      </c>
      <c r="C25">
        <v>1200</v>
      </c>
      <c r="D25">
        <v>1250</v>
      </c>
      <c r="E25">
        <v>1400</v>
      </c>
      <c r="F25">
        <v>1500</v>
      </c>
      <c r="G25">
        <v>1600</v>
      </c>
      <c r="H25">
        <v>1600</v>
      </c>
    </row>
    <row r="26" spans="1:8" x14ac:dyDescent="0.2">
      <c r="A26" t="s">
        <v>36</v>
      </c>
      <c r="B26">
        <v>1100</v>
      </c>
      <c r="C26">
        <v>1000</v>
      </c>
      <c r="D26">
        <v>1050</v>
      </c>
      <c r="E26">
        <v>1200</v>
      </c>
      <c r="F26">
        <v>1300</v>
      </c>
      <c r="G26">
        <v>1400</v>
      </c>
      <c r="H26">
        <v>1400</v>
      </c>
    </row>
    <row r="27" spans="1:8" x14ac:dyDescent="0.25">
      <c r="A27" t="s">
        <v>37</v>
      </c>
      <c r="B27">
        <v>1200</v>
      </c>
      <c r="C27">
        <v>1100</v>
      </c>
      <c r="D27">
        <v>1150</v>
      </c>
      <c r="E27">
        <v>1300</v>
      </c>
      <c r="F27">
        <v>1400</v>
      </c>
      <c r="G27">
        <v>1500</v>
      </c>
      <c r="H27">
        <v>1500</v>
      </c>
    </row>
    <row r="30" spans="1:8" x14ac:dyDescent="0.25">
      <c r="A30" t="s">
        <v>84</v>
      </c>
    </row>
    <row r="31" spans="1:8" x14ac:dyDescent="0.25">
      <c r="A31" t="s">
        <v>51</v>
      </c>
      <c r="B31">
        <v>0</v>
      </c>
    </row>
    <row r="32" spans="1:8" x14ac:dyDescent="0.25">
      <c r="A32" t="s">
        <v>49</v>
      </c>
      <c r="B32">
        <v>0</v>
      </c>
    </row>
    <row r="33" spans="1:2" x14ac:dyDescent="0.25">
      <c r="A33" t="s">
        <v>52</v>
      </c>
      <c r="B33">
        <v>0</v>
      </c>
    </row>
    <row r="34" spans="1:2" x14ac:dyDescent="0.25">
      <c r="A34" t="s">
        <v>50</v>
      </c>
      <c r="B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10" sqref="A10"/>
    </sheetView>
  </sheetViews>
  <sheetFormatPr defaultRowHeight="15" x14ac:dyDescent="0.25"/>
  <sheetData>
    <row r="1" spans="1:14" x14ac:dyDescent="0.25">
      <c r="A1" t="s">
        <v>89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14" x14ac:dyDescent="0.25">
      <c r="A2" s="1" t="s">
        <v>23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J2">
        <f>B2/1.05</f>
        <v>13.333333333333332</v>
      </c>
      <c r="M2">
        <v>15</v>
      </c>
      <c r="N2">
        <v>1</v>
      </c>
    </row>
    <row r="3" spans="1:14" x14ac:dyDescent="0.25">
      <c r="A3" s="1" t="s">
        <v>24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J3">
        <f>B3/1.05</f>
        <v>15.238095238095237</v>
      </c>
      <c r="M3">
        <v>17</v>
      </c>
      <c r="N3">
        <v>2</v>
      </c>
    </row>
    <row r="4" spans="1:14" x14ac:dyDescent="0.25">
      <c r="A4" s="1" t="s">
        <v>25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J4">
        <f t="shared" ref="J4:J7" si="0">B4/1.05</f>
        <v>11.428571428571429</v>
      </c>
      <c r="M4">
        <v>13</v>
      </c>
      <c r="N4">
        <v>0.5</v>
      </c>
    </row>
    <row r="5" spans="1:14" x14ac:dyDescent="0.25">
      <c r="A5" s="1" t="s">
        <v>47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J5">
        <f t="shared" si="0"/>
        <v>28.571428571428569</v>
      </c>
      <c r="M5">
        <f>M2+M3</f>
        <v>32</v>
      </c>
      <c r="N5">
        <f>SQRT(N2^2+N3^2)</f>
        <v>2.2360679774997898</v>
      </c>
    </row>
    <row r="6" spans="1:14" x14ac:dyDescent="0.25">
      <c r="A6" s="1" t="s">
        <v>48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J6">
        <f t="shared" si="0"/>
        <v>24.761904761904759</v>
      </c>
      <c r="M6">
        <f>M2+M4</f>
        <v>28</v>
      </c>
      <c r="N6">
        <f>SQRT(N2^2+N4^2)</f>
        <v>1.1180339887498949</v>
      </c>
    </row>
    <row r="7" spans="1:14" x14ac:dyDescent="0.25">
      <c r="A7" s="1" t="s">
        <v>46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J7">
        <f t="shared" si="0"/>
        <v>26.666666666666664</v>
      </c>
      <c r="M7">
        <f>M3+M4</f>
        <v>30</v>
      </c>
      <c r="N7">
        <f>SQRT(N4^2+N3^2)</f>
        <v>2.0615528128088303</v>
      </c>
    </row>
    <row r="8" spans="1:14" x14ac:dyDescent="0.25">
      <c r="A8" s="1" t="s">
        <v>45</v>
      </c>
      <c r="B8">
        <v>42</v>
      </c>
      <c r="C8">
        <v>42</v>
      </c>
      <c r="D8">
        <v>42</v>
      </c>
      <c r="E8">
        <v>42</v>
      </c>
      <c r="F8">
        <v>42</v>
      </c>
      <c r="G8">
        <v>42</v>
      </c>
      <c r="H8">
        <v>42</v>
      </c>
      <c r="J8">
        <f>B8/1.05</f>
        <v>40</v>
      </c>
      <c r="M8">
        <f>SUM(M2:M4)</f>
        <v>45</v>
      </c>
      <c r="N8">
        <f>SQRT(N2^2+N3^2+N4^2)</f>
        <v>2.2912878474779199</v>
      </c>
    </row>
    <row r="10" spans="1:14" x14ac:dyDescent="0.25">
      <c r="A10" t="s">
        <v>90</v>
      </c>
      <c r="B10" t="s">
        <v>77</v>
      </c>
      <c r="C10" t="s">
        <v>78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</row>
    <row r="11" spans="1:14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4" x14ac:dyDescent="0.25">
      <c r="A12" s="1" t="s">
        <v>24</v>
      </c>
      <c r="B12" s="14">
        <v>0.56000000000000005</v>
      </c>
      <c r="C12">
        <v>0.14000000000000001</v>
      </c>
      <c r="D12" s="14">
        <v>0.56000000000000005</v>
      </c>
      <c r="E12">
        <v>0.14000000000000001</v>
      </c>
      <c r="F12" s="14">
        <v>0.56000000000000005</v>
      </c>
      <c r="G12">
        <v>0.14000000000000001</v>
      </c>
      <c r="H12" s="14">
        <v>0.56000000000000005</v>
      </c>
    </row>
    <row r="13" spans="1:14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4" x14ac:dyDescent="0.25">
      <c r="A14" s="1" t="s">
        <v>47</v>
      </c>
      <c r="B14">
        <v>0.22</v>
      </c>
      <c r="C14">
        <v>0</v>
      </c>
      <c r="D14">
        <v>0.22</v>
      </c>
      <c r="E14">
        <v>0</v>
      </c>
      <c r="F14">
        <v>0.22</v>
      </c>
      <c r="G14">
        <v>0</v>
      </c>
      <c r="H14">
        <v>0.22</v>
      </c>
    </row>
    <row r="15" spans="1:14" x14ac:dyDescent="0.25">
      <c r="A15" s="1" t="s">
        <v>48</v>
      </c>
      <c r="B15">
        <v>0</v>
      </c>
      <c r="C15">
        <v>0.3</v>
      </c>
      <c r="D15">
        <v>0</v>
      </c>
      <c r="E15">
        <v>0.3</v>
      </c>
      <c r="F15">
        <v>0</v>
      </c>
      <c r="G15">
        <v>0.3</v>
      </c>
      <c r="H15">
        <v>0</v>
      </c>
    </row>
    <row r="16" spans="1:14" x14ac:dyDescent="0.25">
      <c r="A16" s="1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 t="s">
        <v>45</v>
      </c>
      <c r="B17">
        <v>0.22</v>
      </c>
      <c r="C17">
        <v>0.56000000000000005</v>
      </c>
      <c r="D17">
        <v>0.22</v>
      </c>
      <c r="E17">
        <v>0.56000000000000005</v>
      </c>
      <c r="F17">
        <v>0.22</v>
      </c>
      <c r="G17">
        <v>0.56000000000000005</v>
      </c>
      <c r="H17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  <vt:lpstr>SP, alpha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2017-06-22T14:07:06Z</dcterms:modified>
</cp:coreProperties>
</file>