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555" windowWidth="14055" windowHeight="9405" activeTab="2"/>
  </bookViews>
  <sheets>
    <sheet name="Faculties" sheetId="1" r:id="rId1"/>
    <sheet name="Sections" sheetId="2" r:id="rId2"/>
    <sheet name="Students" sheetId="3" r:id="rId3"/>
    <sheet name="Strands" sheetId="4" state="hidden" r:id="rId4"/>
    <sheet name="Subjects" sheetId="5" r:id="rId5"/>
    <sheet name="Codes" sheetId="6" r:id="rId6"/>
    <sheet name="Weights" sheetId="7" r:id="rId7"/>
    <sheet name="CONDUCT" sheetId="8" r:id="rId8"/>
    <sheet name="BASIC" sheetId="9" r:id="rId9"/>
    <sheet name="CR_TEMPLATE" sheetId="10" r:id="rId10"/>
  </sheets>
  <definedNames>
    <definedName name="students_data">Students!$A$1:$H$1160</definedName>
    <definedName name="students_sec">Students!$G$1:$G$1160</definedName>
  </definedNames>
  <calcPr calcId="144525"/>
</workbook>
</file>

<file path=xl/calcChain.xml><?xml version="1.0" encoding="utf-8"?>
<calcChain xmlns="http://schemas.openxmlformats.org/spreadsheetml/2006/main">
  <c r="F55" i="10" l="1"/>
  <c r="F54" i="10"/>
  <c r="AL48" i="10"/>
  <c r="AG48" i="10"/>
  <c r="AA48" i="10"/>
  <c r="Q48" i="10"/>
  <c r="L48" i="10"/>
  <c r="E48" i="10" a="1"/>
  <c r="E48" i="10" s="1"/>
  <c r="AI48" i="10" s="1" a="1"/>
  <c r="AI48" i="10" s="1"/>
  <c r="C48" i="10" a="1"/>
  <c r="C48" i="10" s="1"/>
  <c r="B48" i="10" a="1"/>
  <c r="B48" i="10" s="1"/>
  <c r="A48" i="10" s="1"/>
  <c r="AL47" i="10"/>
  <c r="AG47" i="10"/>
  <c r="AA47" i="10"/>
  <c r="Q47" i="10"/>
  <c r="L47" i="10"/>
  <c r="E47" i="10" a="1"/>
  <c r="E47" i="10" s="1"/>
  <c r="AI47" i="10" s="1" a="1"/>
  <c r="AI47" i="10" s="1"/>
  <c r="C47" i="10" a="1"/>
  <c r="C47" i="10" s="1"/>
  <c r="B47" i="10" a="1"/>
  <c r="B47" i="10" s="1"/>
  <c r="A47" i="10" s="1"/>
  <c r="AL46" i="10"/>
  <c r="AG46" i="10"/>
  <c r="AA46" i="10"/>
  <c r="Q46" i="10"/>
  <c r="L46" i="10"/>
  <c r="E46" i="10" a="1"/>
  <c r="E46" i="10" s="1"/>
  <c r="AI46" i="10" s="1" a="1"/>
  <c r="AI46" i="10" s="1"/>
  <c r="C46" i="10" a="1"/>
  <c r="C46" i="10" s="1"/>
  <c r="B46" i="10" a="1"/>
  <c r="B46" i="10" s="1"/>
  <c r="A46" i="10" s="1"/>
  <c r="AL45" i="10"/>
  <c r="AG45" i="10"/>
  <c r="AA45" i="10"/>
  <c r="Q45" i="10"/>
  <c r="L45" i="10"/>
  <c r="E45" i="10" a="1"/>
  <c r="E45" i="10" s="1"/>
  <c r="AI45" i="10" s="1" a="1"/>
  <c r="AI45" i="10" s="1"/>
  <c r="C45" i="10" a="1"/>
  <c r="C45" i="10" s="1"/>
  <c r="B45" i="10" a="1"/>
  <c r="B45" i="10" s="1"/>
  <c r="A45" i="10" s="1"/>
  <c r="AL44" i="10"/>
  <c r="AG44" i="10"/>
  <c r="AA44" i="10"/>
  <c r="Q44" i="10"/>
  <c r="L44" i="10"/>
  <c r="E44" i="10" a="1"/>
  <c r="E44" i="10" s="1"/>
  <c r="AI44" i="10" s="1" a="1"/>
  <c r="AI44" i="10" s="1"/>
  <c r="C44" i="10" a="1"/>
  <c r="C44" i="10" s="1"/>
  <c r="B44" i="10" a="1"/>
  <c r="B44" i="10" s="1"/>
  <c r="A44" i="10" s="1"/>
  <c r="AL43" i="10"/>
  <c r="AG43" i="10"/>
  <c r="AA43" i="10"/>
  <c r="Q43" i="10"/>
  <c r="L43" i="10"/>
  <c r="E43" i="10" a="1"/>
  <c r="E43" i="10" s="1"/>
  <c r="AI43" i="10" s="1" a="1"/>
  <c r="AI43" i="10" s="1"/>
  <c r="C43" i="10" a="1"/>
  <c r="C43" i="10" s="1"/>
  <c r="B43" i="10" a="1"/>
  <c r="B43" i="10" s="1"/>
  <c r="A43" i="10" s="1"/>
  <c r="AL42" i="10"/>
  <c r="AG42" i="10"/>
  <c r="AA42" i="10"/>
  <c r="Q42" i="10"/>
  <c r="L42" i="10"/>
  <c r="E42" i="10" a="1"/>
  <c r="E42" i="10" s="1"/>
  <c r="AI42" i="10" s="1" a="1"/>
  <c r="AI42" i="10" s="1"/>
  <c r="C42" i="10" a="1"/>
  <c r="C42" i="10" s="1"/>
  <c r="B42" i="10" a="1"/>
  <c r="B42" i="10" s="1"/>
  <c r="A42" i="10" s="1"/>
  <c r="AL41" i="10"/>
  <c r="AG41" i="10"/>
  <c r="AA41" i="10"/>
  <c r="Q41" i="10"/>
  <c r="L41" i="10"/>
  <c r="E41" i="10" a="1"/>
  <c r="E41" i="10" s="1"/>
  <c r="AI41" i="10" s="1" a="1"/>
  <c r="AI41" i="10" s="1"/>
  <c r="C41" i="10" a="1"/>
  <c r="C41" i="10" s="1"/>
  <c r="B41" i="10" a="1"/>
  <c r="B41" i="10" s="1"/>
  <c r="A41" i="10" s="1"/>
  <c r="AL40" i="10"/>
  <c r="AG40" i="10"/>
  <c r="AA40" i="10"/>
  <c r="Q40" i="10"/>
  <c r="L40" i="10"/>
  <c r="E40" i="10" a="1"/>
  <c r="E40" i="10" s="1"/>
  <c r="AI40" i="10" s="1" a="1"/>
  <c r="AI40" i="10" s="1"/>
  <c r="C40" i="10" a="1"/>
  <c r="C40" i="10" s="1"/>
  <c r="B40" i="10" a="1"/>
  <c r="B40" i="10" s="1"/>
  <c r="A40" i="10" s="1"/>
  <c r="AL39" i="10"/>
  <c r="AG39" i="10"/>
  <c r="AA39" i="10"/>
  <c r="Q39" i="10"/>
  <c r="L39" i="10"/>
  <c r="E39" i="10" a="1"/>
  <c r="E39" i="10" s="1"/>
  <c r="AI39" i="10" s="1" a="1"/>
  <c r="AI39" i="10" s="1"/>
  <c r="C39" i="10" a="1"/>
  <c r="C39" i="10" s="1"/>
  <c r="B39" i="10" a="1"/>
  <c r="B39" i="10" s="1"/>
  <c r="A39" i="10" s="1"/>
  <c r="AL38" i="10"/>
  <c r="AG38" i="10"/>
  <c r="AA38" i="10"/>
  <c r="Q38" i="10"/>
  <c r="L38" i="10"/>
  <c r="E38" i="10" a="1"/>
  <c r="E38" i="10" s="1"/>
  <c r="AI38" i="10" s="1" a="1"/>
  <c r="AI38" i="10" s="1"/>
  <c r="C38" i="10" a="1"/>
  <c r="C38" i="10" s="1"/>
  <c r="B38" i="10" a="1"/>
  <c r="B38" i="10" s="1"/>
  <c r="A38" i="10" s="1"/>
  <c r="AL37" i="10"/>
  <c r="AG37" i="10"/>
  <c r="AA37" i="10"/>
  <c r="Q37" i="10"/>
  <c r="L37" i="10"/>
  <c r="E37" i="10" a="1"/>
  <c r="E37" i="10" s="1"/>
  <c r="AI37" i="10" s="1" a="1"/>
  <c r="AI37" i="10" s="1"/>
  <c r="C37" i="10" a="1"/>
  <c r="C37" i="10" s="1"/>
  <c r="B37" i="10" a="1"/>
  <c r="B37" i="10" s="1"/>
  <c r="A37" i="10" s="1"/>
  <c r="AL36" i="10"/>
  <c r="AG36" i="10"/>
  <c r="AA36" i="10"/>
  <c r="Q36" i="10"/>
  <c r="L36" i="10"/>
  <c r="E36" i="10" a="1"/>
  <c r="E36" i="10" s="1"/>
  <c r="AI36" i="10" s="1" a="1"/>
  <c r="AI36" i="10" s="1"/>
  <c r="C36" i="10" a="1"/>
  <c r="C36" i="10" s="1"/>
  <c r="B36" i="10" a="1"/>
  <c r="B36" i="10" s="1"/>
  <c r="A36" i="10" s="1"/>
  <c r="AL35" i="10"/>
  <c r="AG35" i="10"/>
  <c r="AA35" i="10"/>
  <c r="Q35" i="10"/>
  <c r="L35" i="10"/>
  <c r="E35" i="10" a="1"/>
  <c r="E35" i="10" s="1"/>
  <c r="AI35" i="10" s="1" a="1"/>
  <c r="AI35" i="10" s="1"/>
  <c r="C35" i="10" a="1"/>
  <c r="C35" i="10" s="1"/>
  <c r="B35" i="10" a="1"/>
  <c r="B35" i="10" s="1"/>
  <c r="A35" i="10" s="1"/>
  <c r="AL34" i="10"/>
  <c r="AG34" i="10"/>
  <c r="AA34" i="10"/>
  <c r="Q34" i="10"/>
  <c r="L34" i="10"/>
  <c r="E34" i="10" a="1"/>
  <c r="E34" i="10" s="1"/>
  <c r="AI34" i="10" s="1" a="1"/>
  <c r="AI34" i="10" s="1"/>
  <c r="C34" i="10" a="1"/>
  <c r="C34" i="10" s="1"/>
  <c r="B34" i="10" a="1"/>
  <c r="B34" i="10" s="1"/>
  <c r="A34" i="10" s="1"/>
  <c r="AL33" i="10"/>
  <c r="AG33" i="10"/>
  <c r="AA33" i="10"/>
  <c r="Q33" i="10"/>
  <c r="L33" i="10"/>
  <c r="E33" i="10" a="1"/>
  <c r="E33" i="10" s="1"/>
  <c r="AI33" i="10" s="1" a="1"/>
  <c r="AI33" i="10" s="1"/>
  <c r="C33" i="10" a="1"/>
  <c r="C33" i="10" s="1"/>
  <c r="B33" i="10" a="1"/>
  <c r="B33" i="10" s="1"/>
  <c r="A33" i="10" s="1"/>
  <c r="AL32" i="10"/>
  <c r="AG32" i="10"/>
  <c r="AA32" i="10"/>
  <c r="Q32" i="10"/>
  <c r="L32" i="10"/>
  <c r="E32" i="10" a="1"/>
  <c r="E32" i="10" s="1"/>
  <c r="AI32" i="10" s="1" a="1"/>
  <c r="AI32" i="10" s="1"/>
  <c r="C32" i="10" a="1"/>
  <c r="C32" i="10" s="1"/>
  <c r="B32" i="10" a="1"/>
  <c r="B32" i="10" s="1"/>
  <c r="A32" i="10" s="1"/>
  <c r="AL31" i="10"/>
  <c r="AG31" i="10"/>
  <c r="AA31" i="10"/>
  <c r="Q31" i="10"/>
  <c r="L31" i="10"/>
  <c r="E31" i="10" a="1"/>
  <c r="E31" i="10" s="1"/>
  <c r="AI31" i="10" s="1" a="1"/>
  <c r="AI31" i="10" s="1"/>
  <c r="C31" i="10" a="1"/>
  <c r="C31" i="10" s="1"/>
  <c r="B31" i="10" a="1"/>
  <c r="B31" i="10" s="1"/>
  <c r="A31" i="10" s="1"/>
  <c r="AL30" i="10"/>
  <c r="AG30" i="10"/>
  <c r="AA30" i="10"/>
  <c r="Q30" i="10"/>
  <c r="L30" i="10"/>
  <c r="E30" i="10" a="1"/>
  <c r="E30" i="10" s="1"/>
  <c r="AI30" i="10" s="1" a="1"/>
  <c r="AI30" i="10" s="1"/>
  <c r="C30" i="10" a="1"/>
  <c r="C30" i="10" s="1"/>
  <c r="B30" i="10" a="1"/>
  <c r="B30" i="10" s="1"/>
  <c r="A30" i="10" s="1"/>
  <c r="AL29" i="10"/>
  <c r="AG29" i="10"/>
  <c r="AA29" i="10"/>
  <c r="Q29" i="10"/>
  <c r="L29" i="10"/>
  <c r="E29" i="10" a="1"/>
  <c r="E29" i="10" s="1"/>
  <c r="AI29" i="10" s="1" a="1"/>
  <c r="AI29" i="10" s="1"/>
  <c r="C29" i="10" a="1"/>
  <c r="C29" i="10" s="1"/>
  <c r="B29" i="10" a="1"/>
  <c r="B29" i="10" s="1"/>
  <c r="A29" i="10" s="1"/>
  <c r="AL28" i="10"/>
  <c r="AG28" i="10"/>
  <c r="AA28" i="10"/>
  <c r="Q28" i="10"/>
  <c r="L28" i="10"/>
  <c r="E28" i="10" a="1"/>
  <c r="E28" i="10" s="1"/>
  <c r="AI28" i="10" s="1" a="1"/>
  <c r="AI28" i="10" s="1"/>
  <c r="C28" i="10" a="1"/>
  <c r="C28" i="10" s="1"/>
  <c r="B28" i="10" a="1"/>
  <c r="B28" i="10" s="1"/>
  <c r="A28" i="10" s="1"/>
  <c r="AL27" i="10"/>
  <c r="AG27" i="10"/>
  <c r="AA27" i="10"/>
  <c r="Q27" i="10"/>
  <c r="L27" i="10"/>
  <c r="E27" i="10" a="1"/>
  <c r="E27" i="10" s="1"/>
  <c r="AI27" i="10" s="1" a="1"/>
  <c r="AI27" i="10" s="1"/>
  <c r="C27" i="10" a="1"/>
  <c r="C27" i="10" s="1"/>
  <c r="B27" i="10" a="1"/>
  <c r="B27" i="10" s="1"/>
  <c r="A27" i="10" s="1"/>
  <c r="AL26" i="10"/>
  <c r="AG26" i="10"/>
  <c r="AA26" i="10"/>
  <c r="Q26" i="10"/>
  <c r="L26" i="10"/>
  <c r="E26" i="10" a="1"/>
  <c r="E26" i="10" s="1"/>
  <c r="AI26" i="10" s="1" a="1"/>
  <c r="AI26" i="10" s="1"/>
  <c r="C26" i="10" a="1"/>
  <c r="C26" i="10" s="1"/>
  <c r="B26" i="10" a="1"/>
  <c r="B26" i="10" s="1"/>
  <c r="A26" i="10" s="1"/>
  <c r="AL25" i="10"/>
  <c r="AG25" i="10"/>
  <c r="AA25" i="10"/>
  <c r="Q25" i="10"/>
  <c r="L25" i="10"/>
  <c r="E25" i="10" a="1"/>
  <c r="E25" i="10" s="1"/>
  <c r="AI25" i="10" s="1" a="1"/>
  <c r="AI25" i="10" s="1"/>
  <c r="C25" i="10" a="1"/>
  <c r="C25" i="10" s="1"/>
  <c r="B25" i="10" a="1"/>
  <c r="B25" i="10" s="1"/>
  <c r="A25" i="10" s="1"/>
  <c r="AL24" i="10"/>
  <c r="AG24" i="10"/>
  <c r="AA24" i="10"/>
  <c r="Q24" i="10"/>
  <c r="L24" i="10"/>
  <c r="E24" i="10" a="1"/>
  <c r="E24" i="10" s="1"/>
  <c r="AI24" i="10" s="1" a="1"/>
  <c r="AI24" i="10" s="1"/>
  <c r="C24" i="10" a="1"/>
  <c r="C24" i="10" s="1"/>
  <c r="B24" i="10" a="1"/>
  <c r="B24" i="10" s="1"/>
  <c r="A24" i="10" s="1"/>
  <c r="AL23" i="10"/>
  <c r="AG23" i="10"/>
  <c r="AA23" i="10"/>
  <c r="Q23" i="10"/>
  <c r="L23" i="10"/>
  <c r="E23" i="10" a="1"/>
  <c r="E23" i="10" s="1"/>
  <c r="AI23" i="10" s="1" a="1"/>
  <c r="AI23" i="10" s="1"/>
  <c r="C23" i="10" a="1"/>
  <c r="C23" i="10" s="1"/>
  <c r="B23" i="10" a="1"/>
  <c r="B23" i="10" s="1"/>
  <c r="A23" i="10" s="1"/>
  <c r="AL22" i="10"/>
  <c r="AG22" i="10"/>
  <c r="AA22" i="10"/>
  <c r="Q22" i="10"/>
  <c r="L22" i="10"/>
  <c r="E22" i="10" a="1"/>
  <c r="E22" i="10" s="1"/>
  <c r="AI22" i="10" s="1" a="1"/>
  <c r="AI22" i="10" s="1"/>
  <c r="C22" i="10" a="1"/>
  <c r="C22" i="10" s="1"/>
  <c r="B22" i="10" a="1"/>
  <c r="B22" i="10" s="1"/>
  <c r="A22" i="10" s="1"/>
  <c r="AL21" i="10"/>
  <c r="AG21" i="10"/>
  <c r="AA21" i="10"/>
  <c r="Q21" i="10"/>
  <c r="L21" i="10"/>
  <c r="E21" i="10" a="1"/>
  <c r="E21" i="10" s="1"/>
  <c r="AI21" i="10" s="1" a="1"/>
  <c r="AI21" i="10" s="1"/>
  <c r="C21" i="10" a="1"/>
  <c r="C21" i="10" s="1"/>
  <c r="B21" i="10" a="1"/>
  <c r="B21" i="10" s="1"/>
  <c r="A21" i="10" s="1"/>
  <c r="AL20" i="10"/>
  <c r="AG20" i="10"/>
  <c r="AA20" i="10"/>
  <c r="Q20" i="10"/>
  <c r="L20" i="10"/>
  <c r="E20" i="10" a="1"/>
  <c r="E20" i="10" s="1"/>
  <c r="AI20" i="10" s="1" a="1"/>
  <c r="AI20" i="10" s="1"/>
  <c r="C20" i="10" a="1"/>
  <c r="C20" i="10" s="1"/>
  <c r="B20" i="10" a="1"/>
  <c r="B20" i="10" s="1"/>
  <c r="A20" i="10" s="1"/>
  <c r="AL19" i="10"/>
  <c r="AG19" i="10"/>
  <c r="AA19" i="10"/>
  <c r="Q19" i="10"/>
  <c r="L19" i="10"/>
  <c r="E19" i="10" a="1"/>
  <c r="E19" i="10" s="1"/>
  <c r="AI19" i="10" s="1" a="1"/>
  <c r="AI19" i="10" s="1"/>
  <c r="C19" i="10" a="1"/>
  <c r="C19" i="10" s="1"/>
  <c r="B19" i="10" a="1"/>
  <c r="B19" i="10" s="1"/>
  <c r="A19" i="10" s="1"/>
  <c r="AL18" i="10"/>
  <c r="AG18" i="10"/>
  <c r="AA18" i="10"/>
  <c r="Q18" i="10"/>
  <c r="L18" i="10"/>
  <c r="E18" i="10" a="1"/>
  <c r="E18" i="10" s="1"/>
  <c r="AI18" i="10" s="1" a="1"/>
  <c r="AI18" i="10" s="1"/>
  <c r="C18" i="10" a="1"/>
  <c r="C18" i="10" s="1"/>
  <c r="B18" i="10" a="1"/>
  <c r="B18" i="10" s="1"/>
  <c r="A18" i="10" s="1"/>
  <c r="AL17" i="10"/>
  <c r="AG17" i="10"/>
  <c r="AA17" i="10"/>
  <c r="Q17" i="10"/>
  <c r="L17" i="10"/>
  <c r="E17" i="10" a="1"/>
  <c r="E17" i="10" s="1"/>
  <c r="AI17" i="10" s="1" a="1"/>
  <c r="AI17" i="10" s="1"/>
  <c r="C17" i="10" a="1"/>
  <c r="C17" i="10" s="1"/>
  <c r="B17" i="10" a="1"/>
  <c r="B17" i="10" s="1"/>
  <c r="A17" i="10" s="1"/>
  <c r="AL16" i="10"/>
  <c r="AG16" i="10"/>
  <c r="AA16" i="10"/>
  <c r="Q16" i="10"/>
  <c r="L16" i="10"/>
  <c r="E16" i="10" a="1"/>
  <c r="E16" i="10" s="1"/>
  <c r="AI16" i="10" s="1" a="1"/>
  <c r="AI16" i="10" s="1"/>
  <c r="C16" i="10" a="1"/>
  <c r="C16" i="10" s="1"/>
  <c r="B16" i="10" a="1"/>
  <c r="B16" i="10" s="1"/>
  <c r="A16" i="10" s="1"/>
  <c r="AL15" i="10"/>
  <c r="AG15" i="10"/>
  <c r="AA15" i="10"/>
  <c r="Q15" i="10"/>
  <c r="L15" i="10"/>
  <c r="E15" i="10" a="1"/>
  <c r="E15" i="10" s="1"/>
  <c r="AI15" i="10" s="1" a="1"/>
  <c r="AI15" i="10" s="1"/>
  <c r="C15" i="10" a="1"/>
  <c r="C15" i="10" s="1"/>
  <c r="B15" i="10" a="1"/>
  <c r="B15" i="10" s="1"/>
  <c r="A15" i="10" s="1"/>
  <c r="AL14" i="10"/>
  <c r="AG14" i="10"/>
  <c r="AA14" i="10"/>
  <c r="Q14" i="10"/>
  <c r="L14" i="10"/>
  <c r="E14" i="10" a="1"/>
  <c r="E14" i="10" s="1"/>
  <c r="AI14" i="10" s="1" a="1"/>
  <c r="AI14" i="10" s="1"/>
  <c r="C14" i="10" a="1"/>
  <c r="C14" i="10" s="1"/>
  <c r="B14" i="10" a="1"/>
  <c r="B14" i="10" s="1"/>
  <c r="A14" i="10" s="1"/>
  <c r="AL13" i="10"/>
  <c r="AG13" i="10"/>
  <c r="AH13" i="10" s="1"/>
  <c r="AA13" i="10"/>
  <c r="AB13" i="10" s="1"/>
  <c r="Q13" i="10"/>
  <c r="R13" i="10" s="1"/>
  <c r="L13" i="10"/>
  <c r="M13" i="10" s="1"/>
  <c r="E13" i="10" a="1"/>
  <c r="E13" i="10" s="1"/>
  <c r="AI13" i="10" s="1" a="1"/>
  <c r="AI13" i="10" s="1"/>
  <c r="C13" i="10" a="1"/>
  <c r="C13" i="10" s="1"/>
  <c r="B13" i="10" a="1"/>
  <c r="B13" i="10" s="1"/>
  <c r="A13" i="10" s="1"/>
  <c r="AL12" i="10"/>
  <c r="AG12" i="10"/>
  <c r="AA12" i="10"/>
  <c r="Q12" i="10"/>
  <c r="L12" i="10"/>
  <c r="E12" i="10" a="1"/>
  <c r="E12" i="10" s="1"/>
  <c r="AI12" i="10" s="1" a="1"/>
  <c r="AI12" i="10" s="1"/>
  <c r="C12" i="10" a="1"/>
  <c r="C12" i="10" s="1"/>
  <c r="B12" i="10" a="1"/>
  <c r="B12" i="10" s="1"/>
  <c r="A12" i="10" s="1"/>
  <c r="AL11" i="10"/>
  <c r="AG11" i="10"/>
  <c r="AH11" i="10" s="1"/>
  <c r="AA11" i="10"/>
  <c r="AB11" i="10" s="1"/>
  <c r="Q11" i="10"/>
  <c r="R11" i="10" s="1"/>
  <c r="L11" i="10"/>
  <c r="M11" i="10" s="1"/>
  <c r="E11" i="10" a="1"/>
  <c r="E11" i="10" s="1"/>
  <c r="AI11" i="10" s="1" a="1"/>
  <c r="AI11" i="10" s="1"/>
  <c r="C11" i="10" a="1"/>
  <c r="C11" i="10" s="1"/>
  <c r="B11" i="10" a="1"/>
  <c r="B11" i="10" s="1"/>
  <c r="A11" i="10" s="1"/>
  <c r="AL10" i="10"/>
  <c r="AG10" i="10"/>
  <c r="AB10" i="10"/>
  <c r="AA10" i="10"/>
  <c r="Q10" i="10"/>
  <c r="M10" i="10"/>
  <c r="L10" i="10"/>
  <c r="E10" i="10" a="1"/>
  <c r="E10" i="10" s="1"/>
  <c r="AI10" i="10" s="1" a="1"/>
  <c r="AI10" i="10" s="1"/>
  <c r="C10" i="10" a="1"/>
  <c r="C10" i="10" s="1"/>
  <c r="B10" i="10" a="1"/>
  <c r="B10" i="10" s="1"/>
  <c r="A10" i="10" s="1"/>
  <c r="AL9" i="10"/>
  <c r="AL51" i="10" s="1"/>
  <c r="AL50" i="10" s="1"/>
  <c r="AG9" i="10"/>
  <c r="AH9" i="10" s="1"/>
  <c r="AA9" i="10"/>
  <c r="AB9" i="10" s="1"/>
  <c r="Q9" i="10"/>
  <c r="R9" i="10" s="1"/>
  <c r="L9" i="10"/>
  <c r="M9" i="10" s="1"/>
  <c r="E9" i="10" a="1"/>
  <c r="E9" i="10" s="1"/>
  <c r="AI9" i="10" s="1" a="1"/>
  <c r="AI9" i="10" s="1"/>
  <c r="C9" i="10" a="1"/>
  <c r="C9" i="10" s="1"/>
  <c r="B9" i="10" a="1"/>
  <c r="B9" i="10" s="1"/>
  <c r="A9" i="10" s="1"/>
  <c r="AG8" i="10"/>
  <c r="AH10" i="10" s="1"/>
  <c r="AA8" i="10"/>
  <c r="Q8" i="10"/>
  <c r="R10" i="10" s="1"/>
  <c r="L8" i="10"/>
  <c r="AK4" i="10"/>
  <c r="C4" i="10"/>
  <c r="AK3" i="10"/>
  <c r="C3" i="10"/>
  <c r="C2" i="10"/>
  <c r="AJ10" i="10" l="1" a="1"/>
  <c r="AJ10" i="10" s="1"/>
  <c r="AM10" i="10" s="1" a="1"/>
  <c r="AM10" i="10" s="1"/>
  <c r="AN10" i="10" s="1"/>
  <c r="AJ13" i="10" a="1"/>
  <c r="AJ13" i="10" s="1"/>
  <c r="AJ9" i="10" a="1"/>
  <c r="AJ9" i="10" s="1"/>
  <c r="AM9" i="10" s="1" a="1"/>
  <c r="AM9" i="10" s="1"/>
  <c r="AN9" i="10" s="1"/>
  <c r="AS14" i="10" a="1"/>
  <c r="AS14" i="10" s="1"/>
  <c r="AS12" i="10" a="1"/>
  <c r="AS12" i="10" s="1"/>
  <c r="AS13" i="10" a="1"/>
  <c r="AS13" i="10" s="1"/>
  <c r="AS11" i="10" a="1"/>
  <c r="AS11" i="10" s="1"/>
  <c r="AS9" i="10" a="1"/>
  <c r="AS9" i="10" s="1"/>
  <c r="AS10" i="10" a="1"/>
  <c r="AS10" i="10" s="1"/>
  <c r="AJ11" i="10" a="1"/>
  <c r="AJ11" i="10" s="1"/>
  <c r="AM11" i="10" s="1" a="1"/>
  <c r="AM11" i="10" s="1"/>
  <c r="AN11" i="10" s="1"/>
  <c r="AM13" i="10" a="1"/>
  <c r="AM13" i="10" s="1"/>
  <c r="AN13" i="10" s="1"/>
  <c r="M48" i="10"/>
  <c r="M46" i="10"/>
  <c r="M44" i="10"/>
  <c r="M42" i="10"/>
  <c r="M40" i="10"/>
  <c r="M38" i="10"/>
  <c r="M36" i="10"/>
  <c r="M34" i="10"/>
  <c r="M32" i="10"/>
  <c r="M31" i="10"/>
  <c r="M29" i="10"/>
  <c r="M27" i="10"/>
  <c r="M25" i="10"/>
  <c r="M23" i="10"/>
  <c r="M21" i="10"/>
  <c r="M19" i="10"/>
  <c r="M17" i="10"/>
  <c r="AB48" i="10"/>
  <c r="AB46" i="10"/>
  <c r="AB44" i="10"/>
  <c r="AB42" i="10"/>
  <c r="AB40" i="10"/>
  <c r="AB38" i="10"/>
  <c r="AB36" i="10"/>
  <c r="AB34" i="10"/>
  <c r="AB32" i="10"/>
  <c r="AB29" i="10"/>
  <c r="AB27" i="10"/>
  <c r="AB25" i="10"/>
  <c r="AB23" i="10"/>
  <c r="AB21" i="10"/>
  <c r="AB19" i="10"/>
  <c r="AB17" i="10"/>
  <c r="M14" i="10"/>
  <c r="AB14" i="10"/>
  <c r="M16" i="10"/>
  <c r="AB16" i="10"/>
  <c r="M18" i="10"/>
  <c r="AB18" i="10"/>
  <c r="R20" i="10"/>
  <c r="AH20" i="10"/>
  <c r="M22" i="10"/>
  <c r="AB22" i="10"/>
  <c r="R24" i="10"/>
  <c r="AH24" i="10"/>
  <c r="M26" i="10"/>
  <c r="AB26" i="10"/>
  <c r="R28" i="10"/>
  <c r="AH28" i="10"/>
  <c r="M30" i="10"/>
  <c r="AB30" i="10"/>
  <c r="R48" i="10"/>
  <c r="R46" i="10"/>
  <c r="R44" i="10"/>
  <c r="R42" i="10"/>
  <c r="R40" i="10"/>
  <c r="R38" i="10"/>
  <c r="R36" i="10"/>
  <c r="R34" i="10"/>
  <c r="R32" i="10"/>
  <c r="AJ32" i="10" s="1" a="1"/>
  <c r="AJ32" i="10" s="1"/>
  <c r="R31" i="10"/>
  <c r="R29" i="10"/>
  <c r="R27" i="10"/>
  <c r="R25" i="10"/>
  <c r="R23" i="10"/>
  <c r="R21" i="10"/>
  <c r="R19" i="10"/>
  <c r="R17" i="10"/>
  <c r="AH48" i="10"/>
  <c r="AH46" i="10"/>
  <c r="AH44" i="10"/>
  <c r="AH42" i="10"/>
  <c r="AH40" i="10"/>
  <c r="AH38" i="10"/>
  <c r="AH36" i="10"/>
  <c r="AH34" i="10"/>
  <c r="AH32" i="10"/>
  <c r="AH29" i="10"/>
  <c r="AH27" i="10"/>
  <c r="AH25" i="10"/>
  <c r="AH23" i="10"/>
  <c r="AH21" i="10"/>
  <c r="AH19" i="10"/>
  <c r="AH17" i="10"/>
  <c r="M12" i="10"/>
  <c r="R12" i="10"/>
  <c r="AB12" i="10"/>
  <c r="AH12" i="10"/>
  <c r="R14" i="10"/>
  <c r="AH14" i="10"/>
  <c r="M15" i="10"/>
  <c r="R15" i="10"/>
  <c r="AB15" i="10"/>
  <c r="AH15" i="10"/>
  <c r="R16" i="10"/>
  <c r="AH16" i="10"/>
  <c r="R18" i="10"/>
  <c r="AH18" i="10"/>
  <c r="M20" i="10"/>
  <c r="AB20" i="10"/>
  <c r="R22" i="10"/>
  <c r="AH22" i="10"/>
  <c r="M24" i="10"/>
  <c r="AB24" i="10"/>
  <c r="R26" i="10"/>
  <c r="AH26" i="10"/>
  <c r="M28" i="10"/>
  <c r="AB28" i="10"/>
  <c r="R30" i="10"/>
  <c r="AH30" i="10"/>
  <c r="AH31" i="10"/>
  <c r="M33" i="10"/>
  <c r="AB33" i="10"/>
  <c r="M35" i="10"/>
  <c r="AB35" i="10"/>
  <c r="R37" i="10"/>
  <c r="AH37" i="10"/>
  <c r="M39" i="10"/>
  <c r="AB39" i="10"/>
  <c r="AB31" i="10"/>
  <c r="R33" i="10"/>
  <c r="AH33" i="10"/>
  <c r="R35" i="10"/>
  <c r="AH35" i="10"/>
  <c r="M37" i="10"/>
  <c r="AB37" i="10"/>
  <c r="R39" i="10"/>
  <c r="AH39" i="10"/>
  <c r="R41" i="10"/>
  <c r="AH41" i="10"/>
  <c r="R43" i="10"/>
  <c r="AH43" i="10"/>
  <c r="M45" i="10"/>
  <c r="AB45" i="10"/>
  <c r="R47" i="10"/>
  <c r="AH47" i="10"/>
  <c r="M41" i="10"/>
  <c r="AB41" i="10"/>
  <c r="M43" i="10"/>
  <c r="AB43" i="10"/>
  <c r="R45" i="10"/>
  <c r="AH45" i="10"/>
  <c r="M47" i="10"/>
  <c r="AB47" i="10"/>
  <c r="AP11" i="10" l="1"/>
  <c r="AO11" i="10"/>
  <c r="AJ37" i="10" a="1"/>
  <c r="AJ37" i="10" s="1"/>
  <c r="AJ15" i="10" a="1"/>
  <c r="AJ15" i="10" s="1"/>
  <c r="AJ12" i="10" a="1"/>
  <c r="AJ12" i="10" s="1"/>
  <c r="AM12" i="10" s="1" a="1"/>
  <c r="AM12" i="10" s="1"/>
  <c r="AN12" i="10" s="1"/>
  <c r="AJ17" i="10" a="1"/>
  <c r="AJ17" i="10" s="1"/>
  <c r="AM17" i="10" s="1" a="1"/>
  <c r="AM17" i="10" s="1"/>
  <c r="AN17" i="10" s="1"/>
  <c r="AJ21" i="10" a="1"/>
  <c r="AJ21" i="10" s="1"/>
  <c r="AJ25" i="10" a="1"/>
  <c r="AJ25" i="10" s="1"/>
  <c r="AM25" i="10" s="1" a="1"/>
  <c r="AM25" i="10" s="1"/>
  <c r="AN25" i="10" s="1"/>
  <c r="AJ29" i="10" a="1"/>
  <c r="AJ29" i="10" s="1"/>
  <c r="AM29" i="10" s="1" a="1"/>
  <c r="AM29" i="10" s="1"/>
  <c r="AN29" i="10" s="1"/>
  <c r="AJ36" i="10" a="1"/>
  <c r="AJ36" i="10" s="1"/>
  <c r="AJ40" i="10" a="1"/>
  <c r="AJ40" i="10" s="1"/>
  <c r="AJ44" i="10" a="1"/>
  <c r="AJ44" i="10" s="1"/>
  <c r="AJ48" i="10" a="1"/>
  <c r="AJ48" i="10" s="1"/>
  <c r="AJ28" i="10" a="1"/>
  <c r="AJ28" i="10" s="1"/>
  <c r="AM28" i="10" s="1" a="1"/>
  <c r="AM28" i="10" s="1"/>
  <c r="AN28" i="10" s="1"/>
  <c r="AJ24" i="10" a="1"/>
  <c r="AJ24" i="10" s="1"/>
  <c r="AM24" i="10" s="1" a="1"/>
  <c r="AM24" i="10" s="1"/>
  <c r="AN24" i="10" s="1"/>
  <c r="AJ20" i="10" a="1"/>
  <c r="AJ20" i="10" s="1"/>
  <c r="AM20" i="10" s="1" a="1"/>
  <c r="AM20" i="10" s="1"/>
  <c r="AN20" i="10" s="1"/>
  <c r="AO13" i="10"/>
  <c r="AP13" i="10"/>
  <c r="AO9" i="10"/>
  <c r="AP9" i="10"/>
  <c r="AJ45" i="10" a="1"/>
  <c r="AJ45" i="10" s="1"/>
  <c r="AM45" i="10" s="1" a="1"/>
  <c r="AM45" i="10" s="1"/>
  <c r="AN45" i="10" s="1"/>
  <c r="AJ47" i="10" a="1"/>
  <c r="AJ47" i="10" s="1"/>
  <c r="AM47" i="10" s="1" a="1"/>
  <c r="AM47" i="10" s="1"/>
  <c r="AN47" i="10" s="1"/>
  <c r="AJ43" i="10" a="1"/>
  <c r="AJ43" i="10" s="1"/>
  <c r="AM43" i="10" s="1" a="1"/>
  <c r="AM43" i="10" s="1"/>
  <c r="AN43" i="10" s="1"/>
  <c r="AJ41" i="10" a="1"/>
  <c r="AJ41" i="10" s="1"/>
  <c r="AM41" i="10" s="1" a="1"/>
  <c r="AM41" i="10" s="1"/>
  <c r="AN41" i="10" s="1"/>
  <c r="AJ39" i="10" a="1"/>
  <c r="AJ39" i="10" s="1"/>
  <c r="AM39" i="10" s="1" a="1"/>
  <c r="AM39" i="10" s="1"/>
  <c r="AN39" i="10" s="1"/>
  <c r="AM37" i="10" a="1"/>
  <c r="AM37" i="10" s="1"/>
  <c r="AN37" i="10" s="1"/>
  <c r="AJ35" i="10" a="1"/>
  <c r="AJ35" i="10" s="1"/>
  <c r="AM35" i="10" s="1" a="1"/>
  <c r="AM35" i="10" s="1"/>
  <c r="AN35" i="10" s="1"/>
  <c r="AJ33" i="10" a="1"/>
  <c r="AJ33" i="10" s="1"/>
  <c r="AM33" i="10" s="1" a="1"/>
  <c r="AM33" i="10" s="1"/>
  <c r="AN33" i="10" s="1"/>
  <c r="AJ30" i="10" a="1"/>
  <c r="AJ30" i="10" s="1"/>
  <c r="AM30" i="10" s="1" a="1"/>
  <c r="AM30" i="10" s="1"/>
  <c r="AN30" i="10" s="1"/>
  <c r="AJ26" i="10" a="1"/>
  <c r="AJ26" i="10" s="1"/>
  <c r="AM26" i="10" s="1" a="1"/>
  <c r="AM26" i="10" s="1"/>
  <c r="AN26" i="10" s="1"/>
  <c r="AJ22" i="10" a="1"/>
  <c r="AJ22" i="10" s="1"/>
  <c r="AM22" i="10" s="1" a="1"/>
  <c r="AM22" i="10" s="1"/>
  <c r="AN22" i="10" s="1"/>
  <c r="AJ18" i="10" a="1"/>
  <c r="AJ18" i="10" s="1"/>
  <c r="AM18" i="10" s="1" a="1"/>
  <c r="AM18" i="10" s="1"/>
  <c r="AN18" i="10" s="1"/>
  <c r="AJ16" i="10" a="1"/>
  <c r="AJ16" i="10" s="1"/>
  <c r="AM16" i="10" s="1" a="1"/>
  <c r="AM16" i="10" s="1"/>
  <c r="AN16" i="10" s="1"/>
  <c r="AM15" i="10" a="1"/>
  <c r="AM15" i="10" s="1"/>
  <c r="AN15" i="10" s="1"/>
  <c r="AJ14" i="10" a="1"/>
  <c r="AJ14" i="10" s="1"/>
  <c r="AM14" i="10" s="1" a="1"/>
  <c r="AM14" i="10" s="1"/>
  <c r="AN14" i="10" s="1"/>
  <c r="AJ19" i="10" a="1"/>
  <c r="AJ19" i="10" s="1"/>
  <c r="AM19" i="10" s="1" a="1"/>
  <c r="AM19" i="10" s="1"/>
  <c r="AN19" i="10" s="1"/>
  <c r="AJ23" i="10" a="1"/>
  <c r="AJ23" i="10" s="1"/>
  <c r="AM23" i="10" s="1" a="1"/>
  <c r="AM23" i="10" s="1"/>
  <c r="AN23" i="10" s="1"/>
  <c r="AJ27" i="10" a="1"/>
  <c r="AJ27" i="10" s="1"/>
  <c r="AM27" i="10" s="1" a="1"/>
  <c r="AM27" i="10" s="1"/>
  <c r="AN27" i="10" s="1"/>
  <c r="AJ31" i="10" a="1"/>
  <c r="AJ31" i="10" s="1"/>
  <c r="AM31" i="10" s="1" a="1"/>
  <c r="AM31" i="10" s="1"/>
  <c r="AN31" i="10" s="1"/>
  <c r="AJ34" i="10" a="1"/>
  <c r="AJ34" i="10" s="1"/>
  <c r="AM34" i="10" s="1" a="1"/>
  <c r="AM34" i="10" s="1"/>
  <c r="AN34" i="10" s="1"/>
  <c r="AJ38" i="10" a="1"/>
  <c r="AJ38" i="10" s="1"/>
  <c r="AM38" i="10" s="1" a="1"/>
  <c r="AM38" i="10" s="1"/>
  <c r="AN38" i="10" s="1"/>
  <c r="AJ42" i="10" a="1"/>
  <c r="AJ42" i="10" s="1"/>
  <c r="AM42" i="10" s="1" a="1"/>
  <c r="AM42" i="10" s="1"/>
  <c r="AN42" i="10" s="1"/>
  <c r="AJ46" i="10" a="1"/>
  <c r="AJ46" i="10" s="1"/>
  <c r="AM46" i="10" s="1" a="1"/>
  <c r="AM46" i="10" s="1"/>
  <c r="AN46" i="10" s="1"/>
  <c r="AM21" i="10" a="1"/>
  <c r="AM21" i="10" s="1"/>
  <c r="AN21" i="10" s="1"/>
  <c r="AM32" i="10" a="1"/>
  <c r="AM32" i="10" s="1"/>
  <c r="AN32" i="10" s="1"/>
  <c r="AM36" i="10" a="1"/>
  <c r="AM36" i="10" s="1"/>
  <c r="AN36" i="10" s="1"/>
  <c r="AM40" i="10" a="1"/>
  <c r="AM40" i="10" s="1"/>
  <c r="AN40" i="10" s="1"/>
  <c r="AM44" i="10" a="1"/>
  <c r="AM44" i="10" s="1"/>
  <c r="AN44" i="10" s="1"/>
  <c r="AM48" i="10" a="1"/>
  <c r="AM48" i="10" s="1"/>
  <c r="AN48" i="10" s="1"/>
  <c r="M51" i="10"/>
  <c r="M50" i="10" s="1"/>
  <c r="AO10" i="10"/>
  <c r="AP10" i="10"/>
  <c r="R51" i="10"/>
  <c r="R50" i="10" s="1"/>
  <c r="AO38" i="10" l="1"/>
  <c r="AP38" i="10"/>
  <c r="AO23" i="10"/>
  <c r="AP23" i="10"/>
  <c r="AP18" i="10"/>
  <c r="AO18" i="10"/>
  <c r="AP22" i="10"/>
  <c r="AO22" i="10"/>
  <c r="AP26" i="10"/>
  <c r="AO26" i="10"/>
  <c r="AP30" i="10"/>
  <c r="AO30" i="10"/>
  <c r="AP35" i="10"/>
  <c r="AO35" i="10"/>
  <c r="AP39" i="10"/>
  <c r="AO39" i="10"/>
  <c r="AO43" i="10"/>
  <c r="AP43" i="10"/>
  <c r="AO47" i="10"/>
  <c r="AP47" i="10"/>
  <c r="AP46" i="10"/>
  <c r="AO46" i="10"/>
  <c r="AP31" i="10"/>
  <c r="AO31" i="10"/>
  <c r="AP42" i="10"/>
  <c r="AO42" i="10"/>
  <c r="AO34" i="10"/>
  <c r="AP34" i="10"/>
  <c r="AO27" i="10"/>
  <c r="AP27" i="10"/>
  <c r="AO19" i="10"/>
  <c r="AP19" i="10"/>
  <c r="AP14" i="10"/>
  <c r="AO14" i="10"/>
  <c r="AP16" i="10"/>
  <c r="AO16" i="10"/>
  <c r="AP33" i="10"/>
  <c r="AO33" i="10"/>
  <c r="AP41" i="10"/>
  <c r="AO41" i="10"/>
  <c r="AO36" i="10"/>
  <c r="AP36" i="10"/>
  <c r="AP12" i="10"/>
  <c r="AO12" i="10"/>
  <c r="AO15" i="10"/>
  <c r="AP15" i="10"/>
  <c r="AN51" i="10"/>
  <c r="AN50" i="10" s="1"/>
  <c r="AP44" i="10"/>
  <c r="AO44" i="10"/>
  <c r="AO29" i="10"/>
  <c r="AP29" i="10"/>
  <c r="AO21" i="10"/>
  <c r="AP21" i="10"/>
  <c r="AP48" i="10"/>
  <c r="AO48" i="10"/>
  <c r="AO40" i="10"/>
  <c r="AP40" i="10"/>
  <c r="AO32" i="10"/>
  <c r="AP32" i="10"/>
  <c r="AO25" i="10"/>
  <c r="AP25" i="10"/>
  <c r="AO17" i="10"/>
  <c r="AP17" i="10"/>
  <c r="AP20" i="10"/>
  <c r="AO20" i="10"/>
  <c r="AP24" i="10"/>
  <c r="AO24" i="10"/>
  <c r="AP28" i="10"/>
  <c r="AO28" i="10"/>
  <c r="AP37" i="10"/>
  <c r="AO37" i="10"/>
  <c r="AO45" i="10"/>
  <c r="AP45" i="10"/>
  <c r="AJ51" i="10"/>
  <c r="AJ50" i="10" s="1"/>
</calcChain>
</file>

<file path=xl/sharedStrings.xml><?xml version="1.0" encoding="utf-8"?>
<sst xmlns="http://schemas.openxmlformats.org/spreadsheetml/2006/main" count="13285" uniqueCount="4911">
  <si>
    <t>id</t>
  </si>
  <si>
    <t>firstName</t>
  </si>
  <si>
    <t>name</t>
  </si>
  <si>
    <t>lrn</t>
  </si>
  <si>
    <t>lastName</t>
  </si>
  <si>
    <t>middleInitial</t>
  </si>
  <si>
    <t>level</t>
  </si>
  <si>
    <t>password</t>
  </si>
  <si>
    <t>gender</t>
  </si>
  <si>
    <t>Kimberly Ann</t>
  </si>
  <si>
    <t>Abad</t>
  </si>
  <si>
    <t>V</t>
  </si>
  <si>
    <t>EE-0302</t>
  </si>
  <si>
    <t>F</t>
  </si>
  <si>
    <t>sectionName</t>
  </si>
  <si>
    <t>strand</t>
  </si>
  <si>
    <t>2017-0073</t>
  </si>
  <si>
    <t>400839150312</t>
  </si>
  <si>
    <t>adviserID</t>
  </si>
  <si>
    <t>Aguirre</t>
  </si>
  <si>
    <t>Marv Rian</t>
  </si>
  <si>
    <t>P</t>
  </si>
  <si>
    <t>M</t>
  </si>
  <si>
    <t>Mary Grace</t>
  </si>
  <si>
    <t>Abadiano</t>
  </si>
  <si>
    <t>L</t>
  </si>
  <si>
    <t>EE-0308</t>
  </si>
  <si>
    <t>Affection</t>
  </si>
  <si>
    <t>Cleanliness</t>
  </si>
  <si>
    <t>K3</t>
  </si>
  <si>
    <t>EE-0290</t>
  </si>
  <si>
    <t>Geronima</t>
  </si>
  <si>
    <t>Acosta</t>
  </si>
  <si>
    <t>nonSHS</t>
  </si>
  <si>
    <t>R</t>
  </si>
  <si>
    <t>EE-0199</t>
  </si>
  <si>
    <t>Goodness</t>
  </si>
  <si>
    <t>2015-0099</t>
  </si>
  <si>
    <t>407018150143</t>
  </si>
  <si>
    <t>Aries</t>
  </si>
  <si>
    <t>Alejandro</t>
  </si>
  <si>
    <t>Aguila</t>
  </si>
  <si>
    <t>EE-0307</t>
  </si>
  <si>
    <t>S</t>
  </si>
  <si>
    <t>Peter Charles</t>
  </si>
  <si>
    <t>EE-0266</t>
  </si>
  <si>
    <t>Godliness</t>
  </si>
  <si>
    <t>Ana Rose</t>
  </si>
  <si>
    <t>Agujetas</t>
  </si>
  <si>
    <t>K2</t>
  </si>
  <si>
    <t>2009-0313</t>
  </si>
  <si>
    <t>PCM-0001</t>
  </si>
  <si>
    <t>407018150212</t>
  </si>
  <si>
    <t>Alemania</t>
  </si>
  <si>
    <t>Kai Alfonzo</t>
  </si>
  <si>
    <t>Gilroy</t>
  </si>
  <si>
    <t>Alamis</t>
  </si>
  <si>
    <t>D</t>
  </si>
  <si>
    <t>EH-0208</t>
  </si>
  <si>
    <t>I</t>
  </si>
  <si>
    <t>Generosity</t>
  </si>
  <si>
    <t>Romar</t>
  </si>
  <si>
    <t>Amador</t>
  </si>
  <si>
    <t>EH-0218</t>
  </si>
  <si>
    <t>2015-0151</t>
  </si>
  <si>
    <t>407018150214</t>
  </si>
  <si>
    <t>Cheerfulness</t>
  </si>
  <si>
    <t>Borromeo</t>
  </si>
  <si>
    <t>K1</t>
  </si>
  <si>
    <t>EE-0264</t>
  </si>
  <si>
    <t>Gianpaolo</t>
  </si>
  <si>
    <t>Ezekiel Victor</t>
  </si>
  <si>
    <t>Health</t>
  </si>
  <si>
    <t>Amponin</t>
  </si>
  <si>
    <t>2014-0060</t>
  </si>
  <si>
    <t>407018150148</t>
  </si>
  <si>
    <t>EE-0292</t>
  </si>
  <si>
    <t>Cabaron</t>
  </si>
  <si>
    <t>EH-0293</t>
  </si>
  <si>
    <t>Jomari</t>
  </si>
  <si>
    <t>C</t>
  </si>
  <si>
    <t>Honesty</t>
  </si>
  <si>
    <t>Rosyl</t>
  </si>
  <si>
    <t>EE-0286</t>
  </si>
  <si>
    <t>Anoos</t>
  </si>
  <si>
    <t>EH-0292</t>
  </si>
  <si>
    <t>2007-0239</t>
  </si>
  <si>
    <t>407018150216</t>
  </si>
  <si>
    <t>Cantor</t>
  </si>
  <si>
    <t>Ceejay</t>
  </si>
  <si>
    <t>Courtesy</t>
  </si>
  <si>
    <t>EE-0291</t>
  </si>
  <si>
    <t>Roniela Marie Angela</t>
  </si>
  <si>
    <t>Arabiana</t>
  </si>
  <si>
    <t>2009-0171</t>
  </si>
  <si>
    <t>407018150149</t>
  </si>
  <si>
    <t>Capacite</t>
  </si>
  <si>
    <t>Cooperation</t>
  </si>
  <si>
    <t>Sean Joshua</t>
  </si>
  <si>
    <t>T</t>
  </si>
  <si>
    <t>Aila</t>
  </si>
  <si>
    <t>Arcilla</t>
  </si>
  <si>
    <t>EE-0298</t>
  </si>
  <si>
    <t>Industry</t>
  </si>
  <si>
    <t>EE-0319</t>
  </si>
  <si>
    <t>2010-0351</t>
  </si>
  <si>
    <t>Martha</t>
  </si>
  <si>
    <t>407018150150</t>
  </si>
  <si>
    <t>Astilla</t>
  </si>
  <si>
    <t>Cervantes</t>
  </si>
  <si>
    <t>Miguel Angelo</t>
  </si>
  <si>
    <t>Sincerity</t>
  </si>
  <si>
    <t>Joanalyn</t>
  </si>
  <si>
    <t>EE-0268</t>
  </si>
  <si>
    <t>Ayon</t>
  </si>
  <si>
    <t>EP-0242</t>
  </si>
  <si>
    <t>2011-0113</t>
  </si>
  <si>
    <t>407018150152</t>
  </si>
  <si>
    <t>Dorotheo</t>
  </si>
  <si>
    <t>Jeffrey Paul</t>
  </si>
  <si>
    <t>Care</t>
  </si>
  <si>
    <t>Allan</t>
  </si>
  <si>
    <t>Bacietes</t>
  </si>
  <si>
    <t>EE-0318</t>
  </si>
  <si>
    <t>EE-0234</t>
  </si>
  <si>
    <t>2008-0347</t>
  </si>
  <si>
    <t>407018150153</t>
  </si>
  <si>
    <t>Faderoga</t>
  </si>
  <si>
    <t>Evan Ezekiel</t>
  </si>
  <si>
    <t>Concern</t>
  </si>
  <si>
    <t>Mary Jane</t>
  </si>
  <si>
    <t>Ballaran</t>
  </si>
  <si>
    <t>EE-0297</t>
  </si>
  <si>
    <t>2006-0043</t>
  </si>
  <si>
    <t>407018150188</t>
  </si>
  <si>
    <t>Francisco</t>
  </si>
  <si>
    <t>Johann Albert</t>
  </si>
  <si>
    <t>Erlyn Mae</t>
  </si>
  <si>
    <t>B</t>
  </si>
  <si>
    <t>Peace</t>
  </si>
  <si>
    <t>Blanco</t>
  </si>
  <si>
    <t>A</t>
  </si>
  <si>
    <t>EH-0281</t>
  </si>
  <si>
    <t>EE-0304</t>
  </si>
  <si>
    <t>2015-0067</t>
  </si>
  <si>
    <t>407018150190</t>
  </si>
  <si>
    <t>Isip</t>
  </si>
  <si>
    <t>Cleanthmmanuel</t>
  </si>
  <si>
    <t>Courage</t>
  </si>
  <si>
    <t>Patrick Gabriel</t>
  </si>
  <si>
    <t>Boco</t>
  </si>
  <si>
    <t>E</t>
  </si>
  <si>
    <t>EE-0287</t>
  </si>
  <si>
    <t>EH-0296</t>
  </si>
  <si>
    <t>Equality</t>
  </si>
  <si>
    <t>Lorenzo Miguel</t>
  </si>
  <si>
    <t>Buenaflor</t>
  </si>
  <si>
    <t>EH-0291</t>
  </si>
  <si>
    <t>2009-0349</t>
  </si>
  <si>
    <t>407018150221</t>
  </si>
  <si>
    <t>Magallanes</t>
  </si>
  <si>
    <t>Rommel Angelo</t>
  </si>
  <si>
    <t>Fairness</t>
  </si>
  <si>
    <t>Maria Fatima</t>
  </si>
  <si>
    <t>Caballes</t>
  </si>
  <si>
    <t>EH-0295</t>
  </si>
  <si>
    <t>FF-0315</t>
  </si>
  <si>
    <t>2013-0149</t>
  </si>
  <si>
    <t>407018150223</t>
  </si>
  <si>
    <t>Mercado</t>
  </si>
  <si>
    <t>Aron Zacario</t>
  </si>
  <si>
    <t>G</t>
  </si>
  <si>
    <t>Malbar</t>
  </si>
  <si>
    <t>Creativity</t>
  </si>
  <si>
    <t>Cabrejas</t>
  </si>
  <si>
    <t>H</t>
  </si>
  <si>
    <t>EH-0289</t>
  </si>
  <si>
    <t>EE-0217</t>
  </si>
  <si>
    <t>2015-0132</t>
  </si>
  <si>
    <t>407018150224</t>
  </si>
  <si>
    <t>Mulawin</t>
  </si>
  <si>
    <t>Justin Mikhail</t>
  </si>
  <si>
    <t>Crizia Arlene</t>
  </si>
  <si>
    <t>Purity</t>
  </si>
  <si>
    <t>Calomarde</t>
  </si>
  <si>
    <t>EH-0261</t>
  </si>
  <si>
    <t>EE-0299</t>
  </si>
  <si>
    <t>2015-0084</t>
  </si>
  <si>
    <t>407018150162</t>
  </si>
  <si>
    <t>Abenes</t>
  </si>
  <si>
    <t>Hazel Ann</t>
  </si>
  <si>
    <t>Kamea</t>
  </si>
  <si>
    <t>Caritan</t>
  </si>
  <si>
    <t>Respect</t>
  </si>
  <si>
    <t>EE-0301</t>
  </si>
  <si>
    <t>Wilfredo</t>
  </si>
  <si>
    <t>2007-0179</t>
  </si>
  <si>
    <t>Carrera</t>
  </si>
  <si>
    <t>407018150164</t>
  </si>
  <si>
    <t>Anacin</t>
  </si>
  <si>
    <t>EH-0256</t>
  </si>
  <si>
    <t>Angel Yna</t>
  </si>
  <si>
    <t>Fidelity</t>
  </si>
  <si>
    <t>EE-0309</t>
  </si>
  <si>
    <t>Anna Mae</t>
  </si>
  <si>
    <t>Carretero</t>
  </si>
  <si>
    <t>EE-0314</t>
  </si>
  <si>
    <t>2009-0004</t>
  </si>
  <si>
    <t>407018150167</t>
  </si>
  <si>
    <t>Bautista</t>
  </si>
  <si>
    <t>Mikaela Vivienne</t>
  </si>
  <si>
    <t>Obedience</t>
  </si>
  <si>
    <t>EH-0265</t>
  </si>
  <si>
    <t>Crystal Jane</t>
  </si>
  <si>
    <t>Clar</t>
  </si>
  <si>
    <t>EE-0305</t>
  </si>
  <si>
    <t>2009-0265</t>
  </si>
  <si>
    <t>407018150271</t>
  </si>
  <si>
    <t>Capistrano</t>
  </si>
  <si>
    <t>Isabela Nicolette</t>
  </si>
  <si>
    <t>Loyalty</t>
  </si>
  <si>
    <t>Jessica</t>
  </si>
  <si>
    <t>Clores</t>
  </si>
  <si>
    <t>2009-0014</t>
  </si>
  <si>
    <t>Faith</t>
  </si>
  <si>
    <t>407018150199</t>
  </si>
  <si>
    <t>Dar Santos</t>
  </si>
  <si>
    <t>Chloe Maike</t>
  </si>
  <si>
    <t>2015-0061</t>
  </si>
  <si>
    <t>407018150200</t>
  </si>
  <si>
    <t>De Los Santos</t>
  </si>
  <si>
    <t>Kyla</t>
  </si>
  <si>
    <t>Rouel</t>
  </si>
  <si>
    <t>Contreras</t>
  </si>
  <si>
    <t>EE-0210</t>
  </si>
  <si>
    <t>2007-0249</t>
  </si>
  <si>
    <t>Jason</t>
  </si>
  <si>
    <t>407018150170</t>
  </si>
  <si>
    <t>Cortezano</t>
  </si>
  <si>
    <t>Dungan</t>
  </si>
  <si>
    <t>Maureen Alexandra</t>
  </si>
  <si>
    <t>EH-0267</t>
  </si>
  <si>
    <t>Harmony</t>
  </si>
  <si>
    <t>EH-0305</t>
  </si>
  <si>
    <t>Christina</t>
  </si>
  <si>
    <t>Cuevas</t>
  </si>
  <si>
    <t>EH-0192</t>
  </si>
  <si>
    <t>2008-0137</t>
  </si>
  <si>
    <t>407018150201</t>
  </si>
  <si>
    <t>Edralin</t>
  </si>
  <si>
    <t>Yvonne Julianna</t>
  </si>
  <si>
    <t>Hope</t>
  </si>
  <si>
    <t>EH-0302</t>
  </si>
  <si>
    <t>Marilyn</t>
  </si>
  <si>
    <t>Dacir</t>
  </si>
  <si>
    <t>EH-0231</t>
  </si>
  <si>
    <t>Joy</t>
  </si>
  <si>
    <t>2007-0042</t>
  </si>
  <si>
    <t>EH-0245</t>
  </si>
  <si>
    <t>407018150202</t>
  </si>
  <si>
    <t>Empleo</t>
  </si>
  <si>
    <t>Julia</t>
  </si>
  <si>
    <t>Michael</t>
  </si>
  <si>
    <t>Dalogdog</t>
  </si>
  <si>
    <t>EH-0274</t>
  </si>
  <si>
    <t>Modesty</t>
  </si>
  <si>
    <t>2015-0108</t>
  </si>
  <si>
    <t>407018150287</t>
  </si>
  <si>
    <t>Geromo</t>
  </si>
  <si>
    <t>Vincent</t>
  </si>
  <si>
    <t>Haillie Mae</t>
  </si>
  <si>
    <t>David</t>
  </si>
  <si>
    <t>EH-0301</t>
  </si>
  <si>
    <t>O</t>
  </si>
  <si>
    <t>EE-0176</t>
  </si>
  <si>
    <t>Simplicity</t>
  </si>
  <si>
    <t>Roger Christopher</t>
  </si>
  <si>
    <t>De Guzman</t>
  </si>
  <si>
    <t>EE-0289</t>
  </si>
  <si>
    <t>EH-0279</t>
  </si>
  <si>
    <t>Robert Francis</t>
  </si>
  <si>
    <t>De La Rosa</t>
  </si>
  <si>
    <t>J</t>
  </si>
  <si>
    <t>EH-0193</t>
  </si>
  <si>
    <t>2010-0197</t>
  </si>
  <si>
    <t>407018151000</t>
  </si>
  <si>
    <t>Hapal</t>
  </si>
  <si>
    <t>Marie Lucille</t>
  </si>
  <si>
    <t>Jeremiah</t>
  </si>
  <si>
    <t>Charity</t>
  </si>
  <si>
    <t>Duran</t>
  </si>
  <si>
    <t>EH-0303</t>
  </si>
  <si>
    <t>Vision</t>
  </si>
  <si>
    <t>2006-0065</t>
  </si>
  <si>
    <t>407018150206</t>
  </si>
  <si>
    <t>Morii</t>
  </si>
  <si>
    <t>EC-0123</t>
  </si>
  <si>
    <t>Youko</t>
  </si>
  <si>
    <t>Rodolfo</t>
  </si>
  <si>
    <t>Dy</t>
  </si>
  <si>
    <t>EH-0237</t>
  </si>
  <si>
    <t>Dynamism</t>
  </si>
  <si>
    <t>EH-0300</t>
  </si>
  <si>
    <t>2006-0202</t>
  </si>
  <si>
    <t>407018150207</t>
  </si>
  <si>
    <t>Queng</t>
  </si>
  <si>
    <t>Stephanie Anne</t>
  </si>
  <si>
    <t>Freedom</t>
  </si>
  <si>
    <t>EH-0304</t>
  </si>
  <si>
    <t>2015-0119</t>
  </si>
  <si>
    <t>407018150179</t>
  </si>
  <si>
    <t>Sabalza</t>
  </si>
  <si>
    <t>Francie Kaye</t>
  </si>
  <si>
    <t>Competence</t>
  </si>
  <si>
    <t>Mark Joseph</t>
  </si>
  <si>
    <t>Elorta</t>
  </si>
  <si>
    <t>EH-0280</t>
  </si>
  <si>
    <t>2015-0052</t>
  </si>
  <si>
    <t>407018150180</t>
  </si>
  <si>
    <t>Fortitude</t>
  </si>
  <si>
    <t>Timario</t>
  </si>
  <si>
    <t>Carmela Rose</t>
  </si>
  <si>
    <t>EH-0311</t>
  </si>
  <si>
    <t>Mark Vincent</t>
  </si>
  <si>
    <t>Emit</t>
  </si>
  <si>
    <t>EH-0297</t>
  </si>
  <si>
    <t>Goodwill</t>
  </si>
  <si>
    <t>2009-0189</t>
  </si>
  <si>
    <t>Rose Anne Maegan</t>
  </si>
  <si>
    <t>407018150181</t>
  </si>
  <si>
    <t>Espinosa</t>
  </si>
  <si>
    <t>Torres</t>
  </si>
  <si>
    <t>EH-0310</t>
  </si>
  <si>
    <t>Ara Janriella</t>
  </si>
  <si>
    <t>EE-0315</t>
  </si>
  <si>
    <t>Y</t>
  </si>
  <si>
    <t>Carlos-Maria-Francisco</t>
  </si>
  <si>
    <t>Estrella</t>
  </si>
  <si>
    <t>2015-0118</t>
  </si>
  <si>
    <t>Humility</t>
  </si>
  <si>
    <t>EE-0288</t>
  </si>
  <si>
    <t>407018150444</t>
  </si>
  <si>
    <t>Aguas</t>
  </si>
  <si>
    <t>Allen Miguel</t>
  </si>
  <si>
    <t>Ma. Belen</t>
  </si>
  <si>
    <t>Evangelista</t>
  </si>
  <si>
    <t>2013-0086</t>
  </si>
  <si>
    <t>407018150447</t>
  </si>
  <si>
    <t>Animas</t>
  </si>
  <si>
    <t>Gabriel Craig</t>
  </si>
  <si>
    <t>Integrity</t>
  </si>
  <si>
    <t>EH-0226</t>
  </si>
  <si>
    <t>Sarah Joyce</t>
  </si>
  <si>
    <t>Fajardo</t>
  </si>
  <si>
    <t>EE-0300</t>
  </si>
  <si>
    <t>2013-0169</t>
  </si>
  <si>
    <t>407018150536</t>
  </si>
  <si>
    <t>Amity</t>
  </si>
  <si>
    <t>Arceño</t>
  </si>
  <si>
    <t>Francis Christian</t>
  </si>
  <si>
    <t>EC-0117</t>
  </si>
  <si>
    <t>Mary Anne</t>
  </si>
  <si>
    <t>Garcia</t>
  </si>
  <si>
    <t>EE-0262</t>
  </si>
  <si>
    <t>2017-0105</t>
  </si>
  <si>
    <t>Benevolence</t>
  </si>
  <si>
    <t>407065160020</t>
  </si>
  <si>
    <t>Belen</t>
  </si>
  <si>
    <t>John Anthony</t>
  </si>
  <si>
    <t>Kevin</t>
  </si>
  <si>
    <t>Gasta</t>
  </si>
  <si>
    <t>EP-0259</t>
  </si>
  <si>
    <t>Commitment</t>
  </si>
  <si>
    <t>Marjorie</t>
  </si>
  <si>
    <t>2016-0186</t>
  </si>
  <si>
    <t>Hilado</t>
  </si>
  <si>
    <t>136887141092</t>
  </si>
  <si>
    <t>EE-0296</t>
  </si>
  <si>
    <t>Calañas</t>
  </si>
  <si>
    <t>John Ezra</t>
  </si>
  <si>
    <t>Dignity</t>
  </si>
  <si>
    <t>Albert</t>
  </si>
  <si>
    <t>Jimenez</t>
  </si>
  <si>
    <t>2015-0047</t>
  </si>
  <si>
    <t>407018150449</t>
  </si>
  <si>
    <t>Canillada</t>
  </si>
  <si>
    <t>Excellence</t>
  </si>
  <si>
    <t>Judy Ann</t>
  </si>
  <si>
    <t>Jeric Gabriel</t>
  </si>
  <si>
    <t>Jusi</t>
  </si>
  <si>
    <t>EH-0290</t>
  </si>
  <si>
    <t>Liela</t>
  </si>
  <si>
    <t>Landicho</t>
  </si>
  <si>
    <t>2017-0070</t>
  </si>
  <si>
    <t>407020150173</t>
  </si>
  <si>
    <t>Castillo</t>
  </si>
  <si>
    <t>Joseph Carl</t>
  </si>
  <si>
    <t>Mark Sheran</t>
  </si>
  <si>
    <t>Leosala</t>
  </si>
  <si>
    <t>EP-0229</t>
  </si>
  <si>
    <t>2012-0147</t>
  </si>
  <si>
    <t>407018150497</t>
  </si>
  <si>
    <t>Gil Rafael</t>
  </si>
  <si>
    <t>Gemma</t>
  </si>
  <si>
    <t>Magsalay</t>
  </si>
  <si>
    <t>EE-0310</t>
  </si>
  <si>
    <t>2013-0141</t>
  </si>
  <si>
    <t>407018150451</t>
  </si>
  <si>
    <t>Deseo</t>
  </si>
  <si>
    <t>Sam Edward</t>
  </si>
  <si>
    <t>Loun Benedick</t>
  </si>
  <si>
    <t>Malasabas</t>
  </si>
  <si>
    <t>EE-0311</t>
  </si>
  <si>
    <t>Rina-Liza</t>
  </si>
  <si>
    <t>2015-0054</t>
  </si>
  <si>
    <t>Marcelo</t>
  </si>
  <si>
    <t>407018150470</t>
  </si>
  <si>
    <t>Lim</t>
  </si>
  <si>
    <t>EH-0250</t>
  </si>
  <si>
    <t>Zakk Fontaine</t>
  </si>
  <si>
    <t>Darwin</t>
  </si>
  <si>
    <t>Marcial</t>
  </si>
  <si>
    <t>EH-0236</t>
  </si>
  <si>
    <t>2017-0102</t>
  </si>
  <si>
    <t>104682150056</t>
  </si>
  <si>
    <t>Paguia</t>
  </si>
  <si>
    <t>Timothy</t>
  </si>
  <si>
    <t>Evangeline Rose</t>
  </si>
  <si>
    <t>2015-0010</t>
  </si>
  <si>
    <t>407018150504</t>
  </si>
  <si>
    <t>Ramiro</t>
  </si>
  <si>
    <t>Azryel Josiah</t>
  </si>
  <si>
    <t>Mingay</t>
  </si>
  <si>
    <t>EP-0173</t>
  </si>
  <si>
    <t>2016-0164</t>
  </si>
  <si>
    <t>407063150102</t>
  </si>
  <si>
    <t>Silo</t>
  </si>
  <si>
    <t>Xrish Van Kenzie</t>
  </si>
  <si>
    <t>Mariz</t>
  </si>
  <si>
    <t>Nery</t>
  </si>
  <si>
    <t>EH-0288</t>
  </si>
  <si>
    <t>Luzminda</t>
  </si>
  <si>
    <t>2016-0133</t>
  </si>
  <si>
    <t>Octaviano</t>
  </si>
  <si>
    <t>407018160047</t>
  </si>
  <si>
    <t>EE-0281</t>
  </si>
  <si>
    <t>Cabanilla</t>
  </si>
  <si>
    <t>Ma. Bea Kristina</t>
  </si>
  <si>
    <t>Marry Grace</t>
  </si>
  <si>
    <t>Ortega</t>
  </si>
  <si>
    <t>2015-0062</t>
  </si>
  <si>
    <t>407018150481</t>
  </si>
  <si>
    <t>Delos Reyes</t>
  </si>
  <si>
    <t>Charliz Mae</t>
  </si>
  <si>
    <t>Niña Naida</t>
  </si>
  <si>
    <t>Perez</t>
  </si>
  <si>
    <t>EH-0286</t>
  </si>
  <si>
    <t>2016-0192</t>
  </si>
  <si>
    <t>407041150086</t>
  </si>
  <si>
    <t>Eclarinal</t>
  </si>
  <si>
    <t>Danica Rose</t>
  </si>
  <si>
    <t>Sara Jane</t>
  </si>
  <si>
    <t>Pillerva</t>
  </si>
  <si>
    <t>2012-0099</t>
  </si>
  <si>
    <t>407018150557</t>
  </si>
  <si>
    <t>Ma. Elena</t>
  </si>
  <si>
    <t>Queriazon</t>
  </si>
  <si>
    <t>Erika Jayde</t>
  </si>
  <si>
    <t>Rona</t>
  </si>
  <si>
    <t>Quiton</t>
  </si>
  <si>
    <t>2014-0143</t>
  </si>
  <si>
    <t>407018150533</t>
  </si>
  <si>
    <t>Hernandez</t>
  </si>
  <si>
    <t>Daniella Berline</t>
  </si>
  <si>
    <t>Emric Salven</t>
  </si>
  <si>
    <t>Rejano</t>
  </si>
  <si>
    <t>EH-0299</t>
  </si>
  <si>
    <t>2017-0133</t>
  </si>
  <si>
    <t>Maritess</t>
  </si>
  <si>
    <t>Lauron</t>
  </si>
  <si>
    <t>Sacdalan</t>
  </si>
  <si>
    <t>Veronica Therese</t>
  </si>
  <si>
    <t>EE-0273</t>
  </si>
  <si>
    <t>N</t>
  </si>
  <si>
    <t>Angelo</t>
  </si>
  <si>
    <t>Saja</t>
  </si>
  <si>
    <t>2014-0094</t>
  </si>
  <si>
    <t>407018150485</t>
  </si>
  <si>
    <t>Morelos</t>
  </si>
  <si>
    <t>EH-0285</t>
  </si>
  <si>
    <t>Francine Nicole</t>
  </si>
  <si>
    <t>Pauline</t>
  </si>
  <si>
    <t>Salcedo</t>
  </si>
  <si>
    <t>EE-0312</t>
  </si>
  <si>
    <t>2015-0087</t>
  </si>
  <si>
    <t>407018150488</t>
  </si>
  <si>
    <t>Pineda</t>
  </si>
  <si>
    <t>Lane Marie</t>
  </si>
  <si>
    <t>Rodelio</t>
  </si>
  <si>
    <t>Salinas</t>
  </si>
  <si>
    <t>Z</t>
  </si>
  <si>
    <t>EH-0283</t>
  </si>
  <si>
    <t>2013-0087</t>
  </si>
  <si>
    <t>407018150489</t>
  </si>
  <si>
    <t>Samole</t>
  </si>
  <si>
    <t>Reese Asianna</t>
  </si>
  <si>
    <t>Myrna</t>
  </si>
  <si>
    <t>Salingay</t>
  </si>
  <si>
    <t>EH-0240</t>
  </si>
  <si>
    <t>2013-0001</t>
  </si>
  <si>
    <t>407018150531</t>
  </si>
  <si>
    <t>Santos</t>
  </si>
  <si>
    <t>Mary Sofia Andre</t>
  </si>
  <si>
    <t>Ainnie Joy</t>
  </si>
  <si>
    <t>Sarzona</t>
  </si>
  <si>
    <t>EH-0282</t>
  </si>
  <si>
    <t>Ronwaldo</t>
  </si>
  <si>
    <t>Satuito</t>
  </si>
  <si>
    <t>2012-0209</t>
  </si>
  <si>
    <t>407018150565</t>
  </si>
  <si>
    <t>Schuck</t>
  </si>
  <si>
    <t>Sofia Margaux</t>
  </si>
  <si>
    <t>Stephanie Claire</t>
  </si>
  <si>
    <t>2015-0094</t>
  </si>
  <si>
    <t>Semilla</t>
  </si>
  <si>
    <t>407018150491</t>
  </si>
  <si>
    <t>Trinidad</t>
  </si>
  <si>
    <t>EE-0284</t>
  </si>
  <si>
    <t>Arrienne</t>
  </si>
  <si>
    <t>Jane</t>
  </si>
  <si>
    <t>Sibbaluca</t>
  </si>
  <si>
    <t>Q</t>
  </si>
  <si>
    <t>2015-0030</t>
  </si>
  <si>
    <t>EH-0239</t>
  </si>
  <si>
    <t>407018150568</t>
  </si>
  <si>
    <t>Villegas</t>
  </si>
  <si>
    <t>Kristen Shane</t>
  </si>
  <si>
    <t>Mary Joy</t>
  </si>
  <si>
    <t>Soriano</t>
  </si>
  <si>
    <t>EE-0303</t>
  </si>
  <si>
    <t>2016-0238</t>
  </si>
  <si>
    <t>Alvero</t>
  </si>
  <si>
    <t>Alwyn Emmanuel</t>
  </si>
  <si>
    <t>Rose Karen May</t>
  </si>
  <si>
    <t>Sulima</t>
  </si>
  <si>
    <t>2007-0127</t>
  </si>
  <si>
    <t>407018150213</t>
  </si>
  <si>
    <t>Artista</t>
  </si>
  <si>
    <t>Mark Gabriel</t>
  </si>
  <si>
    <t>Airah May</t>
  </si>
  <si>
    <t>Surigao</t>
  </si>
  <si>
    <t>EH-0272</t>
  </si>
  <si>
    <t>2012-0058</t>
  </si>
  <si>
    <t>407018150145</t>
  </si>
  <si>
    <t>Balajadia</t>
  </si>
  <si>
    <t>Jonas Nicko</t>
  </si>
  <si>
    <t>Tatum Socorro</t>
  </si>
  <si>
    <t>Tolentino</t>
  </si>
  <si>
    <t>EH-0189</t>
  </si>
  <si>
    <t>2012-0023</t>
  </si>
  <si>
    <t>407018150184</t>
  </si>
  <si>
    <t>Mar</t>
  </si>
  <si>
    <t>Torcuator</t>
  </si>
  <si>
    <t>Jarrod Hans</t>
  </si>
  <si>
    <t>Jhonalyn</t>
  </si>
  <si>
    <t>Usigan</t>
  </si>
  <si>
    <t>2009-0290</t>
  </si>
  <si>
    <t>EE-0306</t>
  </si>
  <si>
    <t>407018150215</t>
  </si>
  <si>
    <t>Bustamante</t>
  </si>
  <si>
    <t>Andre Dylan</t>
  </si>
  <si>
    <t>Wilcy Grace</t>
  </si>
  <si>
    <t>Valladores</t>
  </si>
  <si>
    <t>Maureen</t>
  </si>
  <si>
    <t>Vinluan</t>
  </si>
  <si>
    <t>EH-0263</t>
  </si>
  <si>
    <t>2013-0074</t>
  </si>
  <si>
    <t>407018150217</t>
  </si>
  <si>
    <t>Marie Antoinette</t>
  </si>
  <si>
    <t>Dimaapi</t>
  </si>
  <si>
    <t>Yñiguez</t>
  </si>
  <si>
    <t>Aldrin Orlan</t>
  </si>
  <si>
    <t>Camille Rose</t>
  </si>
  <si>
    <t>Zuño</t>
  </si>
  <si>
    <t>2010-0289</t>
  </si>
  <si>
    <t>407018150187</t>
  </si>
  <si>
    <t>Escalona</t>
  </si>
  <si>
    <t>Francis Gabriel</t>
  </si>
  <si>
    <t xml:space="preserve">Alvin </t>
  </si>
  <si>
    <t>Siervo</t>
  </si>
  <si>
    <t>2015-0038</t>
  </si>
  <si>
    <t>407018150189</t>
  </si>
  <si>
    <t>Gallardo</t>
  </si>
  <si>
    <t>Nathanael</t>
  </si>
  <si>
    <t>2009-0118</t>
  </si>
  <si>
    <t>407018150218</t>
  </si>
  <si>
    <t>Hermanos</t>
  </si>
  <si>
    <t>Juan Maximus</t>
  </si>
  <si>
    <t>Jean</t>
  </si>
  <si>
    <t>Baluyot</t>
  </si>
  <si>
    <t>2006-0010</t>
  </si>
  <si>
    <t>407018150191</t>
  </si>
  <si>
    <t>Majul</t>
  </si>
  <si>
    <t>Gabriel</t>
  </si>
  <si>
    <t>Richard</t>
  </si>
  <si>
    <t>Nocillado</t>
  </si>
  <si>
    <t>EH-0312</t>
  </si>
  <si>
    <t>2006-0144</t>
  </si>
  <si>
    <t>407018151001</t>
  </si>
  <si>
    <t>Ona</t>
  </si>
  <si>
    <t>Ernest John</t>
  </si>
  <si>
    <t>Alma</t>
  </si>
  <si>
    <t>Tan</t>
  </si>
  <si>
    <t>EC-0247</t>
  </si>
  <si>
    <t>2013-0162</t>
  </si>
  <si>
    <t>407018150154</t>
  </si>
  <si>
    <t>Sekiguchi</t>
  </si>
  <si>
    <t>Vicente Nyko</t>
  </si>
  <si>
    <t>Rosalino</t>
  </si>
  <si>
    <t>Fontanosa</t>
  </si>
  <si>
    <t>EH-0314</t>
  </si>
  <si>
    <t>Arsenio Jr.</t>
  </si>
  <si>
    <t>Arellano</t>
  </si>
  <si>
    <t>EH-0315</t>
  </si>
  <si>
    <t>2016-0229</t>
  </si>
  <si>
    <t>407018160019</t>
  </si>
  <si>
    <t>Umali</t>
  </si>
  <si>
    <t>Juan Benlino</t>
  </si>
  <si>
    <t>Jupiter</t>
  </si>
  <si>
    <t>Whiteside</t>
  </si>
  <si>
    <t>EH-0316</t>
  </si>
  <si>
    <t>Salvador Jr.</t>
  </si>
  <si>
    <t>Tumaca</t>
  </si>
  <si>
    <t>2015-0137</t>
  </si>
  <si>
    <t>EH-0317</t>
  </si>
  <si>
    <t>407018150163</t>
  </si>
  <si>
    <t>Samantha Louise</t>
  </si>
  <si>
    <t>Margie</t>
  </si>
  <si>
    <t>Martin</t>
  </si>
  <si>
    <t>EH-0318</t>
  </si>
  <si>
    <t>2011-0229</t>
  </si>
  <si>
    <t>407018150268</t>
  </si>
  <si>
    <t>Arevalo</t>
  </si>
  <si>
    <t>Mayumi</t>
  </si>
  <si>
    <t>Mark</t>
  </si>
  <si>
    <t>Prado</t>
  </si>
  <si>
    <t>2015-0088</t>
  </si>
  <si>
    <t>407018150166</t>
  </si>
  <si>
    <t>Barraza</t>
  </si>
  <si>
    <t>Pamela</t>
  </si>
  <si>
    <t>Cenal</t>
  </si>
  <si>
    <t>EE-0316</t>
  </si>
  <si>
    <t>2016-0220</t>
  </si>
  <si>
    <t>406993150155</t>
  </si>
  <si>
    <t>Dizon</t>
  </si>
  <si>
    <t>Kaila</t>
  </si>
  <si>
    <t>Cristine</t>
  </si>
  <si>
    <t>Clidoro</t>
  </si>
  <si>
    <t>EE-0317</t>
  </si>
  <si>
    <t>2015-0039</t>
  </si>
  <si>
    <t>407018150288</t>
  </si>
  <si>
    <t>Geronimo</t>
  </si>
  <si>
    <t>Gernalou</t>
  </si>
  <si>
    <t>Cybelle</t>
  </si>
  <si>
    <t>Hufancia</t>
  </si>
  <si>
    <t>2017-0043</t>
  </si>
  <si>
    <t>Joyce Ann</t>
  </si>
  <si>
    <t>407015160051</t>
  </si>
  <si>
    <t>Kaur</t>
  </si>
  <si>
    <t>Lopez</t>
  </si>
  <si>
    <t>Gurnoor</t>
  </si>
  <si>
    <t>EE-0320</t>
  </si>
  <si>
    <t>Ianne Rofa</t>
  </si>
  <si>
    <t>2015-0036</t>
  </si>
  <si>
    <t>407018150291</t>
  </si>
  <si>
    <t>Marchan</t>
  </si>
  <si>
    <t>Danielle</t>
  </si>
  <si>
    <t>Valentino</t>
  </si>
  <si>
    <t>Abayon</t>
  </si>
  <si>
    <t>2009-0386</t>
  </si>
  <si>
    <t>407018150290</t>
  </si>
  <si>
    <t>Blanz</t>
  </si>
  <si>
    <t>Mary Ramille Anne</t>
  </si>
  <si>
    <t>Bawagan</t>
  </si>
  <si>
    <t>EH-0309</t>
  </si>
  <si>
    <t>2007-0343</t>
  </si>
  <si>
    <t>407018150172</t>
  </si>
  <si>
    <t>Natividad</t>
  </si>
  <si>
    <t>Anna Danica</t>
  </si>
  <si>
    <t>Tricia Aian</t>
  </si>
  <si>
    <t>Belleza</t>
  </si>
  <si>
    <t>Crisanne Joy</t>
  </si>
  <si>
    <t>2007-0340</t>
  </si>
  <si>
    <t>Benaldo</t>
  </si>
  <si>
    <t>407018150295</t>
  </si>
  <si>
    <t>Ramirez</t>
  </si>
  <si>
    <t>Reigne Zyra</t>
  </si>
  <si>
    <t>Kassandra</t>
  </si>
  <si>
    <t>Daan</t>
  </si>
  <si>
    <t>EH-0308</t>
  </si>
  <si>
    <t>2008-0257</t>
  </si>
  <si>
    <t>407018150297</t>
  </si>
  <si>
    <t>Reyes</t>
  </si>
  <si>
    <t>Dhaena</t>
  </si>
  <si>
    <t>Vincent Albert</t>
  </si>
  <si>
    <t>2009-0343</t>
  </si>
  <si>
    <t>407018150298</t>
  </si>
  <si>
    <t>Siasoco</t>
  </si>
  <si>
    <t>Sophia Therese</t>
  </si>
  <si>
    <t>Claire Ann</t>
  </si>
  <si>
    <t>Latoja</t>
  </si>
  <si>
    <t>Bianca Camille</t>
  </si>
  <si>
    <t>2016-0061</t>
  </si>
  <si>
    <t>Mistal</t>
  </si>
  <si>
    <t>320201150043</t>
  </si>
  <si>
    <t>Sucaldito</t>
  </si>
  <si>
    <t>Princess Charlize</t>
  </si>
  <si>
    <t>El-Khe Marie</t>
  </si>
  <si>
    <t>Regalario</t>
  </si>
  <si>
    <t>EH-0306</t>
  </si>
  <si>
    <t>2017-0214</t>
  </si>
  <si>
    <t>Campbell</t>
  </si>
  <si>
    <t>Alfie Alexander</t>
  </si>
  <si>
    <t>Bernabe</t>
  </si>
  <si>
    <t>Garcia Jr.</t>
  </si>
  <si>
    <t>EE-0147</t>
  </si>
  <si>
    <t>2017-0080</t>
  </si>
  <si>
    <t>Caoili</t>
  </si>
  <si>
    <t>Jerom Marcus</t>
  </si>
  <si>
    <t>Sr. Maria Ignacia Niis</t>
  </si>
  <si>
    <t>Mau</t>
  </si>
  <si>
    <t>ER-0042</t>
  </si>
  <si>
    <t xml:space="preserve">Sr. Jett Robin </t>
  </si>
  <si>
    <t>Jaboyo</t>
  </si>
  <si>
    <t>ER-0038</t>
  </si>
  <si>
    <t>2017-0027</t>
  </si>
  <si>
    <t>Ching</t>
  </si>
  <si>
    <t>Jose Dionisio</t>
  </si>
  <si>
    <t xml:space="preserve">Gecelie </t>
  </si>
  <si>
    <t>Almirañez</t>
  </si>
  <si>
    <t>EH-0323</t>
  </si>
  <si>
    <t>2017-0019</t>
  </si>
  <si>
    <t>Cube</t>
  </si>
  <si>
    <t>Nathan Jude</t>
  </si>
  <si>
    <t>Exzur Jay</t>
  </si>
  <si>
    <t>Arabia</t>
  </si>
  <si>
    <t>EH-0319</t>
  </si>
  <si>
    <t>2017-0058</t>
  </si>
  <si>
    <t>Joan</t>
  </si>
  <si>
    <t>Sajonia</t>
  </si>
  <si>
    <t>Frank Riley</t>
  </si>
  <si>
    <t>EH-0320</t>
  </si>
  <si>
    <t>Thelma</t>
  </si>
  <si>
    <t>Tegelan</t>
  </si>
  <si>
    <t>EH-0322</t>
  </si>
  <si>
    <t>2017-0109</t>
  </si>
  <si>
    <t>Gabarda</t>
  </si>
  <si>
    <t>Ashtone Kaiden</t>
  </si>
  <si>
    <t>Maricar</t>
  </si>
  <si>
    <t>Tejano</t>
  </si>
  <si>
    <t>EH-0321</t>
  </si>
  <si>
    <t>2017-0003</t>
  </si>
  <si>
    <t>Olanday</t>
  </si>
  <si>
    <t>Rovic Timothy</t>
  </si>
  <si>
    <t>2017-0241</t>
  </si>
  <si>
    <t>Parra</t>
  </si>
  <si>
    <t>Marc Wilfred</t>
  </si>
  <si>
    <t>2017-0226</t>
  </si>
  <si>
    <t>Abletes</t>
  </si>
  <si>
    <t>Megan Rose</t>
  </si>
  <si>
    <t>2017-0006</t>
  </si>
  <si>
    <t>Aguilar</t>
  </si>
  <si>
    <t>Pauline Issabel</t>
  </si>
  <si>
    <t>2017-0162</t>
  </si>
  <si>
    <t>Mica Andrea</t>
  </si>
  <si>
    <t>2017-0157</t>
  </si>
  <si>
    <t>Carreon</t>
  </si>
  <si>
    <t>Nathalie Karrela</t>
  </si>
  <si>
    <t>2017-0007</t>
  </si>
  <si>
    <t>Ainsley Jeanna</t>
  </si>
  <si>
    <t>2017-0230</t>
  </si>
  <si>
    <t>Mendoza</t>
  </si>
  <si>
    <t>Samantha Denise</t>
  </si>
  <si>
    <t>2017-0047</t>
  </si>
  <si>
    <t>Madeline Keiko</t>
  </si>
  <si>
    <t>2017-0154</t>
  </si>
  <si>
    <t>Tonelete</t>
  </si>
  <si>
    <t>Paulene</t>
  </si>
  <si>
    <t>2016-0236</t>
  </si>
  <si>
    <t>Aquiles Joseph</t>
  </si>
  <si>
    <t>2015-0008</t>
  </si>
  <si>
    <t>Bajar</t>
  </si>
  <si>
    <t>Derek Ashton</t>
  </si>
  <si>
    <t>2015-0120</t>
  </si>
  <si>
    <t>Marco Anton</t>
  </si>
  <si>
    <t>2017-0012</t>
  </si>
  <si>
    <t>Odango</t>
  </si>
  <si>
    <t>Marc Elijah</t>
  </si>
  <si>
    <t>2015-0031</t>
  </si>
  <si>
    <t>Paras</t>
  </si>
  <si>
    <t>Mikko Miguel</t>
  </si>
  <si>
    <t>2016-0083</t>
  </si>
  <si>
    <t>Tagaan</t>
  </si>
  <si>
    <t>Aldrin Joseph</t>
  </si>
  <si>
    <t>2016-0222</t>
  </si>
  <si>
    <t>Aprosta</t>
  </si>
  <si>
    <t>Aishedan</t>
  </si>
  <si>
    <t>2017-0160</t>
  </si>
  <si>
    <t>Berizo</t>
  </si>
  <si>
    <t>Jihann Klaryse</t>
  </si>
  <si>
    <t>2017-0014</t>
  </si>
  <si>
    <t>Dioso</t>
  </si>
  <si>
    <t>2015-0042</t>
  </si>
  <si>
    <t>Raphaela Jean</t>
  </si>
  <si>
    <t>2016-0028</t>
  </si>
  <si>
    <t>Erguiza</t>
  </si>
  <si>
    <t>Frances Ariana</t>
  </si>
  <si>
    <t>2015-0128</t>
  </si>
  <si>
    <t>Libres</t>
  </si>
  <si>
    <t>Serene Jazerant</t>
  </si>
  <si>
    <t>2015-0076</t>
  </si>
  <si>
    <t>Malaki</t>
  </si>
  <si>
    <t>Khloe Althea</t>
  </si>
  <si>
    <t>2015-0001</t>
  </si>
  <si>
    <t>Mañaol</t>
  </si>
  <si>
    <t>Lyzen Aeris</t>
  </si>
  <si>
    <t>2017-0103</t>
  </si>
  <si>
    <t>Dominique Noreen</t>
  </si>
  <si>
    <t>2016-0136</t>
  </si>
  <si>
    <t>Avery Constance</t>
  </si>
  <si>
    <t>2016-0072</t>
  </si>
  <si>
    <t>Torno</t>
  </si>
  <si>
    <t>Amarah Sappira</t>
  </si>
  <si>
    <t>2011-0237</t>
  </si>
  <si>
    <t>407018150428</t>
  </si>
  <si>
    <t>Ampil</t>
  </si>
  <si>
    <t>Adrian Paolo Louise</t>
  </si>
  <si>
    <t>2015-0022</t>
  </si>
  <si>
    <t>407018150364</t>
  </si>
  <si>
    <t>Austria</t>
  </si>
  <si>
    <t>Czar Felipe</t>
  </si>
  <si>
    <t>2008-0102</t>
  </si>
  <si>
    <t>407018150433</t>
  </si>
  <si>
    <t>De Castro</t>
  </si>
  <si>
    <t>Sean Andrae</t>
  </si>
  <si>
    <t>2008-0103</t>
  </si>
  <si>
    <t>407018150374</t>
  </si>
  <si>
    <t>De Gala</t>
  </si>
  <si>
    <t>Christian Noel</t>
  </si>
  <si>
    <t>2009-0241</t>
  </si>
  <si>
    <t>407018150381</t>
  </si>
  <si>
    <t>Duro</t>
  </si>
  <si>
    <t>Carlos Ramon Jr.</t>
  </si>
  <si>
    <t>2010-0086</t>
  </si>
  <si>
    <t>407018150175</t>
  </si>
  <si>
    <t>Emmanuel John</t>
  </si>
  <si>
    <t>2009-0325</t>
  </si>
  <si>
    <t>407018150386</t>
  </si>
  <si>
    <t>Gapo</t>
  </si>
  <si>
    <t>Jannuel</t>
  </si>
  <si>
    <t>2014-0107</t>
  </si>
  <si>
    <t>407018150437</t>
  </si>
  <si>
    <t>Matt Gabriel</t>
  </si>
  <si>
    <t>2008-0227</t>
  </si>
  <si>
    <t>407018150387</t>
  </si>
  <si>
    <t>Gonzales</t>
  </si>
  <si>
    <t>John Neil</t>
  </si>
  <si>
    <t>2009-0161</t>
  </si>
  <si>
    <t>407018150220</t>
  </si>
  <si>
    <t>Ho</t>
  </si>
  <si>
    <t>Mundi</t>
  </si>
  <si>
    <t>2017-0165</t>
  </si>
  <si>
    <t>402350150005</t>
  </si>
  <si>
    <t>John Francis</t>
  </si>
  <si>
    <t>2008-0056</t>
  </si>
  <si>
    <t>407018150230</t>
  </si>
  <si>
    <t>Oculam</t>
  </si>
  <si>
    <t>Andrew Jake</t>
  </si>
  <si>
    <t>2014-0072</t>
  </si>
  <si>
    <t>407018150232</t>
  </si>
  <si>
    <t>Pacana</t>
  </si>
  <si>
    <t>John Aldrin</t>
  </si>
  <si>
    <t>2008-0120</t>
  </si>
  <si>
    <t>407018150395</t>
  </si>
  <si>
    <t>Palmenco</t>
  </si>
  <si>
    <t>John Drazzein</t>
  </si>
  <si>
    <t>D.C</t>
  </si>
  <si>
    <t>2011-0177</t>
  </si>
  <si>
    <t>407018150211</t>
  </si>
  <si>
    <t>Panaligan</t>
  </si>
  <si>
    <t>Mike Angelo</t>
  </si>
  <si>
    <t>2014-0058</t>
  </si>
  <si>
    <t>407018150234</t>
  </si>
  <si>
    <t>Johnny</t>
  </si>
  <si>
    <t>2013-0142</t>
  </si>
  <si>
    <t>407018150450</t>
  </si>
  <si>
    <t>John Carlos</t>
  </si>
  <si>
    <t>2017-0132</t>
  </si>
  <si>
    <t>407018150407</t>
  </si>
  <si>
    <t>Villasenda</t>
  </si>
  <si>
    <t>John Ralph</t>
  </si>
  <si>
    <t>2017-0215</t>
  </si>
  <si>
    <t>Amonoy</t>
  </si>
  <si>
    <t>Nina Andrea</t>
  </si>
  <si>
    <t>2014-0111</t>
  </si>
  <si>
    <t>407018150280</t>
  </si>
  <si>
    <t>Asuncion</t>
  </si>
  <si>
    <t>Francesca Mariana</t>
  </si>
  <si>
    <t>2009-0052</t>
  </si>
  <si>
    <t>407018150456</t>
  </si>
  <si>
    <t>Birog</t>
  </si>
  <si>
    <t>Aina Ysabel</t>
  </si>
  <si>
    <t>2008-0013</t>
  </si>
  <si>
    <t>407018150281</t>
  </si>
  <si>
    <t>Cavero</t>
  </si>
  <si>
    <t>Mariah Christina</t>
  </si>
  <si>
    <t>2012-0134</t>
  </si>
  <si>
    <t>407018150286</t>
  </si>
  <si>
    <t>Feleo</t>
  </si>
  <si>
    <t>Gabrielle</t>
  </si>
  <si>
    <t>2014-0147</t>
  </si>
  <si>
    <t>407018150293</t>
  </si>
  <si>
    <t>Galvez</t>
  </si>
  <si>
    <t>Andrea</t>
  </si>
  <si>
    <t>2014-0023</t>
  </si>
  <si>
    <t>407018150461</t>
  </si>
  <si>
    <t>Jardenil</t>
  </si>
  <si>
    <t>Alliyah Bianca</t>
  </si>
  <si>
    <t>2008-0105</t>
  </si>
  <si>
    <t>407018150420</t>
  </si>
  <si>
    <t>Labao</t>
  </si>
  <si>
    <t>Kiana Cassandra</t>
  </si>
  <si>
    <t>2008-0055</t>
  </si>
  <si>
    <t>407018150313</t>
  </si>
  <si>
    <t>Lazo</t>
  </si>
  <si>
    <t>Kriza Kim</t>
  </si>
  <si>
    <t>2008-0085</t>
  </si>
  <si>
    <t>407018150314</t>
  </si>
  <si>
    <t>2014-0157</t>
  </si>
  <si>
    <t>407018150422</t>
  </si>
  <si>
    <t>Macalintal</t>
  </si>
  <si>
    <t>Bearosa Frances</t>
  </si>
  <si>
    <t>2006-0097</t>
  </si>
  <si>
    <t>407018150465</t>
  </si>
  <si>
    <t>Palacios</t>
  </si>
  <si>
    <t>Andrea Kayla</t>
  </si>
  <si>
    <t>2014-0047</t>
  </si>
  <si>
    <t>407018150317</t>
  </si>
  <si>
    <t>Sano</t>
  </si>
  <si>
    <t>Angelita</t>
  </si>
  <si>
    <t>2014-0010</t>
  </si>
  <si>
    <t>407018150468</t>
  </si>
  <si>
    <t>Vendiola</t>
  </si>
  <si>
    <t>Ma. Juliana Roseanne</t>
  </si>
  <si>
    <t>2008-0288</t>
  </si>
  <si>
    <t>407018150326</t>
  </si>
  <si>
    <t>Villena</t>
  </si>
  <si>
    <t>Aleiza Marielle</t>
  </si>
  <si>
    <t>2011-0027</t>
  </si>
  <si>
    <t>407018150328</t>
  </si>
  <si>
    <t>Zapanta</t>
  </si>
  <si>
    <t>Chriszar</t>
  </si>
  <si>
    <t>2012-0247</t>
  </si>
  <si>
    <t>407018150499</t>
  </si>
  <si>
    <t>Ron Jireh</t>
  </si>
  <si>
    <t>2012-0127</t>
  </si>
  <si>
    <t>407018150538</t>
  </si>
  <si>
    <t>Espina</t>
  </si>
  <si>
    <t>Aaron Justin</t>
  </si>
  <si>
    <t>2017-0063</t>
  </si>
  <si>
    <t>Gonzaga</t>
  </si>
  <si>
    <t>John Jeulo Alijah</t>
  </si>
  <si>
    <t>2014-0052</t>
  </si>
  <si>
    <t>407018150469</t>
  </si>
  <si>
    <t>Ilagan</t>
  </si>
  <si>
    <t>Cashmere Hugo</t>
  </si>
  <si>
    <t>2015-0063</t>
  </si>
  <si>
    <t>407018150540</t>
  </si>
  <si>
    <t>Lula III</t>
  </si>
  <si>
    <t>Ramon Matteo</t>
  </si>
  <si>
    <t>2012-0054</t>
  </si>
  <si>
    <t>407018150502</t>
  </si>
  <si>
    <t>Malicad</t>
  </si>
  <si>
    <t>Makko Angelo</t>
  </si>
  <si>
    <t>2015-0140</t>
  </si>
  <si>
    <t>407018150471</t>
  </si>
  <si>
    <t>Mira</t>
  </si>
  <si>
    <t>John Cedrick</t>
  </si>
  <si>
    <t>2015-0086</t>
  </si>
  <si>
    <t>407018150506</t>
  </si>
  <si>
    <t>Navarro III</t>
  </si>
  <si>
    <t>Ramon</t>
  </si>
  <si>
    <t>2017-0018</t>
  </si>
  <si>
    <t>Ong</t>
  </si>
  <si>
    <t>John Samuel</t>
  </si>
  <si>
    <t>2013-0163</t>
  </si>
  <si>
    <t>407018150473</t>
  </si>
  <si>
    <t>Pascua</t>
  </si>
  <si>
    <t>Christian Angelo</t>
  </si>
  <si>
    <t>2014-0136</t>
  </si>
  <si>
    <t>407018150541</t>
  </si>
  <si>
    <t>Pelayo</t>
  </si>
  <si>
    <t>Lance Nathaniel</t>
  </si>
  <si>
    <t>2015-0085</t>
  </si>
  <si>
    <t>407018150508</t>
  </si>
  <si>
    <t>Tagulao</t>
  </si>
  <si>
    <t>Jared Jim</t>
  </si>
  <si>
    <t>2015-0092</t>
  </si>
  <si>
    <t>407018150546</t>
  </si>
  <si>
    <t>Uyonco</t>
  </si>
  <si>
    <t>Wilson Gabrielle</t>
  </si>
  <si>
    <t>2013-0139</t>
  </si>
  <si>
    <t>407018150511</t>
  </si>
  <si>
    <t>Villanueva</t>
  </si>
  <si>
    <t>Ted Angelo</t>
  </si>
  <si>
    <t>2015-0058</t>
  </si>
  <si>
    <t>407018150534</t>
  </si>
  <si>
    <t>Alpay</t>
  </si>
  <si>
    <t>Maria Isabel Cassandra</t>
  </si>
  <si>
    <t>2015-0003</t>
  </si>
  <si>
    <t>407018150554</t>
  </si>
  <si>
    <t>Apostol</t>
  </si>
  <si>
    <t>Keisha Dawn</t>
  </si>
  <si>
    <t>2015-0070</t>
  </si>
  <si>
    <t>407018150556</t>
  </si>
  <si>
    <t>Jiwon Krayst</t>
  </si>
  <si>
    <t>2013-0113</t>
  </si>
  <si>
    <t>407018151005</t>
  </si>
  <si>
    <t>Cortez</t>
  </si>
  <si>
    <t>Danielle Paige</t>
  </si>
  <si>
    <t>D.R</t>
  </si>
  <si>
    <t>2015-0055</t>
  </si>
  <si>
    <t>407018150516</t>
  </si>
  <si>
    <t>Cruz</t>
  </si>
  <si>
    <t>Kamilah Julianne</t>
  </si>
  <si>
    <t>2016-0132</t>
  </si>
  <si>
    <t>407018160048</t>
  </si>
  <si>
    <t>Jean Lee</t>
  </si>
  <si>
    <t>2017-0134</t>
  </si>
  <si>
    <t>407063150087</t>
  </si>
  <si>
    <t>Celina Elaine</t>
  </si>
  <si>
    <t>2016-0099</t>
  </si>
  <si>
    <t>407020150185</t>
  </si>
  <si>
    <t>Mallari</t>
  </si>
  <si>
    <t>Rose Anne Nicole</t>
  </si>
  <si>
    <t>2017-0110</t>
  </si>
  <si>
    <t>407239150149</t>
  </si>
  <si>
    <t>Medrano</t>
  </si>
  <si>
    <t>Marthie Alexa</t>
  </si>
  <si>
    <t>2017-0029</t>
  </si>
  <si>
    <t>407015150186</t>
  </si>
  <si>
    <t>Navaja</t>
  </si>
  <si>
    <t>Phoebe Elexa</t>
  </si>
  <si>
    <t>2015-0139</t>
  </si>
  <si>
    <t>407018150560</t>
  </si>
  <si>
    <t>Shaina Revelation</t>
  </si>
  <si>
    <t>2013-0082</t>
  </si>
  <si>
    <t>407018150562</t>
  </si>
  <si>
    <t>Pacheo</t>
  </si>
  <si>
    <t>Zoe Mykaillah</t>
  </si>
  <si>
    <t>2015-0053</t>
  </si>
  <si>
    <t>407018150529</t>
  </si>
  <si>
    <t>Rivera</t>
  </si>
  <si>
    <t>Iya Sofia</t>
  </si>
  <si>
    <t>2014-0012</t>
  </si>
  <si>
    <t>407018150906</t>
  </si>
  <si>
    <t>Arpilleda</t>
  </si>
  <si>
    <t>Santino Miguel</t>
  </si>
  <si>
    <t>2014-0055</t>
  </si>
  <si>
    <t>407018150889</t>
  </si>
  <si>
    <t>Espocia</t>
  </si>
  <si>
    <t>Paolo</t>
  </si>
  <si>
    <t>2016-0208</t>
  </si>
  <si>
    <t>407018160031</t>
  </si>
  <si>
    <t>Elijah Sebastian</t>
  </si>
  <si>
    <t>2016-0114</t>
  </si>
  <si>
    <t>406985150035</t>
  </si>
  <si>
    <t>La Madrid</t>
  </si>
  <si>
    <t>Marcus Maximus</t>
  </si>
  <si>
    <t>2015-0152</t>
  </si>
  <si>
    <t>Loresto</t>
  </si>
  <si>
    <t>Maximus</t>
  </si>
  <si>
    <t>2013-0028</t>
  </si>
  <si>
    <t>407018150888</t>
  </si>
  <si>
    <t>Mactal</t>
  </si>
  <si>
    <t>Al Chrian</t>
  </si>
  <si>
    <t>2016-0077</t>
  </si>
  <si>
    <t>407018160033</t>
  </si>
  <si>
    <t>Marcelino</t>
  </si>
  <si>
    <t>Wade Jacob</t>
  </si>
  <si>
    <t>2015-0029</t>
  </si>
  <si>
    <t>407018150901</t>
  </si>
  <si>
    <t>Paguila</t>
  </si>
  <si>
    <t>Joel Bryan</t>
  </si>
  <si>
    <t>2016-0037</t>
  </si>
  <si>
    <t>407018160038</t>
  </si>
  <si>
    <t>Kaitlyn Nicole</t>
  </si>
  <si>
    <t>2017-0150</t>
  </si>
  <si>
    <t>Arante</t>
  </si>
  <si>
    <t>Rommela Elize</t>
  </si>
  <si>
    <t>2017-0179</t>
  </si>
  <si>
    <t>407063150062</t>
  </si>
  <si>
    <t>Brito</t>
  </si>
  <si>
    <t>Rihanna Mary Lynn</t>
  </si>
  <si>
    <t>2016-0025</t>
  </si>
  <si>
    <t>406993150735</t>
  </si>
  <si>
    <t>Caballero</t>
  </si>
  <si>
    <t>Ayesa Laureen</t>
  </si>
  <si>
    <t>2016-0159</t>
  </si>
  <si>
    <t>407018160036</t>
  </si>
  <si>
    <t>Alexandra Clare</t>
  </si>
  <si>
    <t>2014-0013</t>
  </si>
  <si>
    <t>407018150993</t>
  </si>
  <si>
    <t>Donacao</t>
  </si>
  <si>
    <t>Serafina</t>
  </si>
  <si>
    <t>2013-0072</t>
  </si>
  <si>
    <t>407018150911</t>
  </si>
  <si>
    <t>Zara Dylan Feliz</t>
  </si>
  <si>
    <t>2017-0143</t>
  </si>
  <si>
    <t>Guevarra</t>
  </si>
  <si>
    <t>Aquinnah Blakesley Crystn</t>
  </si>
  <si>
    <t>2016-0209</t>
  </si>
  <si>
    <t>407018160030</t>
  </si>
  <si>
    <t>Mariano</t>
  </si>
  <si>
    <t>Virditha Jogina</t>
  </si>
  <si>
    <t>2014-0127</t>
  </si>
  <si>
    <t>407018150910</t>
  </si>
  <si>
    <t>Mojdeh</t>
  </si>
  <si>
    <t>Mariam Jaziel</t>
  </si>
  <si>
    <t>2017-0031</t>
  </si>
  <si>
    <t>407015160026</t>
  </si>
  <si>
    <t>Montes</t>
  </si>
  <si>
    <t>Ylaiza Keith</t>
  </si>
  <si>
    <t>2016-0055</t>
  </si>
  <si>
    <t>407018160028</t>
  </si>
  <si>
    <t>Nitollano</t>
  </si>
  <si>
    <t>Hannah Eunice</t>
  </si>
  <si>
    <t>2017-0078</t>
  </si>
  <si>
    <t>486013150179</t>
  </si>
  <si>
    <t>Dayzah Penelou</t>
  </si>
  <si>
    <t>2016-0216</t>
  </si>
  <si>
    <t>406993150751</t>
  </si>
  <si>
    <t>Rulloda</t>
  </si>
  <si>
    <t>Meroz Akinna</t>
  </si>
  <si>
    <t>2014-0014</t>
  </si>
  <si>
    <t>407018150571</t>
  </si>
  <si>
    <t>Agito II</t>
  </si>
  <si>
    <t>Ariel</t>
  </si>
  <si>
    <t>2015-0117</t>
  </si>
  <si>
    <t>407018150660</t>
  </si>
  <si>
    <t>Ambe</t>
  </si>
  <si>
    <t>Cloid Matthieu</t>
  </si>
  <si>
    <t>2017-0243</t>
  </si>
  <si>
    <t>Bangco</t>
  </si>
  <si>
    <t>Ron Joseph</t>
  </si>
  <si>
    <t>2012-0050</t>
  </si>
  <si>
    <t>407018150572</t>
  </si>
  <si>
    <t>Banidad</t>
  </si>
  <si>
    <t>Jose Angelo</t>
  </si>
  <si>
    <t>2016-0056</t>
  </si>
  <si>
    <t>407057150078</t>
  </si>
  <si>
    <t>Mathew Gabriel</t>
  </si>
  <si>
    <t>2013-0140</t>
  </si>
  <si>
    <t>407018150631</t>
  </si>
  <si>
    <t>Jairus Gabriell</t>
  </si>
  <si>
    <t>2017-0064</t>
  </si>
  <si>
    <t>Dominic Euloh Jedrek</t>
  </si>
  <si>
    <t>2012-0199</t>
  </si>
  <si>
    <t>407018150636</t>
  </si>
  <si>
    <t>Jose</t>
  </si>
  <si>
    <t>Lead Giohan</t>
  </si>
  <si>
    <t>2016-0079</t>
  </si>
  <si>
    <t>136759140210</t>
  </si>
  <si>
    <t>Mamenta</t>
  </si>
  <si>
    <t>Madison Aureleus</t>
  </si>
  <si>
    <t>2017-0125</t>
  </si>
  <si>
    <t>Olaguir</t>
  </si>
  <si>
    <t>Elijah Wayne</t>
  </si>
  <si>
    <t>2016-0130</t>
  </si>
  <si>
    <t>407278150399</t>
  </si>
  <si>
    <t>Refuerzo</t>
  </si>
  <si>
    <t>Patrick Gale</t>
  </si>
  <si>
    <t>2011-0231</t>
  </si>
  <si>
    <t>407018150587</t>
  </si>
  <si>
    <t>Rey</t>
  </si>
  <si>
    <t>Nathan</t>
  </si>
  <si>
    <t>2013-0091</t>
  </si>
  <si>
    <t>407018150639</t>
  </si>
  <si>
    <t>Tanbonliong</t>
  </si>
  <si>
    <t>Jesu Miguel</t>
  </si>
  <si>
    <t>2015-0081</t>
  </si>
  <si>
    <t>407018150640</t>
  </si>
  <si>
    <t>Exekiel</t>
  </si>
  <si>
    <t>2012-0144</t>
  </si>
  <si>
    <t>407018150594</t>
  </si>
  <si>
    <t>Ysabel Victoria</t>
  </si>
  <si>
    <t>2017-0217</t>
  </si>
  <si>
    <t>Angeline Patricia</t>
  </si>
  <si>
    <t>2017-0097</t>
  </si>
  <si>
    <t>Bao</t>
  </si>
  <si>
    <t>Kaizen Remle</t>
  </si>
  <si>
    <t>2016-0015</t>
  </si>
  <si>
    <t>407018160050</t>
  </si>
  <si>
    <t>Beltran</t>
  </si>
  <si>
    <t>Sofia Marie</t>
  </si>
  <si>
    <t>2016-0026</t>
  </si>
  <si>
    <t>402693150070</t>
  </si>
  <si>
    <t>Bereciarte</t>
  </si>
  <si>
    <t>Daphne Darla</t>
  </si>
  <si>
    <t>2014-0020</t>
  </si>
  <si>
    <t>407018150670</t>
  </si>
  <si>
    <t>Enate</t>
  </si>
  <si>
    <t>Jeanne Ericka</t>
  </si>
  <si>
    <t>2013-0019</t>
  </si>
  <si>
    <t>407018150672</t>
  </si>
  <si>
    <t>Fuentes</t>
  </si>
  <si>
    <t>Jeremiah Cailey</t>
  </si>
  <si>
    <t>2012-0060</t>
  </si>
  <si>
    <t>407018150674</t>
  </si>
  <si>
    <t>Gueco</t>
  </si>
  <si>
    <t>Georgina Joyce</t>
  </si>
  <si>
    <t>2014-0131</t>
  </si>
  <si>
    <t>407018150675</t>
  </si>
  <si>
    <t>Guerra</t>
  </si>
  <si>
    <t>Embry Gabrielle</t>
  </si>
  <si>
    <t>2014-0085</t>
  </si>
  <si>
    <t>407018150602</t>
  </si>
  <si>
    <t>Lagan</t>
  </si>
  <si>
    <t>Loriene Selene</t>
  </si>
  <si>
    <t>2011-0220</t>
  </si>
  <si>
    <t>407018150604</t>
  </si>
  <si>
    <t>Gems Danielle</t>
  </si>
  <si>
    <t>2015-0122</t>
  </si>
  <si>
    <t>407018160008</t>
  </si>
  <si>
    <t>Gabriel Jose</t>
  </si>
  <si>
    <t>2017-0181</t>
  </si>
  <si>
    <t>488110150001</t>
  </si>
  <si>
    <t>Cyrus Martin</t>
  </si>
  <si>
    <t>2016-0042</t>
  </si>
  <si>
    <t>407018160062</t>
  </si>
  <si>
    <t>Caido</t>
  </si>
  <si>
    <t>Daniel Carwyn</t>
  </si>
  <si>
    <t>2017-0228</t>
  </si>
  <si>
    <t>407760160009</t>
  </si>
  <si>
    <t>Jacob Franco</t>
  </si>
  <si>
    <t>2017-0034</t>
  </si>
  <si>
    <t>407055150019</t>
  </si>
  <si>
    <t>Diaz</t>
  </si>
  <si>
    <t>Julian Marc</t>
  </si>
  <si>
    <t>2017-0166</t>
  </si>
  <si>
    <t>Dychangco</t>
  </si>
  <si>
    <t>Sid Itsuki</t>
  </si>
  <si>
    <t>2017-0185</t>
  </si>
  <si>
    <t>407029150020</t>
  </si>
  <si>
    <t>Gabita</t>
  </si>
  <si>
    <t>Ethan Miguel</t>
  </si>
  <si>
    <t>2014-0152</t>
  </si>
  <si>
    <t>407018160002</t>
  </si>
  <si>
    <t>Manlulu</t>
  </si>
  <si>
    <t>Adrian Mason</t>
  </si>
  <si>
    <t>2016-0197</t>
  </si>
  <si>
    <t>407018160054</t>
  </si>
  <si>
    <t>Behrouz Mohammad</t>
  </si>
  <si>
    <t>2017-0028</t>
  </si>
  <si>
    <t>407015160108</t>
  </si>
  <si>
    <t>Navaja II</t>
  </si>
  <si>
    <t>Lenard</t>
  </si>
  <si>
    <t>2017-0025</t>
  </si>
  <si>
    <t>Arcardo</t>
  </si>
  <si>
    <t>Mikyla Reine</t>
  </si>
  <si>
    <t>2016-0100</t>
  </si>
  <si>
    <t>407018160051</t>
  </si>
  <si>
    <t>Capongo</t>
  </si>
  <si>
    <t>Althea</t>
  </si>
  <si>
    <t>2016-0044</t>
  </si>
  <si>
    <t>407018160059</t>
  </si>
  <si>
    <t>Co</t>
  </si>
  <si>
    <t>Jillian Marie</t>
  </si>
  <si>
    <t>2017-0021</t>
  </si>
  <si>
    <t>Emia</t>
  </si>
  <si>
    <t>Eleana</t>
  </si>
  <si>
    <t>2017-0026</t>
  </si>
  <si>
    <t>486001150010</t>
  </si>
  <si>
    <t>Figueroa</t>
  </si>
  <si>
    <t>Rianne Kayleen</t>
  </si>
  <si>
    <t>2015-0141</t>
  </si>
  <si>
    <t>407018160007</t>
  </si>
  <si>
    <t>Sy</t>
  </si>
  <si>
    <t>Maria Samantha</t>
  </si>
  <si>
    <t>2014-0005</t>
  </si>
  <si>
    <t>407018160013</t>
  </si>
  <si>
    <t>Valenzuela</t>
  </si>
  <si>
    <t>Leadel</t>
  </si>
  <si>
    <t>2011-0139</t>
  </si>
  <si>
    <t>407018150991</t>
  </si>
  <si>
    <t>Aguam</t>
  </si>
  <si>
    <t>Fritz Julian</t>
  </si>
  <si>
    <t>2012-0218</t>
  </si>
  <si>
    <t>407018150979</t>
  </si>
  <si>
    <t>Alano</t>
  </si>
  <si>
    <t>Wes Averyll</t>
  </si>
  <si>
    <t>2016-0147</t>
  </si>
  <si>
    <t>407020150236</t>
  </si>
  <si>
    <t>Densing</t>
  </si>
  <si>
    <t>Chad Steven</t>
  </si>
  <si>
    <t>2013-0075</t>
  </si>
  <si>
    <t>407018150983</t>
  </si>
  <si>
    <t>Marcus Lourenz</t>
  </si>
  <si>
    <t>2017-0224</t>
  </si>
  <si>
    <t>Madulid</t>
  </si>
  <si>
    <t>Paul Gabriel</t>
  </si>
  <si>
    <t>2013-0098</t>
  </si>
  <si>
    <t>407018150986</t>
  </si>
  <si>
    <t>Paja</t>
  </si>
  <si>
    <t>Kinnen</t>
  </si>
  <si>
    <t>2011-0176</t>
  </si>
  <si>
    <t>407018150927</t>
  </si>
  <si>
    <t>Jiser Vanz</t>
  </si>
  <si>
    <t>2013-0093</t>
  </si>
  <si>
    <t>407018150929</t>
  </si>
  <si>
    <t>Ian Vincent</t>
  </si>
  <si>
    <t>2013-0045</t>
  </si>
  <si>
    <t>407018150988</t>
  </si>
  <si>
    <t>Rayver Jhon</t>
  </si>
  <si>
    <t>2014-0022</t>
  </si>
  <si>
    <t>407018150956</t>
  </si>
  <si>
    <t>Salalila</t>
  </si>
  <si>
    <t>Paul Benedict</t>
  </si>
  <si>
    <t>2011-0091</t>
  </si>
  <si>
    <t>407018150989</t>
  </si>
  <si>
    <t>Serrano</t>
  </si>
  <si>
    <t>Doroteo Miguel</t>
  </si>
  <si>
    <t>2013-0046</t>
  </si>
  <si>
    <t>407018150958</t>
  </si>
  <si>
    <t>Tinasas</t>
  </si>
  <si>
    <t>Kyle Benedict</t>
  </si>
  <si>
    <t>2014-0123</t>
  </si>
  <si>
    <t>407018150931</t>
  </si>
  <si>
    <t>Abarra</t>
  </si>
  <si>
    <t>Jillian</t>
  </si>
  <si>
    <t>2015-0143</t>
  </si>
  <si>
    <t>407018150877</t>
  </si>
  <si>
    <t>Jillian Keira</t>
  </si>
  <si>
    <t>2014-0092</t>
  </si>
  <si>
    <t>407018150934</t>
  </si>
  <si>
    <t>Barredo</t>
  </si>
  <si>
    <t>Kirsten Monique</t>
  </si>
  <si>
    <t>2010-0251</t>
  </si>
  <si>
    <t>407018150880</t>
  </si>
  <si>
    <t>Buendia</t>
  </si>
  <si>
    <t>Zara Gayle</t>
  </si>
  <si>
    <t>2010-0065</t>
  </si>
  <si>
    <t>407018150935</t>
  </si>
  <si>
    <t>Cabigao</t>
  </si>
  <si>
    <t>Reese Francella</t>
  </si>
  <si>
    <t>2013-0071</t>
  </si>
  <si>
    <t>407018150968</t>
  </si>
  <si>
    <t>Andranetta Kate</t>
  </si>
  <si>
    <t>2012-0038</t>
  </si>
  <si>
    <t>407018150936</t>
  </si>
  <si>
    <t>Dela Cruz</t>
  </si>
  <si>
    <t>Erika Gale</t>
  </si>
  <si>
    <t>2011-0066</t>
  </si>
  <si>
    <t>407018150937</t>
  </si>
  <si>
    <t>Denoga</t>
  </si>
  <si>
    <t>Chiara Ysabel</t>
  </si>
  <si>
    <t>2016-0036</t>
  </si>
  <si>
    <t>407020150239</t>
  </si>
  <si>
    <t>Flores</t>
  </si>
  <si>
    <t>Tara Aurora Marianne</t>
  </si>
  <si>
    <t>2012-0031</t>
  </si>
  <si>
    <t>407018150915</t>
  </si>
  <si>
    <t>Gan</t>
  </si>
  <si>
    <t>Kristine Claire</t>
  </si>
  <si>
    <t>2013-0135</t>
  </si>
  <si>
    <t>407018150917</t>
  </si>
  <si>
    <t>Lorenzo</t>
  </si>
  <si>
    <t>Samantha Ysabel</t>
  </si>
  <si>
    <t>2011-0110</t>
  </si>
  <si>
    <t>407018150942</t>
  </si>
  <si>
    <t>Mirandilla</t>
  </si>
  <si>
    <t>Jaimie Catherina</t>
  </si>
  <si>
    <t>K</t>
  </si>
  <si>
    <t>2011-0047</t>
  </si>
  <si>
    <t>407018150943</t>
  </si>
  <si>
    <t>Padilla</t>
  </si>
  <si>
    <t>Kassiopeia Yzzandrea</t>
  </si>
  <si>
    <t>2015-0069</t>
  </si>
  <si>
    <t>407018150960</t>
  </si>
  <si>
    <t>Panti</t>
  </si>
  <si>
    <t>Neil Keisha</t>
  </si>
  <si>
    <t>2013-0090</t>
  </si>
  <si>
    <t>407018150945</t>
  </si>
  <si>
    <t>Ramos</t>
  </si>
  <si>
    <t>Tanya Sabel</t>
  </si>
  <si>
    <t>2013-0083</t>
  </si>
  <si>
    <t>407018150977</t>
  </si>
  <si>
    <t>Rosima</t>
  </si>
  <si>
    <t>Ritamae Victoria</t>
  </si>
  <si>
    <t>2013-0112</t>
  </si>
  <si>
    <t>407018150948</t>
  </si>
  <si>
    <t>Smith</t>
  </si>
  <si>
    <t>Serena Beatrice</t>
  </si>
  <si>
    <t>2011-0100</t>
  </si>
  <si>
    <t>407018150949</t>
  </si>
  <si>
    <t>Suasi</t>
  </si>
  <si>
    <t>Mikylla</t>
  </si>
  <si>
    <t>2013-0155</t>
  </si>
  <si>
    <t>407018150921</t>
  </si>
  <si>
    <t>Trieste</t>
  </si>
  <si>
    <t>Meadow Gianna</t>
  </si>
  <si>
    <t>2010-0156</t>
  </si>
  <si>
    <t>407018150157</t>
  </si>
  <si>
    <t>Ablaza</t>
  </si>
  <si>
    <t>Lowell Anjelo</t>
  </si>
  <si>
    <t>2007-0097</t>
  </si>
  <si>
    <t>407018150429</t>
  </si>
  <si>
    <t>Kenzo Philippe</t>
  </si>
  <si>
    <t>2006-0249</t>
  </si>
  <si>
    <t>407018150430</t>
  </si>
  <si>
    <t>Benitez</t>
  </si>
  <si>
    <t>Juan Alberto</t>
  </si>
  <si>
    <t>2014-0069</t>
  </si>
  <si>
    <t>407018150431</t>
  </si>
  <si>
    <t>Canta</t>
  </si>
  <si>
    <t>Bradley</t>
  </si>
  <si>
    <t>2005-0427</t>
  </si>
  <si>
    <t>407018150432</t>
  </si>
  <si>
    <t>Cartagena</t>
  </si>
  <si>
    <t>Zachary</t>
  </si>
  <si>
    <t>2006-0150</t>
  </si>
  <si>
    <t>407018150161</t>
  </si>
  <si>
    <t>Chavez</t>
  </si>
  <si>
    <t>Jan Gabriel</t>
  </si>
  <si>
    <t>2008-0339</t>
  </si>
  <si>
    <t>407018150434</t>
  </si>
  <si>
    <t>Dumayas</t>
  </si>
  <si>
    <t>Jorge Patrick</t>
  </si>
  <si>
    <t>2008-0191</t>
  </si>
  <si>
    <t>407018150174</t>
  </si>
  <si>
    <t>Jhon Jill Piolo</t>
  </si>
  <si>
    <t>2007-0226</t>
  </si>
  <si>
    <t>407018150440</t>
  </si>
  <si>
    <t>Marcera</t>
  </si>
  <si>
    <t>Adriel Rex</t>
  </si>
  <si>
    <t>2008-0161</t>
  </si>
  <si>
    <t>407018150229</t>
  </si>
  <si>
    <t>Mojica</t>
  </si>
  <si>
    <t>Mark Daniel</t>
  </si>
  <si>
    <t>2012-0187</t>
  </si>
  <si>
    <t>407018150442</t>
  </si>
  <si>
    <t>Morales</t>
  </si>
  <si>
    <t>Robbie John</t>
  </si>
  <si>
    <t>2008-0049</t>
  </si>
  <si>
    <t>407018150441</t>
  </si>
  <si>
    <t>Painitan</t>
  </si>
  <si>
    <t>Gil Andrew</t>
  </si>
  <si>
    <t>2012-0104</t>
  </si>
  <si>
    <t>407018150233</t>
  </si>
  <si>
    <t>Palomar</t>
  </si>
  <si>
    <t>Joshua Miguel</t>
  </si>
  <si>
    <t>2010-0332</t>
  </si>
  <si>
    <t>407018150443</t>
  </si>
  <si>
    <t>Pascual</t>
  </si>
  <si>
    <t>John Chrisler</t>
  </si>
  <si>
    <t>2012-0118</t>
  </si>
  <si>
    <t>407018150445</t>
  </si>
  <si>
    <t>Jared Isaac</t>
  </si>
  <si>
    <t>2008-0218</t>
  </si>
  <si>
    <t>407018150398</t>
  </si>
  <si>
    <t>Deric Miguel</t>
  </si>
  <si>
    <t>2014-0071</t>
  </si>
  <si>
    <t>407018150401</t>
  </si>
  <si>
    <t>Tadique</t>
  </si>
  <si>
    <t>John Christopher</t>
  </si>
  <si>
    <t>2007-0008</t>
  </si>
  <si>
    <t>407018150453</t>
  </si>
  <si>
    <t>Tobias</t>
  </si>
  <si>
    <t>Andrei De Vera</t>
  </si>
  <si>
    <t>2016-0200</t>
  </si>
  <si>
    <t>406956150359</t>
  </si>
  <si>
    <t>Tongson</t>
  </si>
  <si>
    <t>John Adam</t>
  </si>
  <si>
    <t>2008-0008</t>
  </si>
  <si>
    <t>407018150237</t>
  </si>
  <si>
    <t>Trazona</t>
  </si>
  <si>
    <t>Angelo Niño</t>
  </si>
  <si>
    <t>2017-0066</t>
  </si>
  <si>
    <t>407037150260</t>
  </si>
  <si>
    <t>Villamor</t>
  </si>
  <si>
    <t>Dominic Neil</t>
  </si>
  <si>
    <t>2008-0093</t>
  </si>
  <si>
    <t>407018150279</t>
  </si>
  <si>
    <t>Afan</t>
  </si>
  <si>
    <t>Elyssa Noreen</t>
  </si>
  <si>
    <t>2011-0175</t>
  </si>
  <si>
    <t>407018150455</t>
  </si>
  <si>
    <t>Ayala</t>
  </si>
  <si>
    <t>Alexandra Joy</t>
  </si>
  <si>
    <t>2016-0090</t>
  </si>
  <si>
    <t>407037150002</t>
  </si>
  <si>
    <t>Baco</t>
  </si>
  <si>
    <t>Karen Mae</t>
  </si>
  <si>
    <t>2005-0158</t>
  </si>
  <si>
    <t>407018150412</t>
  </si>
  <si>
    <t>Caronongan</t>
  </si>
  <si>
    <t>Eunice Andrea</t>
  </si>
  <si>
    <t>2005-0292</t>
  </si>
  <si>
    <t>407018150415</t>
  </si>
  <si>
    <t>Cayabyab</t>
  </si>
  <si>
    <t>Nicole Bianca</t>
  </si>
  <si>
    <t>2013-0148</t>
  </si>
  <si>
    <t>407018150458</t>
  </si>
  <si>
    <t>Isabella Grace Andre</t>
  </si>
  <si>
    <t>2010-0259</t>
  </si>
  <si>
    <t>407018150285</t>
  </si>
  <si>
    <t>Delgado</t>
  </si>
  <si>
    <t>Raven Mae</t>
  </si>
  <si>
    <t>2014-0025</t>
  </si>
  <si>
    <t>136763070176</t>
  </si>
  <si>
    <t>Delima</t>
  </si>
  <si>
    <t>Mary Rose</t>
  </si>
  <si>
    <t>2009-0057</t>
  </si>
  <si>
    <t>407018150460</t>
  </si>
  <si>
    <t>Dupan</t>
  </si>
  <si>
    <t>Althea Ann</t>
  </si>
  <si>
    <t>2007-0382</t>
  </si>
  <si>
    <t>407018150463</t>
  </si>
  <si>
    <t>Mora</t>
  </si>
  <si>
    <t>Jullianne Lane</t>
  </si>
  <si>
    <t>2007-0194</t>
  </si>
  <si>
    <t>407018150424</t>
  </si>
  <si>
    <t>Nicolas</t>
  </si>
  <si>
    <t>Pauliana Jamie</t>
  </si>
  <si>
    <t>2015-0078</t>
  </si>
  <si>
    <t>111970070064</t>
  </si>
  <si>
    <t>Ocfemia</t>
  </si>
  <si>
    <t>Vivien</t>
  </si>
  <si>
    <t>2009-0301</t>
  </si>
  <si>
    <t>407018150425</t>
  </si>
  <si>
    <t>Regalado</t>
  </si>
  <si>
    <t>Elaizah Nicole</t>
  </si>
  <si>
    <t>2008-0206</t>
  </si>
  <si>
    <t>407018150466</t>
  </si>
  <si>
    <t>Sinoy</t>
  </si>
  <si>
    <t>Ma. Angela Faith</t>
  </si>
  <si>
    <t>2008-0163</t>
  </si>
  <si>
    <t>407018150426</t>
  </si>
  <si>
    <t>Kiara Riel</t>
  </si>
  <si>
    <t>2012-0013</t>
  </si>
  <si>
    <t>407018150467</t>
  </si>
  <si>
    <t>Valerio</t>
  </si>
  <si>
    <t>Katherine</t>
  </si>
  <si>
    <t>2015-0115</t>
  </si>
  <si>
    <t>407018150628</t>
  </si>
  <si>
    <t>Aniceta</t>
  </si>
  <si>
    <t>Peniel Jonathan</t>
  </si>
  <si>
    <t>U</t>
  </si>
  <si>
    <t>2012-0039</t>
  </si>
  <si>
    <t>407018150575</t>
  </si>
  <si>
    <t>Eric Anjelo</t>
  </si>
  <si>
    <t>2014-0128</t>
  </si>
  <si>
    <t>407018150633</t>
  </si>
  <si>
    <t>Engay</t>
  </si>
  <si>
    <t>James Brian</t>
  </si>
  <si>
    <t>2017-0164</t>
  </si>
  <si>
    <t>Rhailey</t>
  </si>
  <si>
    <t>2014-0043</t>
  </si>
  <si>
    <t>407018150578</t>
  </si>
  <si>
    <t>Gregorio</t>
  </si>
  <si>
    <t>Juan Miguel</t>
  </si>
  <si>
    <t>2014-0084</t>
  </si>
  <si>
    <t>407018150579</t>
  </si>
  <si>
    <t>Guiyab</t>
  </si>
  <si>
    <t>Jose Rafael</t>
  </si>
  <si>
    <t>2013-0009</t>
  </si>
  <si>
    <t>407018150581</t>
  </si>
  <si>
    <t>Mancilla</t>
  </si>
  <si>
    <t>Martin Axel</t>
  </si>
  <si>
    <t>2017-0232</t>
  </si>
  <si>
    <t>Joaquim Zandro</t>
  </si>
  <si>
    <t>2014-0074</t>
  </si>
  <si>
    <t>407018150584</t>
  </si>
  <si>
    <t>Gian Mari</t>
  </si>
  <si>
    <t>2014-0137</t>
  </si>
  <si>
    <t>407018150642</t>
  </si>
  <si>
    <t>Yessu Emmanuel</t>
  </si>
  <si>
    <t>2013-0014</t>
  </si>
  <si>
    <t>407018150585</t>
  </si>
  <si>
    <t>Quintos</t>
  </si>
  <si>
    <t>Shanlee Froi</t>
  </si>
  <si>
    <t>2017-0072</t>
  </si>
  <si>
    <t>Roson</t>
  </si>
  <si>
    <t>Tobias Cayden</t>
  </si>
  <si>
    <t>2013-0056</t>
  </si>
  <si>
    <t>407018150638</t>
  </si>
  <si>
    <t>Denzel Luis</t>
  </si>
  <si>
    <t>2014-0099</t>
  </si>
  <si>
    <t>407018150589</t>
  </si>
  <si>
    <t>Selva</t>
  </si>
  <si>
    <t>John Marco</t>
  </si>
  <si>
    <t>2012-0179</t>
  </si>
  <si>
    <t>Kara Laura Marie</t>
  </si>
  <si>
    <t>2012-0057</t>
  </si>
  <si>
    <t>407018150663</t>
  </si>
  <si>
    <t>Denise Summer</t>
  </si>
  <si>
    <t>2012-0169</t>
  </si>
  <si>
    <t>407018150664</t>
  </si>
  <si>
    <t>Besido</t>
  </si>
  <si>
    <t>Raya Leigh</t>
  </si>
  <si>
    <t>2017-0023</t>
  </si>
  <si>
    <t>407020150260</t>
  </si>
  <si>
    <t>Bondoc</t>
  </si>
  <si>
    <t>Ma. Sophia Elise</t>
  </si>
  <si>
    <t>2014-0112</t>
  </si>
  <si>
    <t>407018150570</t>
  </si>
  <si>
    <t>Herrera</t>
  </si>
  <si>
    <t>Frence Mikayla</t>
  </si>
  <si>
    <t>2015-0153</t>
  </si>
  <si>
    <t>407018150684</t>
  </si>
  <si>
    <t>Hilario</t>
  </si>
  <si>
    <t>Nayan Mishca</t>
  </si>
  <si>
    <t>2012-0192</t>
  </si>
  <si>
    <t>407018150606</t>
  </si>
  <si>
    <t>Nimo</t>
  </si>
  <si>
    <t>Sofia Isabel</t>
  </si>
  <si>
    <t>2012-0027</t>
  </si>
  <si>
    <t>407018150610</t>
  </si>
  <si>
    <t>Pangilinan</t>
  </si>
  <si>
    <t>Phiann Denise</t>
  </si>
  <si>
    <t>2014-0135</t>
  </si>
  <si>
    <t>407018150678</t>
  </si>
  <si>
    <t>Prudencio</t>
  </si>
  <si>
    <t>Graciella Anne Nichole</t>
  </si>
  <si>
    <t>2012-0049</t>
  </si>
  <si>
    <t>407018150615</t>
  </si>
  <si>
    <t>Lykarae</t>
  </si>
  <si>
    <t>2014-0132</t>
  </si>
  <si>
    <t>407018150683</t>
  </si>
  <si>
    <t>Ugalino</t>
  </si>
  <si>
    <t>Marinette Louise</t>
  </si>
  <si>
    <t>2017-0149</t>
  </si>
  <si>
    <t>Rommer Doniel</t>
  </si>
  <si>
    <t>2012-0135</t>
  </si>
  <si>
    <t>407018150624</t>
  </si>
  <si>
    <t>Armamento</t>
  </si>
  <si>
    <t>Lance Christop</t>
  </si>
  <si>
    <t>2016-0223</t>
  </si>
  <si>
    <t>407059150852</t>
  </si>
  <si>
    <t>Buñi</t>
  </si>
  <si>
    <t>Dayne Cristianiel</t>
  </si>
  <si>
    <t>2011-0089</t>
  </si>
  <si>
    <t>407018150574</t>
  </si>
  <si>
    <t>Clement Elijah</t>
  </si>
  <si>
    <t>2014-0100</t>
  </si>
  <si>
    <t>407018150576</t>
  </si>
  <si>
    <t>Dimaculangan</t>
  </si>
  <si>
    <t>2015-0037</t>
  </si>
  <si>
    <t>407018150577</t>
  </si>
  <si>
    <t>Gozo</t>
  </si>
  <si>
    <t>2014-0151</t>
  </si>
  <si>
    <t>407018150635</t>
  </si>
  <si>
    <t>Victor Ivan</t>
  </si>
  <si>
    <t>2014-0114</t>
  </si>
  <si>
    <t>407018150582</t>
  </si>
  <si>
    <t>Mendiola</t>
  </si>
  <si>
    <t>Adrian Matthew</t>
  </si>
  <si>
    <t>2011-0245</t>
  </si>
  <si>
    <t>407018150637</t>
  </si>
  <si>
    <t>Miano</t>
  </si>
  <si>
    <t>Zyke Azalee</t>
  </si>
  <si>
    <t>2016-0032</t>
  </si>
  <si>
    <t>407011150407</t>
  </si>
  <si>
    <t>Janz Jakezen</t>
  </si>
  <si>
    <t>2016-0198</t>
  </si>
  <si>
    <t>John Abram</t>
  </si>
  <si>
    <t>2013-0104</t>
  </si>
  <si>
    <t>407018151007</t>
  </si>
  <si>
    <t>Marco</t>
  </si>
  <si>
    <t>2014-0106</t>
  </si>
  <si>
    <t>407018150662</t>
  </si>
  <si>
    <t>Marikit</t>
  </si>
  <si>
    <t>2017-0126</t>
  </si>
  <si>
    <t>Camilla Adelaide</t>
  </si>
  <si>
    <t>DV</t>
  </si>
  <si>
    <t>2014-0038</t>
  </si>
  <si>
    <t>407018150665</t>
  </si>
  <si>
    <t>Dabu</t>
  </si>
  <si>
    <t>Jillian Therese</t>
  </si>
  <si>
    <t>2011-0106</t>
  </si>
  <si>
    <t>407018150668</t>
  </si>
  <si>
    <t>De Leon</t>
  </si>
  <si>
    <t>Marie Shannel</t>
  </si>
  <si>
    <t>2011-0181</t>
  </si>
  <si>
    <t>407018150598</t>
  </si>
  <si>
    <t>Fernandez</t>
  </si>
  <si>
    <t>Lorraine</t>
  </si>
  <si>
    <t>2017-0032</t>
  </si>
  <si>
    <t>407015150212</t>
  </si>
  <si>
    <t xml:space="preserve">Yasmien Kyle </t>
  </si>
  <si>
    <t>2012-0019</t>
  </si>
  <si>
    <t>407018150608</t>
  </si>
  <si>
    <t>Palomera</t>
  </si>
  <si>
    <t>Margot Magdalene</t>
  </si>
  <si>
    <t>2015-0019</t>
  </si>
  <si>
    <t>407018150677</t>
  </si>
  <si>
    <t>Pamular</t>
  </si>
  <si>
    <t>Andrea Aizle</t>
  </si>
  <si>
    <t>2014-0148</t>
  </si>
  <si>
    <t>407018150613</t>
  </si>
  <si>
    <t>Quidep</t>
  </si>
  <si>
    <t>Marie Roxanne</t>
  </si>
  <si>
    <t>2016-0227</t>
  </si>
  <si>
    <t>407273150231</t>
  </si>
  <si>
    <t>Rediang</t>
  </si>
  <si>
    <t>Cherisse Dorothy</t>
  </si>
  <si>
    <t>2016-0071</t>
  </si>
  <si>
    <t>407020150285</t>
  </si>
  <si>
    <t>Sarmiento</t>
  </si>
  <si>
    <t>Alessandra Johnine</t>
  </si>
  <si>
    <t>2014-0070</t>
  </si>
  <si>
    <t>407018150681</t>
  </si>
  <si>
    <t>Catherine</t>
  </si>
  <si>
    <t>2017-0216</t>
  </si>
  <si>
    <t>2010-0244</t>
  </si>
  <si>
    <t>407018150811</t>
  </si>
  <si>
    <t>Arandia</t>
  </si>
  <si>
    <t>Tayshaun Isaac</t>
  </si>
  <si>
    <t>2009-0129</t>
  </si>
  <si>
    <t>407018150813</t>
  </si>
  <si>
    <t>Bagalay</t>
  </si>
  <si>
    <t>Lenard Kian</t>
  </si>
  <si>
    <t>2011-0039</t>
  </si>
  <si>
    <t>407018150722</t>
  </si>
  <si>
    <t>Jonh Gabriel</t>
  </si>
  <si>
    <t>2008-0256</t>
  </si>
  <si>
    <t>407018150820</t>
  </si>
  <si>
    <t>Jose Gabriel</t>
  </si>
  <si>
    <t>2013-0081</t>
  </si>
  <si>
    <t>407018150842</t>
  </si>
  <si>
    <t>Canilao</t>
  </si>
  <si>
    <t>Matt Genesis</t>
  </si>
  <si>
    <t>2013-0057</t>
  </si>
  <si>
    <t>407018150824</t>
  </si>
  <si>
    <t>Cay</t>
  </si>
  <si>
    <t>Axel David</t>
  </si>
  <si>
    <t>2017-0091</t>
  </si>
  <si>
    <t>Cortes</t>
  </si>
  <si>
    <t>Hans Christian</t>
  </si>
  <si>
    <t>2017-0060</t>
  </si>
  <si>
    <t>407020150127</t>
  </si>
  <si>
    <t>Ebora</t>
  </si>
  <si>
    <t>Dwyane Lance</t>
  </si>
  <si>
    <t>2011-0023</t>
  </si>
  <si>
    <t>407018150832</t>
  </si>
  <si>
    <t>Rago</t>
  </si>
  <si>
    <t>Jorge Daniel</t>
  </si>
  <si>
    <t>2008-0317</t>
  </si>
  <si>
    <t>407018150852</t>
  </si>
  <si>
    <t>Harry</t>
  </si>
  <si>
    <t>2011-0068</t>
  </si>
  <si>
    <t>407018150763</t>
  </si>
  <si>
    <t>Hans Calvin</t>
  </si>
  <si>
    <t>2013-0170</t>
  </si>
  <si>
    <t>407018150861</t>
  </si>
  <si>
    <t>Francine Mae</t>
  </si>
  <si>
    <t>2016-0122</t>
  </si>
  <si>
    <t>424546150112</t>
  </si>
  <si>
    <t>Canapi</t>
  </si>
  <si>
    <t>Sari Alyssa</t>
  </si>
  <si>
    <t>D.V</t>
  </si>
  <si>
    <t>2011-0018</t>
  </si>
  <si>
    <t>407018150791</t>
  </si>
  <si>
    <t>Maxene Erich</t>
  </si>
  <si>
    <t>2017-0201</t>
  </si>
  <si>
    <t>406976150136</t>
  </si>
  <si>
    <t>Raya</t>
  </si>
  <si>
    <t>2010-0031</t>
  </si>
  <si>
    <t>407018150708</t>
  </si>
  <si>
    <t>Figura</t>
  </si>
  <si>
    <t>Jennica Althea</t>
  </si>
  <si>
    <t>2017-0163</t>
  </si>
  <si>
    <t>407273150473</t>
  </si>
  <si>
    <t>Stephanie</t>
  </si>
  <si>
    <t>2017-0158</t>
  </si>
  <si>
    <t>Masil</t>
  </si>
  <si>
    <t>2011-0040</t>
  </si>
  <si>
    <t>407018150869</t>
  </si>
  <si>
    <t>Nazar</t>
  </si>
  <si>
    <t>Vianka Leonora</t>
  </si>
  <si>
    <t>2009-0252</t>
  </si>
  <si>
    <t>407018150871</t>
  </si>
  <si>
    <t>Palaypayon</t>
  </si>
  <si>
    <t>Ysabel Piela</t>
  </si>
  <si>
    <t>2011-0260</t>
  </si>
  <si>
    <t>407018150713</t>
  </si>
  <si>
    <t>Puti-An</t>
  </si>
  <si>
    <t>Chantal Jade</t>
  </si>
  <si>
    <t>2010-0118</t>
  </si>
  <si>
    <t>407018150802</t>
  </si>
  <si>
    <t>Quiñones</t>
  </si>
  <si>
    <t>Julien</t>
  </si>
  <si>
    <t>2016-0085</t>
  </si>
  <si>
    <t>400854150780</t>
  </si>
  <si>
    <t>Quizon</t>
  </si>
  <si>
    <t>Bea Francheska</t>
  </si>
  <si>
    <t>2008-0075</t>
  </si>
  <si>
    <t>407018150717</t>
  </si>
  <si>
    <t>Mika Immogen</t>
  </si>
  <si>
    <t>2017-0022</t>
  </si>
  <si>
    <t>Umayam</t>
  </si>
  <si>
    <t>Erille Julienne</t>
  </si>
  <si>
    <t>2010-0286</t>
  </si>
  <si>
    <t>407018150700</t>
  </si>
  <si>
    <t>Alcantara</t>
  </si>
  <si>
    <t>Julius Caesar</t>
  </si>
  <si>
    <t>2010-0228</t>
  </si>
  <si>
    <t>407018150705</t>
  </si>
  <si>
    <t>Amparo</t>
  </si>
  <si>
    <t>Josiah Reilly</t>
  </si>
  <si>
    <t>2015-0021</t>
  </si>
  <si>
    <t>407018150712</t>
  </si>
  <si>
    <t>Carlos Miguel</t>
  </si>
  <si>
    <t>2012-0131</t>
  </si>
  <si>
    <t>407018150836</t>
  </si>
  <si>
    <t>Campos</t>
  </si>
  <si>
    <t>2010-0335</t>
  </si>
  <si>
    <t>407018150837</t>
  </si>
  <si>
    <t>Lex Ivan</t>
  </si>
  <si>
    <t>2012-0153</t>
  </si>
  <si>
    <t>407018150777</t>
  </si>
  <si>
    <t>Dantes</t>
  </si>
  <si>
    <t>Gabriel Armand</t>
  </si>
  <si>
    <t>2010-0103</t>
  </si>
  <si>
    <t>407018150850</t>
  </si>
  <si>
    <t>Gatus</t>
  </si>
  <si>
    <t>Aldrich Maron</t>
  </si>
  <si>
    <t>2010-0155</t>
  </si>
  <si>
    <t>407018150780</t>
  </si>
  <si>
    <t>Joshua Angelo</t>
  </si>
  <si>
    <t>2014-0051</t>
  </si>
  <si>
    <t>407018150781</t>
  </si>
  <si>
    <t>Marcaida</t>
  </si>
  <si>
    <t>Jericho Douglas</t>
  </si>
  <si>
    <t>2015-0074</t>
  </si>
  <si>
    <t>407018150792</t>
  </si>
  <si>
    <t>Nathanne Karlo</t>
  </si>
  <si>
    <t>2012-0006</t>
  </si>
  <si>
    <t>407018150854</t>
  </si>
  <si>
    <t>Ardy Gil</t>
  </si>
  <si>
    <t>2015-0129</t>
  </si>
  <si>
    <t>136564120437</t>
  </si>
  <si>
    <t>Palencia</t>
  </si>
  <si>
    <t>Francis Dwayne</t>
  </si>
  <si>
    <t>2010-0189</t>
  </si>
  <si>
    <t>407018150725</t>
  </si>
  <si>
    <t>Pangan</t>
  </si>
  <si>
    <t>Jake Gabriel</t>
  </si>
  <si>
    <t>2014-0115</t>
  </si>
  <si>
    <t>407018150785</t>
  </si>
  <si>
    <t>Relos</t>
  </si>
  <si>
    <t>Tinsley Randolp</t>
  </si>
  <si>
    <t>2014-0090</t>
  </si>
  <si>
    <t>407018150857</t>
  </si>
  <si>
    <t>Roales</t>
  </si>
  <si>
    <t>Joaquin Christopher</t>
  </si>
  <si>
    <t>2012-0052</t>
  </si>
  <si>
    <t>407018150787</t>
  </si>
  <si>
    <t>David Lance</t>
  </si>
  <si>
    <t>2009-0393</t>
  </si>
  <si>
    <t>407018150789</t>
  </si>
  <si>
    <t>Andre Kirk</t>
  </si>
  <si>
    <t>2012-0014</t>
  </si>
  <si>
    <t>407018150814</t>
  </si>
  <si>
    <t>Cadsawan</t>
  </si>
  <si>
    <t>Danielle Ann</t>
  </si>
  <si>
    <t>2015-0149</t>
  </si>
  <si>
    <t>407018150740</t>
  </si>
  <si>
    <t>Dulay</t>
  </si>
  <si>
    <t>Akeenah Lyzabelle</t>
  </si>
  <si>
    <t>2012-0125</t>
  </si>
  <si>
    <t>407018150759</t>
  </si>
  <si>
    <t>Precious Kim</t>
  </si>
  <si>
    <t>2010-0087</t>
  </si>
  <si>
    <t>407018150760</t>
  </si>
  <si>
    <t>Precious Angel</t>
  </si>
  <si>
    <t>2011-0101</t>
  </si>
  <si>
    <t>407018150744</t>
  </si>
  <si>
    <t>Galagar</t>
  </si>
  <si>
    <t>Bridgette Amor</t>
  </si>
  <si>
    <t>2009-0018</t>
  </si>
  <si>
    <t>407018150745</t>
  </si>
  <si>
    <t>Zoe Ann Victoria</t>
  </si>
  <si>
    <t>2011-0086</t>
  </si>
  <si>
    <t>407018150746</t>
  </si>
  <si>
    <t>Gillegean</t>
  </si>
  <si>
    <t>Sofia Nadine</t>
  </si>
  <si>
    <t>2017-0155</t>
  </si>
  <si>
    <t>407015150257</t>
  </si>
  <si>
    <t>Harleen</t>
  </si>
  <si>
    <t>2016-0144</t>
  </si>
  <si>
    <t>412027150381</t>
  </si>
  <si>
    <t>Luna</t>
  </si>
  <si>
    <t>Aivereen Lenarc</t>
  </si>
  <si>
    <t>2009-0094</t>
  </si>
  <si>
    <t>407018150799</t>
  </si>
  <si>
    <t>Micaela Jasmine</t>
  </si>
  <si>
    <t>2015-0018</t>
  </si>
  <si>
    <t>407018150858</t>
  </si>
  <si>
    <t>Arianna Ashley</t>
  </si>
  <si>
    <t>2010-0019</t>
  </si>
  <si>
    <t>407018150772</t>
  </si>
  <si>
    <t>Salamat</t>
  </si>
  <si>
    <t>Rafaella Adriana</t>
  </si>
  <si>
    <t>2012-0047</t>
  </si>
  <si>
    <t>407018150826</t>
  </si>
  <si>
    <t>Francheska Shae</t>
  </si>
  <si>
    <t>2009-0068</t>
  </si>
  <si>
    <t>407018150773</t>
  </si>
  <si>
    <t>Kiara Mikaela</t>
  </si>
  <si>
    <t>2015-0133</t>
  </si>
  <si>
    <t>407018150870</t>
  </si>
  <si>
    <t>Valderrama</t>
  </si>
  <si>
    <t>Venice</t>
  </si>
  <si>
    <t>2014-0042</t>
  </si>
  <si>
    <t>407018150427</t>
  </si>
  <si>
    <t>Africa</t>
  </si>
  <si>
    <t>Dave Richard</t>
  </si>
  <si>
    <t>2007-0257</t>
  </si>
  <si>
    <t>407018150158</t>
  </si>
  <si>
    <t>Dan Diego</t>
  </si>
  <si>
    <t>2006-0341</t>
  </si>
  <si>
    <t>407018150372</t>
  </si>
  <si>
    <t>Bausas</t>
  </si>
  <si>
    <t>Thomas Angelo</t>
  </si>
  <si>
    <t>2012-0029</t>
  </si>
  <si>
    <t>407018150160</t>
  </si>
  <si>
    <t>Cosino</t>
  </si>
  <si>
    <t>Adrian John</t>
  </si>
  <si>
    <t>2008-0133</t>
  </si>
  <si>
    <t>407018150173</t>
  </si>
  <si>
    <t>Angelo Miguel</t>
  </si>
  <si>
    <t>2006-0418</t>
  </si>
  <si>
    <t>407018150377</t>
  </si>
  <si>
    <t>2015-0065</t>
  </si>
  <si>
    <t>407018150436</t>
  </si>
  <si>
    <t>Simon Ledz</t>
  </si>
  <si>
    <t>2016-0175</t>
  </si>
  <si>
    <t>407020150039</t>
  </si>
  <si>
    <t>Donn Yñaqui</t>
  </si>
  <si>
    <t>2016-0039</t>
  </si>
  <si>
    <t>320201140077</t>
  </si>
  <si>
    <t>Miguel Lawrence</t>
  </si>
  <si>
    <t>2008-0026</t>
  </si>
  <si>
    <t>407018150438</t>
  </si>
  <si>
    <t>Iringan</t>
  </si>
  <si>
    <t>Andrei Gabriel</t>
  </si>
  <si>
    <t>2011-0201</t>
  </si>
  <si>
    <t>407018150225</t>
  </si>
  <si>
    <t>Lee</t>
  </si>
  <si>
    <t>Gabriell Anthony</t>
  </si>
  <si>
    <t>2014-0065</t>
  </si>
  <si>
    <t>407018150393</t>
  </si>
  <si>
    <t>Marticio</t>
  </si>
  <si>
    <t>John Harvey</t>
  </si>
  <si>
    <t>2011-0217</t>
  </si>
  <si>
    <t>407018150231</t>
  </si>
  <si>
    <t>Orial</t>
  </si>
  <si>
    <t>Brix Nicolai</t>
  </si>
  <si>
    <t>2008-0182</t>
  </si>
  <si>
    <t>407018150235</t>
  </si>
  <si>
    <t>Chieffer Matthew</t>
  </si>
  <si>
    <t>2014-0073</t>
  </si>
  <si>
    <t>407018150236</t>
  </si>
  <si>
    <t>Carlo Dominic</t>
  </si>
  <si>
    <t>2010-0111</t>
  </si>
  <si>
    <t>407018150394</t>
  </si>
  <si>
    <t>Jared David</t>
  </si>
  <si>
    <t>2009-0259</t>
  </si>
  <si>
    <t>407018150405</t>
  </si>
  <si>
    <t>Toribio</t>
  </si>
  <si>
    <t>Miguel Martin</t>
  </si>
  <si>
    <t>2008-0201</t>
  </si>
  <si>
    <t>407018150452</t>
  </si>
  <si>
    <t>Verona</t>
  </si>
  <si>
    <t>Johannes Rey</t>
  </si>
  <si>
    <t>2008-0371</t>
  </si>
  <si>
    <t>407018150406</t>
  </si>
  <si>
    <t>Jovito III</t>
  </si>
  <si>
    <t>2008-0318</t>
  </si>
  <si>
    <t>407018150454</t>
  </si>
  <si>
    <t>Angeli Ruth</t>
  </si>
  <si>
    <t>2017-0220</t>
  </si>
  <si>
    <t>406366150955</t>
  </si>
  <si>
    <t>Buaron</t>
  </si>
  <si>
    <t>Irish Ciria</t>
  </si>
  <si>
    <t>2008-0316</t>
  </si>
  <si>
    <t>407018150457</t>
  </si>
  <si>
    <t>Jhocel</t>
  </si>
  <si>
    <t>2014-0006</t>
  </si>
  <si>
    <t>407018150411</t>
  </si>
  <si>
    <t>Carillo</t>
  </si>
  <si>
    <t>Chloe Hanna</t>
  </si>
  <si>
    <t>2015-0075</t>
  </si>
  <si>
    <t>488551150051</t>
  </si>
  <si>
    <t>Ailyn</t>
  </si>
  <si>
    <t>2012-0012</t>
  </si>
  <si>
    <t>407018150417</t>
  </si>
  <si>
    <t>Daswani</t>
  </si>
  <si>
    <t>Shelley</t>
  </si>
  <si>
    <t>2008-0114</t>
  </si>
  <si>
    <t>407018150418</t>
  </si>
  <si>
    <t>Estrera</t>
  </si>
  <si>
    <t>Pamela-Thea</t>
  </si>
  <si>
    <t>2008-0101</t>
  </si>
  <si>
    <t>407018150310</t>
  </si>
  <si>
    <t>Kiara Auey Francine</t>
  </si>
  <si>
    <t>2008-0007</t>
  </si>
  <si>
    <t>407018150312</t>
  </si>
  <si>
    <t>Landrito</t>
  </si>
  <si>
    <t>Yna</t>
  </si>
  <si>
    <t>2008-0254</t>
  </si>
  <si>
    <t>407018150462</t>
  </si>
  <si>
    <t>Czarina Noelle</t>
  </si>
  <si>
    <t>2008-0052</t>
  </si>
  <si>
    <t>407018150421</t>
  </si>
  <si>
    <t>Macalinao</t>
  </si>
  <si>
    <t>Katrina Anika</t>
  </si>
  <si>
    <t>2007-0027</t>
  </si>
  <si>
    <t>407018150464</t>
  </si>
  <si>
    <t>Nograles</t>
  </si>
  <si>
    <t>Bianca Gabrielle</t>
  </si>
  <si>
    <t>2015-0034</t>
  </si>
  <si>
    <t>Ubungen</t>
  </si>
  <si>
    <t>Keneisha</t>
  </si>
  <si>
    <t>2012-0151</t>
  </si>
  <si>
    <t>407018150325</t>
  </si>
  <si>
    <t>Villa</t>
  </si>
  <si>
    <t>Sophia Isabel</t>
  </si>
  <si>
    <t>2016-0218</t>
  </si>
  <si>
    <t>Muel John Paulo</t>
  </si>
  <si>
    <t>2017-0077</t>
  </si>
  <si>
    <t>Arbilo</t>
  </si>
  <si>
    <t>Alexandre</t>
  </si>
  <si>
    <t>2017-0108</t>
  </si>
  <si>
    <t>Jon Harbi</t>
  </si>
  <si>
    <t>2017-0147</t>
  </si>
  <si>
    <t>Liam Nathan</t>
  </si>
  <si>
    <t>2016-0020</t>
  </si>
  <si>
    <t>Dahay</t>
  </si>
  <si>
    <t>Giorgio</t>
  </si>
  <si>
    <t>2017-0234</t>
  </si>
  <si>
    <t>Jose Ronaldo</t>
  </si>
  <si>
    <t>2017-0186</t>
  </si>
  <si>
    <t>Lance Jacob</t>
  </si>
  <si>
    <t>2016-0054</t>
  </si>
  <si>
    <t>Sebastian</t>
  </si>
  <si>
    <t>Keifer Oen</t>
  </si>
  <si>
    <t>2016-0228</t>
  </si>
  <si>
    <t>Buenadetis</t>
  </si>
  <si>
    <t>Crizia</t>
  </si>
  <si>
    <t>2017-0009</t>
  </si>
  <si>
    <t>De la Calzada</t>
  </si>
  <si>
    <t>Margaux Jeanne</t>
  </si>
  <si>
    <t>2017-0037</t>
  </si>
  <si>
    <t>Angelle Heritte</t>
  </si>
  <si>
    <t>2017-0193</t>
  </si>
  <si>
    <t>Lindog</t>
  </si>
  <si>
    <t>Ricca Jamila</t>
  </si>
  <si>
    <t>2017-0030</t>
  </si>
  <si>
    <t>Mhara</t>
  </si>
  <si>
    <t>DR</t>
  </si>
  <si>
    <t>2016-0204</t>
  </si>
  <si>
    <t>Maria Sophia</t>
  </si>
  <si>
    <t>2017-0112</t>
  </si>
  <si>
    <t>Naval</t>
  </si>
  <si>
    <t>Mickaella Ysabelle</t>
  </si>
  <si>
    <t>2017-0184</t>
  </si>
  <si>
    <t>Navarro</t>
  </si>
  <si>
    <t>Aldi Xandria</t>
  </si>
  <si>
    <t>2017-0218</t>
  </si>
  <si>
    <t>Francis Rigil</t>
  </si>
  <si>
    <t>2016-0128</t>
  </si>
  <si>
    <t>Evrain Joshua</t>
  </si>
  <si>
    <t>2017-0052</t>
  </si>
  <si>
    <t>William Chad</t>
  </si>
  <si>
    <t>2017-0210</t>
  </si>
  <si>
    <t>Ram Iñigo</t>
  </si>
  <si>
    <t>2017-0203</t>
  </si>
  <si>
    <t>Ocampo</t>
  </si>
  <si>
    <t>Andres Miguel</t>
  </si>
  <si>
    <t>2016-0174</t>
  </si>
  <si>
    <t>Ordonio</t>
  </si>
  <si>
    <t>Joshua Reuben</t>
  </si>
  <si>
    <t>2017-0127</t>
  </si>
  <si>
    <t>Villaflor</t>
  </si>
  <si>
    <t>Miguel Iñigo</t>
  </si>
  <si>
    <t>2017-0140</t>
  </si>
  <si>
    <t>Angellique Ruhgemia</t>
  </si>
  <si>
    <t>2017-0153</t>
  </si>
  <si>
    <t>Pajarillo</t>
  </si>
  <si>
    <t>Angel Cassadee</t>
  </si>
  <si>
    <t>2017-0062</t>
  </si>
  <si>
    <t>Daphne Pearlheart</t>
  </si>
  <si>
    <t>2017-0111</t>
  </si>
  <si>
    <t>Ianne Chloe</t>
  </si>
  <si>
    <t>2016-0183</t>
  </si>
  <si>
    <t>Maria Alessandra</t>
  </si>
  <si>
    <t>2017-0090</t>
  </si>
  <si>
    <t>Rodriguez</t>
  </si>
  <si>
    <t>Jenine</t>
  </si>
  <si>
    <t>2017-0065</t>
  </si>
  <si>
    <t>San Pedro</t>
  </si>
  <si>
    <t>Caitlin Simone</t>
  </si>
  <si>
    <t>2017-0092</t>
  </si>
  <si>
    <t>Sedano</t>
  </si>
  <si>
    <t>Maria Paris Pamela</t>
  </si>
  <si>
    <t>2017-0245</t>
  </si>
  <si>
    <t>Ung</t>
  </si>
  <si>
    <t>Kylee Savannah</t>
  </si>
  <si>
    <t>2016-0215</t>
  </si>
  <si>
    <t>Velasco</t>
  </si>
  <si>
    <t>Jaziel Vanya</t>
  </si>
  <si>
    <t>2016-0021</t>
  </si>
  <si>
    <t>Caedo</t>
  </si>
  <si>
    <t>Diego Emmanuel</t>
  </si>
  <si>
    <t>2016-0113</t>
  </si>
  <si>
    <t>Calano</t>
  </si>
  <si>
    <t>Franco Samuel</t>
  </si>
  <si>
    <t>2016-0120</t>
  </si>
  <si>
    <t>Dahilig</t>
  </si>
  <si>
    <t>Emmanuel Primo</t>
  </si>
  <si>
    <t>2016-0018</t>
  </si>
  <si>
    <t>Macalino</t>
  </si>
  <si>
    <t>Kyle Cedric</t>
  </si>
  <si>
    <t>2015-0007</t>
  </si>
  <si>
    <t>Ae Chan</t>
  </si>
  <si>
    <t>2017-0246</t>
  </si>
  <si>
    <t>Navora</t>
  </si>
  <si>
    <t>Charles Eduard</t>
  </si>
  <si>
    <t>2015-0006</t>
  </si>
  <si>
    <t>Paragas</t>
  </si>
  <si>
    <t>2015-0111</t>
  </si>
  <si>
    <t>Christopher Joseph</t>
  </si>
  <si>
    <t>2017-0016</t>
  </si>
  <si>
    <t>Nathaniel Dane</t>
  </si>
  <si>
    <t>2015-0103</t>
  </si>
  <si>
    <t>Dela Torre</t>
  </si>
  <si>
    <t>Julia Bernice</t>
  </si>
  <si>
    <t>2015-0048</t>
  </si>
  <si>
    <t>Feril</t>
  </si>
  <si>
    <t>Asley Breil</t>
  </si>
  <si>
    <t>2016-0189</t>
  </si>
  <si>
    <t>Gatdula</t>
  </si>
  <si>
    <t>Reese Gabrielle</t>
  </si>
  <si>
    <t>2015-0112</t>
  </si>
  <si>
    <t>Zen Madeline</t>
  </si>
  <si>
    <t>2017-0146</t>
  </si>
  <si>
    <t>Palding</t>
  </si>
  <si>
    <t>Jilianne Danelle</t>
  </si>
  <si>
    <t>2017-0198</t>
  </si>
  <si>
    <t>Marieone Elaija Simone</t>
  </si>
  <si>
    <t>2017-0138</t>
  </si>
  <si>
    <t>Sotana</t>
  </si>
  <si>
    <t>Arwen Eloise</t>
  </si>
  <si>
    <t>2015-0080</t>
  </si>
  <si>
    <t>Maria Julienne</t>
  </si>
  <si>
    <t>2011-0161</t>
  </si>
  <si>
    <t>407018150810</t>
  </si>
  <si>
    <t>Acierto</t>
  </si>
  <si>
    <t>Christian</t>
  </si>
  <si>
    <t>2017-0148</t>
  </si>
  <si>
    <t>2017-0196</t>
  </si>
  <si>
    <t>Francis Emmanuel</t>
  </si>
  <si>
    <t>2010-0260</t>
  </si>
  <si>
    <t>407018150827</t>
  </si>
  <si>
    <t>Ren Henry</t>
  </si>
  <si>
    <t>2017-0221</t>
  </si>
  <si>
    <t>107974150043</t>
  </si>
  <si>
    <t>Jurilla</t>
  </si>
  <si>
    <t>Juan Carlo</t>
  </si>
  <si>
    <t>2011-0041</t>
  </si>
  <si>
    <t>407018150749</t>
  </si>
  <si>
    <t>Railey Jefferson</t>
  </si>
  <si>
    <t>2013-0054</t>
  </si>
  <si>
    <t>407018150846</t>
  </si>
  <si>
    <t>Kian Ace</t>
  </si>
  <si>
    <t>2009-0222</t>
  </si>
  <si>
    <t>407018150831</t>
  </si>
  <si>
    <t>Quiña</t>
  </si>
  <si>
    <t>Vaughn Matthew</t>
  </si>
  <si>
    <t>2010-0285</t>
  </si>
  <si>
    <t>407018150762</t>
  </si>
  <si>
    <t>Joseph Iñigo</t>
  </si>
  <si>
    <t>2017-0156</t>
  </si>
  <si>
    <t>Sabala</t>
  </si>
  <si>
    <t>Edward Shawn</t>
  </si>
  <si>
    <t>2011-0097</t>
  </si>
  <si>
    <t>407018150766</t>
  </si>
  <si>
    <t>Tandingan</t>
  </si>
  <si>
    <t>Sydney Luis</t>
  </si>
  <si>
    <t>2011-0003</t>
  </si>
  <si>
    <t>407018150833</t>
  </si>
  <si>
    <t>Ethan Zachary</t>
  </si>
  <si>
    <t>2016-0084</t>
  </si>
  <si>
    <t>Abellar</t>
  </si>
  <si>
    <t>Denise Marielle</t>
  </si>
  <si>
    <t>2010-0157</t>
  </si>
  <si>
    <t>407018150786</t>
  </si>
  <si>
    <t>Luise Airiz</t>
  </si>
  <si>
    <t>2016-0102</t>
  </si>
  <si>
    <t>406973150071</t>
  </si>
  <si>
    <t>Arcangel</t>
  </si>
  <si>
    <t>Ma. Rosseth</t>
  </si>
  <si>
    <t>2011-0030</t>
  </si>
  <si>
    <t>407018150788</t>
  </si>
  <si>
    <t>Therese Marie</t>
  </si>
  <si>
    <t>2017-0054</t>
  </si>
  <si>
    <t>407010150319</t>
  </si>
  <si>
    <t>Bolo</t>
  </si>
  <si>
    <t>Trisha</t>
  </si>
  <si>
    <t>2012-0159</t>
  </si>
  <si>
    <t>407018150707</t>
  </si>
  <si>
    <t>Joriza Glyza</t>
  </si>
  <si>
    <t>2011-0226</t>
  </si>
  <si>
    <t>407018150793</t>
  </si>
  <si>
    <t>Diño</t>
  </si>
  <si>
    <t>Shaine</t>
  </si>
  <si>
    <t>2008-0378</t>
  </si>
  <si>
    <t>407018150711</t>
  </si>
  <si>
    <t>Maxino</t>
  </si>
  <si>
    <t>Chique</t>
  </si>
  <si>
    <t>2011-0002</t>
  </si>
  <si>
    <t>407018150800</t>
  </si>
  <si>
    <t>Ollet</t>
  </si>
  <si>
    <t>Leila Angela</t>
  </si>
  <si>
    <t>2017-0061</t>
  </si>
  <si>
    <t>407028150312</t>
  </si>
  <si>
    <t>Omura</t>
  </si>
  <si>
    <t>Hannah Kara</t>
  </si>
  <si>
    <t>2017-0099</t>
  </si>
  <si>
    <t>407063150217</t>
  </si>
  <si>
    <t>Peregrino</t>
  </si>
  <si>
    <t>Eraizza</t>
  </si>
  <si>
    <t>2009-0395</t>
  </si>
  <si>
    <t>407018150876</t>
  </si>
  <si>
    <t>Tabilin</t>
  </si>
  <si>
    <t>Kyla Sinead</t>
  </si>
  <si>
    <t>2016-0180</t>
  </si>
  <si>
    <t>403040150235</t>
  </si>
  <si>
    <t>Tamargo</t>
  </si>
  <si>
    <t>Angelica Jasmine</t>
  </si>
  <si>
    <t>2010-0093</t>
  </si>
  <si>
    <t>407018150719</t>
  </si>
  <si>
    <t>Andre Nicole</t>
  </si>
  <si>
    <t>2014-0029</t>
  </si>
  <si>
    <t>407018150720</t>
  </si>
  <si>
    <t>Uy</t>
  </si>
  <si>
    <t>Zoie</t>
  </si>
  <si>
    <t>W</t>
  </si>
  <si>
    <t>2017-0075</t>
  </si>
  <si>
    <t>Alava II</t>
  </si>
  <si>
    <t xml:space="preserve">Charles Generoso </t>
  </si>
  <si>
    <t>E2017-0212</t>
  </si>
  <si>
    <t>Dacanay</t>
  </si>
  <si>
    <t>Dave Emmanuel</t>
  </si>
  <si>
    <t>2017-0183</t>
  </si>
  <si>
    <t>408255160003</t>
  </si>
  <si>
    <t>Dani Mickel</t>
  </si>
  <si>
    <t>2016-0111</t>
  </si>
  <si>
    <t>407018160058</t>
  </si>
  <si>
    <t>Elijah Gabriel</t>
  </si>
  <si>
    <t>2017-0233</t>
  </si>
  <si>
    <t>Montañez</t>
  </si>
  <si>
    <t>Mario Antonio III</t>
  </si>
  <si>
    <t>2015-0049</t>
  </si>
  <si>
    <t>407018160003</t>
  </si>
  <si>
    <t>Riyen</t>
  </si>
  <si>
    <t>2016-0078</t>
  </si>
  <si>
    <t>407018160053</t>
  </si>
  <si>
    <t>2017-0056</t>
  </si>
  <si>
    <t>482964160003</t>
  </si>
  <si>
    <t>Keion Isis Alexander</t>
  </si>
  <si>
    <t>2017-0227</t>
  </si>
  <si>
    <t>Ugoy</t>
  </si>
  <si>
    <t>Elijah Mart Jaexian</t>
  </si>
  <si>
    <t>2014-0104</t>
  </si>
  <si>
    <t>407018160063</t>
  </si>
  <si>
    <t>Velasco III</t>
  </si>
  <si>
    <t>James Voldemar</t>
  </si>
  <si>
    <t>2014-0122</t>
  </si>
  <si>
    <t>407018160011</t>
  </si>
  <si>
    <t>Walden Jr.</t>
  </si>
  <si>
    <t>Jerry</t>
  </si>
  <si>
    <t>2015-0114</t>
  </si>
  <si>
    <t>407018160004</t>
  </si>
  <si>
    <t>Shemaiah Carmela</t>
  </si>
  <si>
    <t>2014-0102</t>
  </si>
  <si>
    <t>407018160012</t>
  </si>
  <si>
    <t>Cadacio</t>
  </si>
  <si>
    <t>Ivanna Josielle</t>
  </si>
  <si>
    <t>2017-0010</t>
  </si>
  <si>
    <t>407015160101</t>
  </si>
  <si>
    <t>Julian</t>
  </si>
  <si>
    <t>Ruth Felicity</t>
  </si>
  <si>
    <t>2017-0024</t>
  </si>
  <si>
    <t>Manaog</t>
  </si>
  <si>
    <t>Sophia Mireille</t>
  </si>
  <si>
    <t>2017-0247</t>
  </si>
  <si>
    <t>Mapugay</t>
  </si>
  <si>
    <t>Maria Athena</t>
  </si>
  <si>
    <t>2015-0035</t>
  </si>
  <si>
    <t>407018160006</t>
  </si>
  <si>
    <t>Martinez</t>
  </si>
  <si>
    <t>Princess Shantal</t>
  </si>
  <si>
    <t>2017-0005</t>
  </si>
  <si>
    <t>407023150359</t>
  </si>
  <si>
    <t>Baldwin Rafhael</t>
  </si>
  <si>
    <t>2016-0188</t>
  </si>
  <si>
    <t>407018160056</t>
  </si>
  <si>
    <t>Bagapuro</t>
  </si>
  <si>
    <t>John Robert</t>
  </si>
  <si>
    <t>2014-0002</t>
  </si>
  <si>
    <t>407018160009</t>
  </si>
  <si>
    <t>Buenaventura</t>
  </si>
  <si>
    <t>Philip Joseph Johann</t>
  </si>
  <si>
    <t>2017-0020</t>
  </si>
  <si>
    <t>406993150689</t>
  </si>
  <si>
    <t>Camara</t>
  </si>
  <si>
    <t>Zinan Gabriel</t>
  </si>
  <si>
    <t>2017-0013</t>
  </si>
  <si>
    <t>Graycochea</t>
  </si>
  <si>
    <t>John Kaleb</t>
  </si>
  <si>
    <t>2017-0222</t>
  </si>
  <si>
    <t>406993150694</t>
  </si>
  <si>
    <t>Saffron Lucas</t>
  </si>
  <si>
    <t>2016-0178</t>
  </si>
  <si>
    <t>482881150204</t>
  </si>
  <si>
    <t>Aldixiander</t>
  </si>
  <si>
    <t>2017-0192</t>
  </si>
  <si>
    <t>Romuga</t>
  </si>
  <si>
    <t>Ivan Joshua</t>
  </si>
  <si>
    <t>2015-0127</t>
  </si>
  <si>
    <t>407018160010</t>
  </si>
  <si>
    <t>Shaughn Brendan</t>
  </si>
  <si>
    <t>2016-0163</t>
  </si>
  <si>
    <t>407063150030</t>
  </si>
  <si>
    <t>Xavier Van Persie</t>
  </si>
  <si>
    <t>2017-0042</t>
  </si>
  <si>
    <t>407015160111</t>
  </si>
  <si>
    <t>Singh</t>
  </si>
  <si>
    <t>Shehbaz</t>
  </si>
  <si>
    <t>2016-0062</t>
  </si>
  <si>
    <t>407018160057</t>
  </si>
  <si>
    <t>Arquero</t>
  </si>
  <si>
    <t>Maria Alexa</t>
  </si>
  <si>
    <t>2016-0121</t>
  </si>
  <si>
    <t>407018160052</t>
  </si>
  <si>
    <t>Nenita Mauricia Alexis</t>
  </si>
  <si>
    <t>2017-0008</t>
  </si>
  <si>
    <t>Mariown Jezrelle</t>
  </si>
  <si>
    <t>2014-0126</t>
  </si>
  <si>
    <t>407018160060</t>
  </si>
  <si>
    <t>Miranda</t>
  </si>
  <si>
    <t>Mecaella</t>
  </si>
  <si>
    <t>2016-0150</t>
  </si>
  <si>
    <t>488410150021</t>
  </si>
  <si>
    <t>Amanda Francheska</t>
  </si>
  <si>
    <t>2017-0002</t>
  </si>
  <si>
    <t>407063150025</t>
  </si>
  <si>
    <t>Raven Therese</t>
  </si>
  <si>
    <t>2017-0200</t>
  </si>
  <si>
    <t>Oriarte</t>
  </si>
  <si>
    <t>Adelline Jade</t>
  </si>
  <si>
    <t>2016-0027</t>
  </si>
  <si>
    <t>402693150091</t>
  </si>
  <si>
    <t>Red Jarek Diesel</t>
  </si>
  <si>
    <t>2017-0121</t>
  </si>
  <si>
    <t>136625100120</t>
  </si>
  <si>
    <t>Emmanuel Angelo</t>
  </si>
  <si>
    <t>2011-0017</t>
  </si>
  <si>
    <t>407018150734</t>
  </si>
  <si>
    <t>Gacay</t>
  </si>
  <si>
    <t>John Ivan Gabriel</t>
  </si>
  <si>
    <t>2009-0223</t>
  </si>
  <si>
    <t>407018150845</t>
  </si>
  <si>
    <t>Gaviola</t>
  </si>
  <si>
    <t>Robert John</t>
  </si>
  <si>
    <t>2012-0030</t>
  </si>
  <si>
    <t>407018150830</t>
  </si>
  <si>
    <t>Kael Lorenzo</t>
  </si>
  <si>
    <t>2011-0092</t>
  </si>
  <si>
    <t>407018150747</t>
  </si>
  <si>
    <t>Junsay</t>
  </si>
  <si>
    <t>Vince Carlo</t>
  </si>
  <si>
    <t>2016-0212</t>
  </si>
  <si>
    <t>407133150898</t>
  </si>
  <si>
    <t>Joshua Clarence</t>
  </si>
  <si>
    <t>2011-0005</t>
  </si>
  <si>
    <t>407018150764</t>
  </si>
  <si>
    <t>Sorreda</t>
  </si>
  <si>
    <t>Gabriel Myrand</t>
  </si>
  <si>
    <t>2014-0134</t>
  </si>
  <si>
    <t>407018150834</t>
  </si>
  <si>
    <t>Tulagan</t>
  </si>
  <si>
    <t>Jason Briant</t>
  </si>
  <si>
    <t>2017-0124</t>
  </si>
  <si>
    <t>136477101017</t>
  </si>
  <si>
    <t>Urrea</t>
  </si>
  <si>
    <t>Aerk Leo</t>
  </si>
  <si>
    <t>2009-0291</t>
  </si>
  <si>
    <t>407018150767</t>
  </si>
  <si>
    <t>Ted Andrew</t>
  </si>
  <si>
    <t>2010-0018</t>
  </si>
  <si>
    <t>407018150860</t>
  </si>
  <si>
    <t>Francine Lara</t>
  </si>
  <si>
    <t>2017-0206</t>
  </si>
  <si>
    <t>486013150152</t>
  </si>
  <si>
    <t>Bagsik</t>
  </si>
  <si>
    <t>Nadine Moe S.</t>
  </si>
  <si>
    <t>2017-0178</t>
  </si>
  <si>
    <t>407063150211</t>
  </si>
  <si>
    <t>Amira Kiara</t>
  </si>
  <si>
    <t>2011-0096</t>
  </si>
  <si>
    <t>407018150865</t>
  </si>
  <si>
    <t>Sofia Nicole</t>
  </si>
  <si>
    <t>2016-0023</t>
  </si>
  <si>
    <t>424471150905</t>
  </si>
  <si>
    <t>Casas</t>
  </si>
  <si>
    <t>Bianca Louise</t>
  </si>
  <si>
    <t>2017-0145</t>
  </si>
  <si>
    <t>407063150212</t>
  </si>
  <si>
    <t>Cupido</t>
  </si>
  <si>
    <t>Sophia Ilyanna</t>
  </si>
  <si>
    <t>2017-0144</t>
  </si>
  <si>
    <t>407055150122</t>
  </si>
  <si>
    <t>Dana Alyza</t>
  </si>
  <si>
    <t>2011-0028</t>
  </si>
  <si>
    <t>407018151011</t>
  </si>
  <si>
    <t>De Vera</t>
  </si>
  <si>
    <t>Julliene</t>
  </si>
  <si>
    <t>2008-0062</t>
  </si>
  <si>
    <t>407018150796</t>
  </si>
  <si>
    <t>Gonzalvo</t>
  </si>
  <si>
    <t>Stephanie Agatha</t>
  </si>
  <si>
    <t>2011-0004</t>
  </si>
  <si>
    <t>407018150798</t>
  </si>
  <si>
    <t>Ella Mariel Yestin</t>
  </si>
  <si>
    <t>2009-0123</t>
  </si>
  <si>
    <t>407018150866</t>
  </si>
  <si>
    <t>Karganilla</t>
  </si>
  <si>
    <t>Stephanie Ginger</t>
  </si>
  <si>
    <t>2012-0171</t>
  </si>
  <si>
    <t>407018150874</t>
  </si>
  <si>
    <t>Rosete</t>
  </si>
  <si>
    <t>Alyssa Ashley</t>
  </si>
  <si>
    <t>2017-0036</t>
  </si>
  <si>
    <t>486072160106</t>
  </si>
  <si>
    <t>Sombilon</t>
  </si>
  <si>
    <t>Lexine Grechelle</t>
  </si>
  <si>
    <t>2010-0304</t>
  </si>
  <si>
    <t>407018150804</t>
  </si>
  <si>
    <t>Tamondong</t>
  </si>
  <si>
    <t>Mariel</t>
  </si>
  <si>
    <t>2016-0014</t>
  </si>
  <si>
    <t>486013150156</t>
  </si>
  <si>
    <t>Ulip</t>
  </si>
  <si>
    <t>Maria Mikaela Therese</t>
  </si>
  <si>
    <t>2013-0073</t>
  </si>
  <si>
    <t>407018150806</t>
  </si>
  <si>
    <t>Villaruz</t>
  </si>
  <si>
    <t>Alexis Jianelle</t>
  </si>
  <si>
    <t>2017-0182</t>
  </si>
  <si>
    <t>Babatio</t>
  </si>
  <si>
    <t>Clarence Iesus</t>
  </si>
  <si>
    <t>2017-0106</t>
  </si>
  <si>
    <t>Cabarron</t>
  </si>
  <si>
    <t>Ethan Gabriel</t>
  </si>
  <si>
    <t>2014-0125</t>
  </si>
  <si>
    <t>407018150903</t>
  </si>
  <si>
    <t>Yancel</t>
  </si>
  <si>
    <t>2016-0076</t>
  </si>
  <si>
    <t>407018160026</t>
  </si>
  <si>
    <t>Diego Gael</t>
  </si>
  <si>
    <t>2014-0079</t>
  </si>
  <si>
    <t>407018150891</t>
  </si>
  <si>
    <t>Maddox Theodore</t>
  </si>
  <si>
    <t>2015-0126</t>
  </si>
  <si>
    <t>407018150902</t>
  </si>
  <si>
    <t>Pacubas</t>
  </si>
  <si>
    <t>Marco Lorenzo</t>
  </si>
  <si>
    <t>2013-0025</t>
  </si>
  <si>
    <t>407018150899</t>
  </si>
  <si>
    <t>Elijah Azriel</t>
  </si>
  <si>
    <t>2016-0004</t>
  </si>
  <si>
    <t>407018160061</t>
  </si>
  <si>
    <t>Sanagustin</t>
  </si>
  <si>
    <t>Jacob Crayon</t>
  </si>
  <si>
    <t>2014-0008</t>
  </si>
  <si>
    <t>407018150909</t>
  </si>
  <si>
    <t>Maxine Viktoria</t>
  </si>
  <si>
    <t>2016-0142</t>
  </si>
  <si>
    <t>407018160041</t>
  </si>
  <si>
    <t>Aliyah</t>
  </si>
  <si>
    <t>2016-0002</t>
  </si>
  <si>
    <t>407018160042</t>
  </si>
  <si>
    <t>Atanacio</t>
  </si>
  <si>
    <t>Zandi Louise</t>
  </si>
  <si>
    <t>2015-0105</t>
  </si>
  <si>
    <t>407018150886</t>
  </si>
  <si>
    <t>Bennette Rylee</t>
  </si>
  <si>
    <t>2016-0134</t>
  </si>
  <si>
    <t>407018160035</t>
  </si>
  <si>
    <t>Beyonce Jane</t>
  </si>
  <si>
    <t>2017-0170</t>
  </si>
  <si>
    <t>Llamera</t>
  </si>
  <si>
    <t>Kassandra Blaze</t>
  </si>
  <si>
    <t>E2017-0142</t>
  </si>
  <si>
    <t>Jakki Danielle</t>
  </si>
  <si>
    <t>2016-0048</t>
  </si>
  <si>
    <t>407018160027</t>
  </si>
  <si>
    <t>Sophia Andrea</t>
  </si>
  <si>
    <t>2013-0022</t>
  </si>
  <si>
    <t>407018150890</t>
  </si>
  <si>
    <t>Rahman</t>
  </si>
  <si>
    <t>Franchesqa</t>
  </si>
  <si>
    <t>2014-0018</t>
  </si>
  <si>
    <t>407018150894</t>
  </si>
  <si>
    <t>Salvador</t>
  </si>
  <si>
    <t>Mikhaila Blair</t>
  </si>
  <si>
    <t>2016-0016</t>
  </si>
  <si>
    <t>407018160039</t>
  </si>
  <si>
    <t>Simon</t>
  </si>
  <si>
    <t>Quinzelia</t>
  </si>
  <si>
    <t>2016-0179</t>
  </si>
  <si>
    <t>407018160029</t>
  </si>
  <si>
    <t>Hannah Jean</t>
  </si>
  <si>
    <t>ABM</t>
  </si>
  <si>
    <t>HumSS</t>
  </si>
  <si>
    <t>TVL-FB</t>
  </si>
  <si>
    <t>TVL-CP</t>
  </si>
  <si>
    <t>2014-0118</t>
  </si>
  <si>
    <t>STEM</t>
  </si>
  <si>
    <t>407018150893</t>
  </si>
  <si>
    <t>Angel</t>
  </si>
  <si>
    <t>2017-0017</t>
  </si>
  <si>
    <t>Vengco</t>
  </si>
  <si>
    <t>Arabella Patrice</t>
  </si>
  <si>
    <t>2016-0030</t>
  </si>
  <si>
    <t>407018160043</t>
  </si>
  <si>
    <t>Young</t>
  </si>
  <si>
    <t>Kineisha Madison</t>
  </si>
  <si>
    <t>2010-0127</t>
  </si>
  <si>
    <t>407018150617</t>
  </si>
  <si>
    <t>Abrantes</t>
  </si>
  <si>
    <t>John Patrick</t>
  </si>
  <si>
    <t>2010-0002</t>
  </si>
  <si>
    <t>407018150676</t>
  </si>
  <si>
    <t>Baldwin Benjmin</t>
  </si>
  <si>
    <t>2012-0032</t>
  </si>
  <si>
    <t>407018150682</t>
  </si>
  <si>
    <t>David Benjamin Ross</t>
  </si>
  <si>
    <t>2011-0236</t>
  </si>
  <si>
    <t>407018150254</t>
  </si>
  <si>
    <t>Jan Isaac</t>
  </si>
  <si>
    <t>2016-0167</t>
  </si>
  <si>
    <t>486013150159</t>
  </si>
  <si>
    <t>Lance Christian</t>
  </si>
  <si>
    <t>2010-0100</t>
  </si>
  <si>
    <t>407018150686</t>
  </si>
  <si>
    <t>Brazil</t>
  </si>
  <si>
    <t>Jose Franchesco</t>
  </si>
  <si>
    <t>2010-0158</t>
  </si>
  <si>
    <t>407018150238</t>
  </si>
  <si>
    <t>Buenafe</t>
  </si>
  <si>
    <t>Mikhail Gerald</t>
  </si>
  <si>
    <t>2016-0207</t>
  </si>
  <si>
    <t>407068150056</t>
  </si>
  <si>
    <t>Josiah Daniel</t>
  </si>
  <si>
    <t>2009-0102</t>
  </si>
  <si>
    <t>407018150258</t>
  </si>
  <si>
    <t>Paul Brian</t>
  </si>
  <si>
    <t>2016-0060</t>
  </si>
  <si>
    <t>400144150081</t>
  </si>
  <si>
    <t>Gache</t>
  </si>
  <si>
    <t>Zach Ayre</t>
  </si>
  <si>
    <t>2008-0352</t>
  </si>
  <si>
    <t>407018150691</t>
  </si>
  <si>
    <t>Jorolan</t>
  </si>
  <si>
    <t>Carl Reili</t>
  </si>
  <si>
    <t>facultyID</t>
  </si>
  <si>
    <t>quarterNum</t>
  </si>
  <si>
    <t>2010-0010</t>
  </si>
  <si>
    <t>407018150629</t>
  </si>
  <si>
    <t>Russell</t>
  </si>
  <si>
    <t>Applied Economics</t>
  </si>
  <si>
    <t>2016-0177</t>
  </si>
  <si>
    <t>407035150001</t>
  </si>
  <si>
    <t>Joshiah Mikhail</t>
  </si>
  <si>
    <t>Contemporary Philippine Arts from the Regions</t>
  </si>
  <si>
    <t>2012-0166</t>
  </si>
  <si>
    <t>Entrepreneurship</t>
  </si>
  <si>
    <t>407018150264</t>
  </si>
  <si>
    <t>Kim Nimrod</t>
  </si>
  <si>
    <t>Fundamentals of Accountancy, Business and Management 2</t>
  </si>
  <si>
    <t>2009-0383</t>
  </si>
  <si>
    <t>407018150641</t>
  </si>
  <si>
    <t>Pamintuan</t>
  </si>
  <si>
    <t>Jaerom</t>
  </si>
  <si>
    <t>Pagsulat sa Filipino sa Piling Larangan</t>
  </si>
  <si>
    <t>2009-0217</t>
  </si>
  <si>
    <t>407018150272</t>
  </si>
  <si>
    <t>Piñero</t>
  </si>
  <si>
    <t>PE and Health 2</t>
  </si>
  <si>
    <t>Aragon Ry</t>
  </si>
  <si>
    <t>Quantitative Research</t>
  </si>
  <si>
    <t>2007-0126</t>
  </si>
  <si>
    <t>407018150276</t>
  </si>
  <si>
    <t>Martin Lian</t>
  </si>
  <si>
    <t>S.F</t>
  </si>
  <si>
    <t>Understanding Culture, Society and Politics</t>
  </si>
  <si>
    <t>2010-0340</t>
  </si>
  <si>
    <t>407018150240</t>
  </si>
  <si>
    <t>Gabriella Annice</t>
  </si>
  <si>
    <t>2010-0053</t>
  </si>
  <si>
    <t>407018150650</t>
  </si>
  <si>
    <t>Baccay</t>
  </si>
  <si>
    <t>Luisa Lucienne</t>
  </si>
  <si>
    <t>2010-0064</t>
  </si>
  <si>
    <t>407018150242</t>
  </si>
  <si>
    <t>Bongat</t>
  </si>
  <si>
    <t>Francesca Marie</t>
  </si>
  <si>
    <t>2007-0385</t>
  </si>
  <si>
    <t>407018150243</t>
  </si>
  <si>
    <t>Bungay</t>
  </si>
  <si>
    <t>Ma. Abigail</t>
  </si>
  <si>
    <t>2011-0271</t>
  </si>
  <si>
    <t>407018150591</t>
  </si>
  <si>
    <t>Castro</t>
  </si>
  <si>
    <t>Alissa Kirsten</t>
  </si>
  <si>
    <t>2016-0139</t>
  </si>
  <si>
    <t>407018160016</t>
  </si>
  <si>
    <t>Ma. Alexis Nayelie</t>
  </si>
  <si>
    <t>General Mathematics</t>
  </si>
  <si>
    <t>2016-0166</t>
  </si>
  <si>
    <t>407037150237</t>
  </si>
  <si>
    <t>Media and Information Literacy</t>
  </si>
  <si>
    <t>Urcela</t>
  </si>
  <si>
    <t>Oral Communication</t>
  </si>
  <si>
    <t>2010-0195</t>
  </si>
  <si>
    <t>407018150593</t>
  </si>
  <si>
    <t>Organization and Management</t>
  </si>
  <si>
    <t>Kathleen Marie</t>
  </si>
  <si>
    <t>PE and Health 1</t>
  </si>
  <si>
    <t>2016-0185</t>
  </si>
  <si>
    <t>406458150314</t>
  </si>
  <si>
    <t>Qualitative Research</t>
  </si>
  <si>
    <t>2013-0137</t>
  </si>
  <si>
    <t>407018150597</t>
  </si>
  <si>
    <t>Julianne Christine</t>
  </si>
  <si>
    <t>Christian Living 1</t>
  </si>
  <si>
    <t>2008-0264</t>
  </si>
  <si>
    <t>407018150658</t>
  </si>
  <si>
    <t>Lylle Giuliana</t>
  </si>
  <si>
    <t>Earth and Life Science</t>
  </si>
  <si>
    <t>BASIC Calculus</t>
  </si>
  <si>
    <t>2010-0132</t>
  </si>
  <si>
    <t>407018150245</t>
  </si>
  <si>
    <t>Manalo</t>
  </si>
  <si>
    <t>Magie</t>
  </si>
  <si>
    <t>Biology 2</t>
  </si>
  <si>
    <t>2007-0026</t>
  </si>
  <si>
    <t>407018150603</t>
  </si>
  <si>
    <t>Aliya Raine</t>
  </si>
  <si>
    <t>EC-0047</t>
  </si>
  <si>
    <t>General Chemistry 2</t>
  </si>
  <si>
    <t>2014-0040</t>
  </si>
  <si>
    <t>407018150661</t>
  </si>
  <si>
    <t>Orienza</t>
  </si>
  <si>
    <t>Gabriella Miguelle</t>
  </si>
  <si>
    <t>ICT for Professional Tracks</t>
  </si>
  <si>
    <t>2010-0112</t>
  </si>
  <si>
    <t>407018150673</t>
  </si>
  <si>
    <t>Jea Franchesca</t>
  </si>
  <si>
    <t>2012-0102</t>
  </si>
  <si>
    <t>407018150699</t>
  </si>
  <si>
    <t>Abaja</t>
  </si>
  <si>
    <t>Benedict Akia</t>
  </si>
  <si>
    <t>2012-0002</t>
  </si>
  <si>
    <t>Baldwin Vincent</t>
  </si>
  <si>
    <t>2009-0196</t>
  </si>
  <si>
    <t>407018150775</t>
  </si>
  <si>
    <t>Antonio</t>
  </si>
  <si>
    <t>Kal-El Gerard</t>
  </si>
  <si>
    <t>2013-0030</t>
  </si>
  <si>
    <t>407018150776</t>
  </si>
  <si>
    <t>Batara</t>
  </si>
  <si>
    <t>Aljohn Emmanuel</t>
  </si>
  <si>
    <t>2011-0044</t>
  </si>
  <si>
    <t>407018150838</t>
  </si>
  <si>
    <t>Nathaniel</t>
  </si>
  <si>
    <t>2016-0080</t>
  </si>
  <si>
    <t>407273150321</t>
  </si>
  <si>
    <t>Dolor</t>
  </si>
  <si>
    <t>David Kurt Francis</t>
  </si>
  <si>
    <t>2012-0137</t>
  </si>
  <si>
    <t>407018150716</t>
  </si>
  <si>
    <t>Christopher James</t>
  </si>
  <si>
    <t>Disaster Readiness and Risk Reduction</t>
  </si>
  <si>
    <t>2010-0328</t>
  </si>
  <si>
    <t>407018150778</t>
  </si>
  <si>
    <t>Matthew</t>
  </si>
  <si>
    <t>Earth Science</t>
  </si>
  <si>
    <t>2015-0093</t>
  </si>
  <si>
    <t>136567120236</t>
  </si>
  <si>
    <t>John Mark</t>
  </si>
  <si>
    <t>2011-0239</t>
  </si>
  <si>
    <t>407018150851</t>
  </si>
  <si>
    <t>Moriel</t>
  </si>
  <si>
    <t>Lorenz Gabriel</t>
  </si>
  <si>
    <t>Pre-Calculus</t>
  </si>
  <si>
    <t>2010-0184</t>
  </si>
  <si>
    <t>407018150783</t>
  </si>
  <si>
    <t>Jaekel Terrence</t>
  </si>
  <si>
    <t>2012-0203</t>
  </si>
  <si>
    <t>407018150856</t>
  </si>
  <si>
    <t>Ragas</t>
  </si>
  <si>
    <t>Ron Charles</t>
  </si>
  <si>
    <t>2009-0317</t>
  </si>
  <si>
    <t>407018150728</t>
  </si>
  <si>
    <t>Rae Cerlito</t>
  </si>
  <si>
    <t>2012-0143</t>
  </si>
  <si>
    <t>407018150729</t>
  </si>
  <si>
    <t>Salceda</t>
  </si>
  <si>
    <t>Giovanni Paolo</t>
  </si>
  <si>
    <t>2017-0035</t>
  </si>
  <si>
    <t>486072160105</t>
  </si>
  <si>
    <t>Lexter Gabrielle</t>
  </si>
  <si>
    <t>2012-0088</t>
  </si>
  <si>
    <t>407018150859</t>
  </si>
  <si>
    <t>Tumbaga</t>
  </si>
  <si>
    <t>Laurenz Uriel</t>
  </si>
  <si>
    <t>2014-0015</t>
  </si>
  <si>
    <t>407018150868</t>
  </si>
  <si>
    <t>Gabriel Isaac</t>
  </si>
  <si>
    <t>Discipline and Ideas in the Social Sciences</t>
  </si>
  <si>
    <t>2009-0266</t>
  </si>
  <si>
    <t>World Religions and Belief Systems</t>
  </si>
  <si>
    <t>407018150756</t>
  </si>
  <si>
    <t>Mary Samantha Bianca</t>
  </si>
  <si>
    <t>2012-0035</t>
  </si>
  <si>
    <t>Trends and Critical Thinking in the 21st Century Culture</t>
  </si>
  <si>
    <t>407018150809</t>
  </si>
  <si>
    <t>Balingit</t>
  </si>
  <si>
    <t>Bianca Ysabelle</t>
  </si>
  <si>
    <t>2010-0342</t>
  </si>
  <si>
    <t>407018150815</t>
  </si>
  <si>
    <t>Cahigan</t>
  </si>
  <si>
    <t>Trisha Marie</t>
  </si>
  <si>
    <t>2017-0240</t>
  </si>
  <si>
    <t>Cosico</t>
  </si>
  <si>
    <t>Sophia Gabrielle</t>
  </si>
  <si>
    <t>2015-0043</t>
  </si>
  <si>
    <t>407018150741</t>
  </si>
  <si>
    <t>Alexandra Angelic</t>
  </si>
  <si>
    <t>2011-0137</t>
  </si>
  <si>
    <t>407018150758</t>
  </si>
  <si>
    <t>Bea Christina</t>
  </si>
  <si>
    <t>Philippine Politics and Governance</t>
  </si>
  <si>
    <t>2017-0152</t>
  </si>
  <si>
    <t>Duremdes</t>
  </si>
  <si>
    <t>Marie Janae</t>
  </si>
  <si>
    <t>2015-0066</t>
  </si>
  <si>
    <t>407018150797</t>
  </si>
  <si>
    <t>Dominique</t>
  </si>
  <si>
    <t>2009-0384</t>
  </si>
  <si>
    <t>407018150818</t>
  </si>
  <si>
    <t>Jun</t>
  </si>
  <si>
    <t>Yiseul</t>
  </si>
  <si>
    <t>2013-0116</t>
  </si>
  <si>
    <t>407018150821</t>
  </si>
  <si>
    <t>Macaombang</t>
  </si>
  <si>
    <t>Sittie Nawirah</t>
  </si>
  <si>
    <t>Malikhaing Pagsulat</t>
  </si>
  <si>
    <t>2015-0046</t>
  </si>
  <si>
    <t>407018150738</t>
  </si>
  <si>
    <t>Mallon</t>
  </si>
  <si>
    <t>Phoemella Chelsy</t>
  </si>
  <si>
    <t>2010-0261</t>
  </si>
  <si>
    <t>407018150769</t>
  </si>
  <si>
    <t>Onda</t>
  </si>
  <si>
    <t>Maria Sophia Ysabelle</t>
  </si>
  <si>
    <t>2010-0350</t>
  </si>
  <si>
    <t>407018150771</t>
  </si>
  <si>
    <t>Pacayra</t>
  </si>
  <si>
    <t>Juliana Sophia</t>
  </si>
  <si>
    <t>2014-0021</t>
  </si>
  <si>
    <t>407018150755</t>
  </si>
  <si>
    <t>Victoria Ysabel</t>
  </si>
  <si>
    <t>2013-0006</t>
  </si>
  <si>
    <t>407018150828</t>
  </si>
  <si>
    <t>Serneo</t>
  </si>
  <si>
    <t>Nasya Clarise</t>
  </si>
  <si>
    <t>2011-0232</t>
  </si>
  <si>
    <t>407018150255</t>
  </si>
  <si>
    <t>Atayde</t>
  </si>
  <si>
    <t>Julius Zaki</t>
  </si>
  <si>
    <t>subjects</t>
  </si>
  <si>
    <t>Creative Nonfiction</t>
  </si>
  <si>
    <t>2014-0059</t>
  </si>
  <si>
    <t>407018150685</t>
  </si>
  <si>
    <t>Bernardino</t>
  </si>
  <si>
    <t>Brian</t>
  </si>
  <si>
    <t>2012-0028</t>
  </si>
  <si>
    <t>407018150688</t>
  </si>
  <si>
    <t>code</t>
  </si>
  <si>
    <t>Aaron James</t>
  </si>
  <si>
    <t>2010-0047</t>
  </si>
  <si>
    <t>407018150689</t>
  </si>
  <si>
    <t>Dustin Dwainne</t>
  </si>
  <si>
    <t>nonSHS subjects</t>
  </si>
  <si>
    <t>2008-0079</t>
  </si>
  <si>
    <t>407018150261</t>
  </si>
  <si>
    <t>Ilao</t>
  </si>
  <si>
    <t>Carl Benedict</t>
  </si>
  <si>
    <t>Cookery 1</t>
  </si>
  <si>
    <t>2011-0112</t>
  </si>
  <si>
    <t>407018150630</t>
  </si>
  <si>
    <t>Christian Living</t>
  </si>
  <si>
    <t>Rick Van</t>
  </si>
  <si>
    <t>CL</t>
  </si>
  <si>
    <t>2007-0273</t>
  </si>
  <si>
    <t>407018150632</t>
  </si>
  <si>
    <t>Mark Andrei</t>
  </si>
  <si>
    <t>Edukasyon Sa Pagpapakatao</t>
  </si>
  <si>
    <t>ESP</t>
  </si>
  <si>
    <t>2011-0134</t>
  </si>
  <si>
    <t>407018150694</t>
  </si>
  <si>
    <t>Pasamonte</t>
  </si>
  <si>
    <t>Hezekiah Myrr</t>
  </si>
  <si>
    <t>Mother Tongue</t>
  </si>
  <si>
    <t>MT</t>
  </si>
  <si>
    <t>2012-0115</t>
  </si>
  <si>
    <t>407018150265</t>
  </si>
  <si>
    <t>Filipino</t>
  </si>
  <si>
    <t>Clyde Andrei</t>
  </si>
  <si>
    <t>FIL</t>
  </si>
  <si>
    <t>English</t>
  </si>
  <si>
    <t>2010-0081</t>
  </si>
  <si>
    <t>ENG</t>
  </si>
  <si>
    <t>407018150695</t>
  </si>
  <si>
    <t>Pedrosa</t>
  </si>
  <si>
    <t>Jose Antonio</t>
  </si>
  <si>
    <t>Food and Beverage Services 1</t>
  </si>
  <si>
    <t>Language</t>
  </si>
  <si>
    <t>LANG</t>
  </si>
  <si>
    <t>2008-0353</t>
  </si>
  <si>
    <t>407018150696</t>
  </si>
  <si>
    <t>Timothy Joseph</t>
  </si>
  <si>
    <t>Language &amp; Reading</t>
  </si>
  <si>
    <t>Food and Beverage Services 2</t>
  </si>
  <si>
    <t>LNGRE</t>
  </si>
  <si>
    <t>2011-0208</t>
  </si>
  <si>
    <t>407018150275</t>
  </si>
  <si>
    <t>Cedric Joaquin</t>
  </si>
  <si>
    <t>Reading</t>
  </si>
  <si>
    <t>READ</t>
  </si>
  <si>
    <t>2013-0133</t>
  </si>
  <si>
    <t>407018150643</t>
  </si>
  <si>
    <t>Hans Colin</t>
  </si>
  <si>
    <t>Mathematics</t>
  </si>
  <si>
    <t>MATH</t>
  </si>
  <si>
    <t>2012-0182</t>
  </si>
  <si>
    <t>407018150278</t>
  </si>
  <si>
    <t>Ralph Benjamin</t>
  </si>
  <si>
    <t>Science</t>
  </si>
  <si>
    <t>SCI</t>
  </si>
  <si>
    <t>Araling Panlipunan</t>
  </si>
  <si>
    <t>2010-0367</t>
  </si>
  <si>
    <t>AP</t>
  </si>
  <si>
    <t>407018150623</t>
  </si>
  <si>
    <t>Tengco</t>
  </si>
  <si>
    <t>Dillon Nathaniel</t>
  </si>
  <si>
    <t>Sibika &amp; Filipino</t>
  </si>
  <si>
    <t>SIBFI</t>
  </si>
  <si>
    <t>2016-0149</t>
  </si>
  <si>
    <t>407018160017</t>
  </si>
  <si>
    <t>Valdez</t>
  </si>
  <si>
    <t>Nicolai Andrei</t>
  </si>
  <si>
    <t>HELE</t>
  </si>
  <si>
    <t>2010-0252</t>
  </si>
  <si>
    <t>407018150646</t>
  </si>
  <si>
    <t>TLE</t>
  </si>
  <si>
    <t>Jose Aaron Nathaniel</t>
  </si>
  <si>
    <t>Computer</t>
  </si>
  <si>
    <t>2008-0118</t>
  </si>
  <si>
    <t>COMP</t>
  </si>
  <si>
    <t>407018150583</t>
  </si>
  <si>
    <t>Francheska Marie</t>
  </si>
  <si>
    <t>Music</t>
  </si>
  <si>
    <t>MUSIC</t>
  </si>
  <si>
    <t>2007-0135</t>
  </si>
  <si>
    <t>407018150588</t>
  </si>
  <si>
    <t>Baranda</t>
  </si>
  <si>
    <t>Ricci Carmela</t>
  </si>
  <si>
    <t>Computer Programming-Java 3</t>
  </si>
  <si>
    <t>Art Education</t>
  </si>
  <si>
    <t>ART</t>
  </si>
  <si>
    <t>2009-0051</t>
  </si>
  <si>
    <t>407018150653</t>
  </si>
  <si>
    <t>Daniella Marie</t>
  </si>
  <si>
    <t>Physical Education</t>
  </si>
  <si>
    <t>PE</t>
  </si>
  <si>
    <t>2013-0145</t>
  </si>
  <si>
    <t>HLTH</t>
  </si>
  <si>
    <t>407018150655</t>
  </si>
  <si>
    <t>Bona</t>
  </si>
  <si>
    <t>Hannah Marian</t>
  </si>
  <si>
    <t>2009-0288</t>
  </si>
  <si>
    <t>407018150656</t>
  </si>
  <si>
    <t>SHS_core subjects</t>
  </si>
  <si>
    <t>2009-0061</t>
  </si>
  <si>
    <t>407018150595</t>
  </si>
  <si>
    <t>Guinto</t>
  </si>
  <si>
    <t>Hannah Marice</t>
  </si>
  <si>
    <t>Eng1</t>
  </si>
  <si>
    <t>2016-0158</t>
  </si>
  <si>
    <t>136711090143</t>
  </si>
  <si>
    <t>Blanca</t>
  </si>
  <si>
    <t>Austine</t>
  </si>
  <si>
    <t>2016-0115</t>
  </si>
  <si>
    <t>406889152237</t>
  </si>
  <si>
    <t>Marquez</t>
  </si>
  <si>
    <t>Migelle Jesicalea</t>
  </si>
  <si>
    <t>Math1</t>
  </si>
  <si>
    <t>2007-0395</t>
  </si>
  <si>
    <t>Sci1</t>
  </si>
  <si>
    <t>407018150601</t>
  </si>
  <si>
    <t>Chickie</t>
  </si>
  <si>
    <t>Comm</t>
  </si>
  <si>
    <t>2009-0289</t>
  </si>
  <si>
    <t>407018150659</t>
  </si>
  <si>
    <t>Mariel Sophia</t>
  </si>
  <si>
    <t>Computer Programming-Java</t>
  </si>
  <si>
    <t>Hum2</t>
  </si>
  <si>
    <t>2014-0110</t>
  </si>
  <si>
    <t>407018150605</t>
  </si>
  <si>
    <t>Ocab</t>
  </si>
  <si>
    <t>Hannah Sophia</t>
  </si>
  <si>
    <t>Sci2s</t>
  </si>
  <si>
    <t>Computer Programming-Java 2</t>
  </si>
  <si>
    <t>Sci1s</t>
  </si>
  <si>
    <t>2016-0146</t>
  </si>
  <si>
    <t>406993150333</t>
  </si>
  <si>
    <t>Ongoco</t>
  </si>
  <si>
    <t>Yshei Gwyneth</t>
  </si>
  <si>
    <t>PEH1</t>
  </si>
  <si>
    <t>PEH2</t>
  </si>
  <si>
    <t>2008-0204</t>
  </si>
  <si>
    <t>407018150607</t>
  </si>
  <si>
    <t>Alyana Camille</t>
  </si>
  <si>
    <t>Soc2</t>
  </si>
  <si>
    <t>2014-0091</t>
  </si>
  <si>
    <t>407018150611</t>
  </si>
  <si>
    <t>Komunikasyon at Pananaliksik sa Wika at Kulturang Pilipino</t>
  </si>
  <si>
    <t>Julianne Cassandra</t>
  </si>
  <si>
    <t>Fil1</t>
  </si>
  <si>
    <t>2010-0104</t>
  </si>
  <si>
    <t>407018150249</t>
  </si>
  <si>
    <t>Rodrin</t>
  </si>
  <si>
    <t>PE and Health 3</t>
  </si>
  <si>
    <t>Erica Maye</t>
  </si>
  <si>
    <t>PEH3</t>
  </si>
  <si>
    <t>2010-0049</t>
  </si>
  <si>
    <t>407018150666</t>
  </si>
  <si>
    <t>Salgado</t>
  </si>
  <si>
    <t>Allyssa Justine</t>
  </si>
  <si>
    <t>PE and Health 4</t>
  </si>
  <si>
    <t>PEH4</t>
  </si>
  <si>
    <t>2010-0054</t>
  </si>
  <si>
    <t>407018150251</t>
  </si>
  <si>
    <t>Velmonte</t>
  </si>
  <si>
    <t>Alia Isabel</t>
  </si>
  <si>
    <t>Personality Development</t>
  </si>
  <si>
    <t>Soc1</t>
  </si>
  <si>
    <t>2012-0084</t>
  </si>
  <si>
    <t>407018150835</t>
  </si>
  <si>
    <t>Reading and Writing Skills</t>
  </si>
  <si>
    <t>Bugayong</t>
  </si>
  <si>
    <t>Marcus Rozar</t>
  </si>
  <si>
    <t>Eng2</t>
  </si>
  <si>
    <t>2017-0001</t>
  </si>
  <si>
    <t>400039150143</t>
  </si>
  <si>
    <t>Callena</t>
  </si>
  <si>
    <t>Christian Ivan</t>
  </si>
  <si>
    <t>Research Project</t>
  </si>
  <si>
    <t>ResProj</t>
  </si>
  <si>
    <t>2016-0137</t>
  </si>
  <si>
    <t>406432150907</t>
  </si>
  <si>
    <t>Jose Vicente</t>
  </si>
  <si>
    <t>Statistics and Probability</t>
  </si>
  <si>
    <t>Math2</t>
  </si>
  <si>
    <t>2012-0007</t>
  </si>
  <si>
    <t>407018150714</t>
  </si>
  <si>
    <t>Julian Francis</t>
  </si>
  <si>
    <t>2009-0072</t>
  </si>
  <si>
    <t>407018150875</t>
  </si>
  <si>
    <t>Kairos Dae Jan</t>
  </si>
  <si>
    <t>SHS_applied subjects</t>
  </si>
  <si>
    <t>Res1</t>
  </si>
  <si>
    <t>2012-0110</t>
  </si>
  <si>
    <t>407018151013</t>
  </si>
  <si>
    <t>Brian Jericho</t>
  </si>
  <si>
    <t>Res2</t>
  </si>
  <si>
    <t>2015-0130</t>
  </si>
  <si>
    <t>407018151012</t>
  </si>
  <si>
    <t>Samuell</t>
  </si>
  <si>
    <t>Fil3</t>
  </si>
  <si>
    <t>2011-0067</t>
  </si>
  <si>
    <t>407018150840</t>
  </si>
  <si>
    <t>Eustaquio</t>
  </si>
  <si>
    <t>Hans Sebastien</t>
  </si>
  <si>
    <t>Empowerment Tech (E-Tech):ICT for Professional Tracks</t>
  </si>
  <si>
    <t>ICT</t>
  </si>
  <si>
    <t>2012-0020</t>
  </si>
  <si>
    <t>407018150737</t>
  </si>
  <si>
    <t>Gaac</t>
  </si>
  <si>
    <t>Adrian Paul</t>
  </si>
  <si>
    <t>Entrep</t>
  </si>
  <si>
    <t>2012-0037</t>
  </si>
  <si>
    <t>407018150779</t>
  </si>
  <si>
    <t>James Kaleb</t>
  </si>
  <si>
    <t>2009-0029</t>
  </si>
  <si>
    <t>407018150718</t>
  </si>
  <si>
    <t>Matt Eugene</t>
  </si>
  <si>
    <t>2017-0189</t>
  </si>
  <si>
    <t>Macapagal</t>
  </si>
  <si>
    <t>Sean Christmagne</t>
  </si>
  <si>
    <t>English for Academic and Professional Purposes</t>
  </si>
  <si>
    <t>Eng3</t>
  </si>
  <si>
    <t>2012-0116</t>
  </si>
  <si>
    <t>407018150726</t>
  </si>
  <si>
    <t>Lloyd Andrew</t>
  </si>
  <si>
    <t>2011-0058</t>
  </si>
  <si>
    <t>407018150784</t>
  </si>
  <si>
    <t>Pilar</t>
  </si>
  <si>
    <t>Geoffrey Antonio</t>
  </si>
  <si>
    <t>2011-0150</t>
  </si>
  <si>
    <t>407018150731</t>
  </si>
  <si>
    <t>Sumang</t>
  </si>
  <si>
    <t>John Abraham</t>
  </si>
  <si>
    <t>SHS_specialized subjects</t>
  </si>
  <si>
    <t>ABM1</t>
  </si>
  <si>
    <t>2014-0067</t>
  </si>
  <si>
    <t>Fundamentals of Accountancy, Business and Management 1</t>
  </si>
  <si>
    <t>ABM4</t>
  </si>
  <si>
    <t>Zylo Dylan</t>
  </si>
  <si>
    <t>ABM5</t>
  </si>
  <si>
    <t>2010-0022</t>
  </si>
  <si>
    <t>407018150873</t>
  </si>
  <si>
    <t>Valois</t>
  </si>
  <si>
    <t>Carl Andrew</t>
  </si>
  <si>
    <t>HumSS1</t>
  </si>
  <si>
    <t>2017-0074</t>
  </si>
  <si>
    <t>Mikyla Kirsten</t>
  </si>
  <si>
    <t>HumSS2</t>
  </si>
  <si>
    <t>2013-0053</t>
  </si>
  <si>
    <t>407018150808</t>
  </si>
  <si>
    <t>Sophia Marie</t>
  </si>
  <si>
    <t>HumSS3</t>
  </si>
  <si>
    <t>2017-0129</t>
  </si>
  <si>
    <t>HumSS4</t>
  </si>
  <si>
    <t>Banayos</t>
  </si>
  <si>
    <t>Jamia Criscae</t>
  </si>
  <si>
    <t>HumSS5</t>
  </si>
  <si>
    <t>2016-0057</t>
  </si>
  <si>
    <t>407057150045</t>
  </si>
  <si>
    <t>HumSS6</t>
  </si>
  <si>
    <t>Maria Sofia Clarens</t>
  </si>
  <si>
    <t>2009-0234</t>
  </si>
  <si>
    <t>407018150816</t>
  </si>
  <si>
    <t>Fabula</t>
  </si>
  <si>
    <t>STEM1</t>
  </si>
  <si>
    <t>Sofia</t>
  </si>
  <si>
    <t>STEM2</t>
  </si>
  <si>
    <t>2014-0024</t>
  </si>
  <si>
    <t>407018150743</t>
  </si>
  <si>
    <t>Zharla Ghyl</t>
  </si>
  <si>
    <t>STEM6</t>
  </si>
  <si>
    <t>STEM7</t>
  </si>
  <si>
    <t>2012-0201</t>
  </si>
  <si>
    <t>407018150748</t>
  </si>
  <si>
    <t>Ma. Mikaela Elvira</t>
  </si>
  <si>
    <t>CPJ1</t>
  </si>
  <si>
    <t>2010-0372</t>
  </si>
  <si>
    <t>407018150768</t>
  </si>
  <si>
    <t>Maica</t>
  </si>
  <si>
    <t>2015-0045</t>
  </si>
  <si>
    <t>CPJ2</t>
  </si>
  <si>
    <t>407018150794</t>
  </si>
  <si>
    <t>Pheonna Carla</t>
  </si>
  <si>
    <t>CPJ3</t>
  </si>
  <si>
    <t>2009-0044</t>
  </si>
  <si>
    <t>407018150750</t>
  </si>
  <si>
    <t>Ma. Leira Regina</t>
  </si>
  <si>
    <t>CKRY1</t>
  </si>
  <si>
    <t>2012-0128</t>
  </si>
  <si>
    <t>407018150770</t>
  </si>
  <si>
    <t>Reshain Jeremie</t>
  </si>
  <si>
    <t>FBS1</t>
  </si>
  <si>
    <t>2010-0016</t>
  </si>
  <si>
    <t>407018150751</t>
  </si>
  <si>
    <t>Chloe Celestine</t>
  </si>
  <si>
    <t>FBS2</t>
  </si>
  <si>
    <t>2012-0077</t>
  </si>
  <si>
    <t>407018150753</t>
  </si>
  <si>
    <t>Achaia Leirah</t>
  </si>
  <si>
    <t>Physics 1</t>
  </si>
  <si>
    <t>STEM5</t>
  </si>
  <si>
    <t>2015-0096</t>
  </si>
  <si>
    <t>407018150829</t>
  </si>
  <si>
    <t>Physics 2</t>
  </si>
  <si>
    <t>Tirol</t>
  </si>
  <si>
    <t>STEM8</t>
  </si>
  <si>
    <t>Mikaela Angela</t>
  </si>
  <si>
    <t>Research Capstone</t>
  </si>
  <si>
    <t>STEM9</t>
  </si>
  <si>
    <t>2016-0199</t>
  </si>
  <si>
    <t>484004150628</t>
  </si>
  <si>
    <t>Maria Adela</t>
  </si>
  <si>
    <t>2015-0095</t>
  </si>
  <si>
    <t>407018150446</t>
  </si>
  <si>
    <t>Jullian Miguel</t>
  </si>
  <si>
    <t>Community Engagement, Solidarity and Leadership</t>
  </si>
  <si>
    <t>HumSS8</t>
  </si>
  <si>
    <t>2015-0023</t>
  </si>
  <si>
    <t>407018150494</t>
  </si>
  <si>
    <t>Antenor</t>
  </si>
  <si>
    <t>Pete Marquis</t>
  </si>
  <si>
    <t>Culminating Activity</t>
  </si>
  <si>
    <t>HumSS9</t>
  </si>
  <si>
    <t>2016-0043</t>
  </si>
  <si>
    <t>407015150155</t>
  </si>
  <si>
    <t>Disciplines and Ideas in the Applied Social Sciences</t>
  </si>
  <si>
    <t>Lambert Genard</t>
  </si>
  <si>
    <t>HumSS7</t>
  </si>
  <si>
    <t>2015-0064</t>
  </si>
  <si>
    <t>407018150448</t>
  </si>
  <si>
    <t>Xian Miguel</t>
  </si>
  <si>
    <t>2015-0083</t>
  </si>
  <si>
    <t>407018150537</t>
  </si>
  <si>
    <t>Edward</t>
  </si>
  <si>
    <t>Business Mathematics</t>
  </si>
  <si>
    <t>ABM7</t>
  </si>
  <si>
    <t>2016-0173</t>
  </si>
  <si>
    <t>406993150509</t>
  </si>
  <si>
    <t>De Guzman III</t>
  </si>
  <si>
    <t>Andreas Doroteo</t>
  </si>
  <si>
    <t>Computer Programming-Java 8</t>
  </si>
  <si>
    <t>CPJ8</t>
  </si>
  <si>
    <t>2017-0079</t>
  </si>
  <si>
    <t>Kurt Nicholas</t>
  </si>
  <si>
    <t>Introduction to World Religions &amp; Belief Systems</t>
  </si>
  <si>
    <t>2017-0188</t>
  </si>
  <si>
    <t>404711150036</t>
  </si>
  <si>
    <t>Elnar</t>
  </si>
  <si>
    <t>Julian Gregory</t>
  </si>
  <si>
    <t>Cookery 2</t>
  </si>
  <si>
    <t>Ckry2</t>
  </si>
  <si>
    <t>Cookery 3</t>
  </si>
  <si>
    <t>2015-0079</t>
  </si>
  <si>
    <t>Ckry3</t>
  </si>
  <si>
    <t>407018150539</t>
  </si>
  <si>
    <t>Gian Jesse</t>
  </si>
  <si>
    <t>Cookery 4</t>
  </si>
  <si>
    <t>Ckry4</t>
  </si>
  <si>
    <t>2017-0033</t>
  </si>
  <si>
    <t>407020150184</t>
  </si>
  <si>
    <t>Magahin</t>
  </si>
  <si>
    <t>Oleg Angelo</t>
  </si>
  <si>
    <t>General Chemistry 1</t>
  </si>
  <si>
    <t>STEM3</t>
  </si>
  <si>
    <t>2015-0072</t>
  </si>
  <si>
    <t>407018150542</t>
  </si>
  <si>
    <t>Reonisto</t>
  </si>
  <si>
    <t>Marcus Chico</t>
  </si>
  <si>
    <t>Penmanship</t>
  </si>
  <si>
    <t>2013-0105</t>
  </si>
  <si>
    <t>407018150509</t>
  </si>
  <si>
    <t>Edward Le</t>
  </si>
  <si>
    <t>General Biology 1</t>
  </si>
  <si>
    <t>STEM4</t>
  </si>
  <si>
    <t>2015-0146</t>
  </si>
  <si>
    <t>407018150512</t>
  </si>
  <si>
    <t>Argañosa</t>
  </si>
  <si>
    <t>Noah Gabrielle</t>
  </si>
  <si>
    <t>2012-0158</t>
  </si>
  <si>
    <t>407018150480</t>
  </si>
  <si>
    <t>Daza</t>
  </si>
  <si>
    <t>Aleeza Mari</t>
  </si>
  <si>
    <t>2017-0040</t>
  </si>
  <si>
    <t>Business Ethics and Social Responsibility</t>
  </si>
  <si>
    <t>Mallory Blair</t>
  </si>
  <si>
    <t>ABM8</t>
  </si>
  <si>
    <t>2016-0213</t>
  </si>
  <si>
    <t>Dospueblos</t>
  </si>
  <si>
    <t>Business Finance</t>
  </si>
  <si>
    <t>Norey Gail A</t>
  </si>
  <si>
    <t>2013-0130</t>
  </si>
  <si>
    <t>407018150520</t>
  </si>
  <si>
    <t>Aaliyah</t>
  </si>
  <si>
    <t>Fundamentals of Accountancy, Business, and Management 1</t>
  </si>
  <si>
    <t>ABM3</t>
  </si>
  <si>
    <t>2012-0040</t>
  </si>
  <si>
    <t>407018150527</t>
  </si>
  <si>
    <t>Alyssa Lloren</t>
  </si>
  <si>
    <t>Principles of Marketing</t>
  </si>
  <si>
    <t>2015-0107</t>
  </si>
  <si>
    <t>407018150558</t>
  </si>
  <si>
    <t>Francine Bernadette</t>
  </si>
  <si>
    <t>Work Immersion</t>
  </si>
  <si>
    <t>ABM9</t>
  </si>
  <si>
    <t>2012-0063</t>
  </si>
  <si>
    <t>407018150528</t>
  </si>
  <si>
    <t>Zoe Grace</t>
  </si>
  <si>
    <t>2013-0040</t>
  </si>
  <si>
    <t>407018150487</t>
  </si>
  <si>
    <t>Eliah Marie</t>
  </si>
  <si>
    <t>Excluded subjects</t>
  </si>
  <si>
    <t>2014-0116</t>
  </si>
  <si>
    <t>407018150569</t>
  </si>
  <si>
    <t>Ashlin Rae</t>
  </si>
  <si>
    <t>Average</t>
  </si>
  <si>
    <t>AVG</t>
  </si>
  <si>
    <t>2015-0050</t>
  </si>
  <si>
    <t>407018150564</t>
  </si>
  <si>
    <t>Rayelle</t>
  </si>
  <si>
    <t>PEN</t>
  </si>
  <si>
    <t>2017-0211</t>
  </si>
  <si>
    <t>Ma. Zealandra</t>
  </si>
  <si>
    <t>Conduct</t>
  </si>
  <si>
    <t>COND</t>
  </si>
  <si>
    <t>2012-0094</t>
  </si>
  <si>
    <t>407018150566</t>
  </si>
  <si>
    <t>Nicole Martina</t>
  </si>
  <si>
    <t>Socio Emotional Development</t>
  </si>
  <si>
    <t>SED</t>
  </si>
  <si>
    <t>2014-0004</t>
  </si>
  <si>
    <t>407018150475</t>
  </si>
  <si>
    <t>Tejones</t>
  </si>
  <si>
    <t>Loranne Zoe</t>
  </si>
  <si>
    <t>Work &amp; Health Habits</t>
  </si>
  <si>
    <t>WHH</t>
  </si>
  <si>
    <t>2016-0127</t>
  </si>
  <si>
    <t>407018160046</t>
  </si>
  <si>
    <t>Ty</t>
  </si>
  <si>
    <t>Jucele Andrea</t>
  </si>
  <si>
    <t>CL1</t>
  </si>
  <si>
    <t>2015-0009</t>
  </si>
  <si>
    <t>407018150567</t>
  </si>
  <si>
    <t>Chloe Myles</t>
  </si>
  <si>
    <t>Christian Living 2</t>
  </si>
  <si>
    <t>CL2</t>
  </si>
  <si>
    <t>2014-0113</t>
  </si>
  <si>
    <t>407018150492</t>
  </si>
  <si>
    <t>Aki</t>
  </si>
  <si>
    <t>2010-0290</t>
  </si>
  <si>
    <t>407018150923</t>
  </si>
  <si>
    <t>Christian Living 3</t>
  </si>
  <si>
    <t>Angelo Russel</t>
  </si>
  <si>
    <t>CL3</t>
  </si>
  <si>
    <t>2013-0077</t>
  </si>
  <si>
    <t>407018150925</t>
  </si>
  <si>
    <t>Bancoro</t>
  </si>
  <si>
    <t>Daniel Zedrick</t>
  </si>
  <si>
    <t>Christian Living 4</t>
  </si>
  <si>
    <t>CL4</t>
  </si>
  <si>
    <t>2010-0001</t>
  </si>
  <si>
    <t>407018150952</t>
  </si>
  <si>
    <t>Manuel Agustin</t>
  </si>
  <si>
    <t>2013-0048</t>
  </si>
  <si>
    <t>407018150981</t>
  </si>
  <si>
    <t>2010-0172</t>
  </si>
  <si>
    <t>407018151006</t>
  </si>
  <si>
    <t>Gelacio</t>
  </si>
  <si>
    <t>Andrew Ray</t>
  </si>
  <si>
    <t>2013-0115</t>
  </si>
  <si>
    <t>407018150985</t>
  </si>
  <si>
    <t>Abdul Hakam</t>
  </si>
  <si>
    <t>2013-0062</t>
  </si>
  <si>
    <t>136884120115</t>
  </si>
  <si>
    <t>Lance Angelo</t>
  </si>
  <si>
    <t>2015-0134</t>
  </si>
  <si>
    <t>407018150930</t>
  </si>
  <si>
    <t>Vance Kevin</t>
  </si>
  <si>
    <t>2010-0345</t>
  </si>
  <si>
    <t>407018150990</t>
  </si>
  <si>
    <t>Ventura</t>
  </si>
  <si>
    <t>Alfred Matthew</t>
  </si>
  <si>
    <t>2013-0063</t>
  </si>
  <si>
    <t>407018150959</t>
  </si>
  <si>
    <t>Jermane Leuname</t>
  </si>
  <si>
    <t>2016-0237</t>
  </si>
  <si>
    <t>Anessa Georgette</t>
  </si>
  <si>
    <t>2012-0034</t>
  </si>
  <si>
    <t>407018150933</t>
  </si>
  <si>
    <t>Arcega</t>
  </si>
  <si>
    <t>Eliza Dominique</t>
  </si>
  <si>
    <t>2013-0067</t>
  </si>
  <si>
    <t>407018151014</t>
  </si>
  <si>
    <t>Zoe Beatrice</t>
  </si>
  <si>
    <t>2012-0123</t>
  </si>
  <si>
    <t>407018150964</t>
  </si>
  <si>
    <t>Bacolod</t>
  </si>
  <si>
    <t>Anna Kate</t>
  </si>
  <si>
    <t>2013-0154</t>
  </si>
  <si>
    <t>407018150879</t>
  </si>
  <si>
    <t>Beñales</t>
  </si>
  <si>
    <t>Margaret Julianne</t>
  </si>
  <si>
    <t>2010-0352</t>
  </si>
  <si>
    <t>407018150969</t>
  </si>
  <si>
    <t>Carandang</t>
  </si>
  <si>
    <t>Raianna Amihan</t>
  </si>
  <si>
    <t>2015-0089</t>
  </si>
  <si>
    <t>407018150971</t>
  </si>
  <si>
    <t>Erin Lara</t>
  </si>
  <si>
    <t>2012-0044</t>
  </si>
  <si>
    <t>407018150938</t>
  </si>
  <si>
    <t>Cathlyn Isabella</t>
  </si>
  <si>
    <t>2013-0051</t>
  </si>
  <si>
    <t>407018150884</t>
  </si>
  <si>
    <t>Aubriel Keesha</t>
  </si>
  <si>
    <t>2013-0031</t>
  </si>
  <si>
    <t>407018150974</t>
  </si>
  <si>
    <t>Gubat</t>
  </si>
  <si>
    <t>Maxine Ashleigh</t>
  </si>
  <si>
    <t>2017-0044</t>
  </si>
  <si>
    <t>407015160077</t>
  </si>
  <si>
    <t>Gurman</t>
  </si>
  <si>
    <t>2012-0122</t>
  </si>
  <si>
    <t>407018150916</t>
  </si>
  <si>
    <t>Jesse Caryl</t>
  </si>
  <si>
    <t>2013-0055</t>
  </si>
  <si>
    <t>407018150940</t>
  </si>
  <si>
    <t>Krisha Dianne</t>
  </si>
  <si>
    <t>2017-0100</t>
  </si>
  <si>
    <t>404780150134</t>
  </si>
  <si>
    <t>Malate</t>
  </si>
  <si>
    <t>Kjesti Faith</t>
  </si>
  <si>
    <t>2016-0194</t>
  </si>
  <si>
    <t>407023150224</t>
  </si>
  <si>
    <t>Nuyda</t>
  </si>
  <si>
    <t>Amanda Meg</t>
  </si>
  <si>
    <t>2013-0049</t>
  </si>
  <si>
    <t>407018150976</t>
  </si>
  <si>
    <t>Osoteo</t>
  </si>
  <si>
    <t>Caitlyn Louise</t>
  </si>
  <si>
    <t>2012-0015</t>
  </si>
  <si>
    <t>407018150919</t>
  </si>
  <si>
    <t>Regio</t>
  </si>
  <si>
    <t>Janella Darlene</t>
  </si>
  <si>
    <t>2014-0154</t>
  </si>
  <si>
    <t>407018150918</t>
  </si>
  <si>
    <t>Sobisol</t>
  </si>
  <si>
    <t>Andrea Louise</t>
  </si>
  <si>
    <t>2013-0131</t>
  </si>
  <si>
    <t>407018150920</t>
  </si>
  <si>
    <t>Arianne Janelle</t>
  </si>
  <si>
    <t>2015-0104</t>
  </si>
  <si>
    <t>407018150924</t>
  </si>
  <si>
    <t>Gabriel Aisac</t>
  </si>
  <si>
    <t>2012-0059</t>
  </si>
  <si>
    <t>407018150953</t>
  </si>
  <si>
    <t>Marco Louis</t>
  </si>
  <si>
    <t>2016-0019</t>
  </si>
  <si>
    <t>406970150424</t>
  </si>
  <si>
    <t>Daniel</t>
  </si>
  <si>
    <t>Kairon Keene</t>
  </si>
  <si>
    <t>2011-0093</t>
  </si>
  <si>
    <t>407018150954</t>
  </si>
  <si>
    <t>2015-0142</t>
  </si>
  <si>
    <t>407018150951</t>
  </si>
  <si>
    <t>Joaqui Iñigo</t>
  </si>
  <si>
    <t>2011-0059</t>
  </si>
  <si>
    <t>407018150926</t>
  </si>
  <si>
    <t>Masuda</t>
  </si>
  <si>
    <t>Ryota</t>
  </si>
  <si>
    <t>2012-0081</t>
  </si>
  <si>
    <t>407018150955</t>
  </si>
  <si>
    <t>Matsuo</t>
  </si>
  <si>
    <t>Sora</t>
  </si>
  <si>
    <t>2017-0139</t>
  </si>
  <si>
    <t>488011150131</t>
  </si>
  <si>
    <t>Rufin</t>
  </si>
  <si>
    <t>Joph Byron</t>
  </si>
  <si>
    <t>2014-0049</t>
  </si>
  <si>
    <t>407018150928</t>
  </si>
  <si>
    <t>Sagutin</t>
  </si>
  <si>
    <t>Cyrus James</t>
  </si>
  <si>
    <t>2011-0142</t>
  </si>
  <si>
    <t>407018150957</t>
  </si>
  <si>
    <t>Tejada</t>
  </si>
  <si>
    <t>Jacob Lorenzo</t>
  </si>
  <si>
    <t>2015-0024</t>
  </si>
  <si>
    <t>407018150962</t>
  </si>
  <si>
    <t>Tolosa</t>
  </si>
  <si>
    <t>Iñigo Kyle</t>
  </si>
  <si>
    <t>2014-0105</t>
  </si>
  <si>
    <t>407018150963</t>
  </si>
  <si>
    <t>Bettina Alexie</t>
  </si>
  <si>
    <t>2011-0117</t>
  </si>
  <si>
    <t>407018150878</t>
  </si>
  <si>
    <t>Andrada</t>
  </si>
  <si>
    <t>Ma. Angeline</t>
  </si>
  <si>
    <t>2015-0020</t>
  </si>
  <si>
    <t>407018150980</t>
  </si>
  <si>
    <t>Czarina Kathirene</t>
  </si>
  <si>
    <t>2012-0021</t>
  </si>
  <si>
    <t>407018150965</t>
  </si>
  <si>
    <t>Shannen Trishka</t>
  </si>
  <si>
    <t>2017-0195</t>
  </si>
  <si>
    <t>Paula Margaret</t>
  </si>
  <si>
    <t>2011-0072</t>
  </si>
  <si>
    <t>407018150966</t>
  </si>
  <si>
    <t>Veronica Roxanne</t>
  </si>
  <si>
    <t>2013-0026</t>
  </si>
  <si>
    <t>407018150881</t>
  </si>
  <si>
    <t>Calixto</t>
  </si>
  <si>
    <t>Esper Kaela</t>
  </si>
  <si>
    <t>2013-0109</t>
  </si>
  <si>
    <t>407018150882</t>
  </si>
  <si>
    <t>Nicole Christiane</t>
  </si>
  <si>
    <t>2010-0187</t>
  </si>
  <si>
    <t>407018150970</t>
  </si>
  <si>
    <t>Rosa Camilla</t>
  </si>
  <si>
    <t>2016-0091</t>
  </si>
  <si>
    <t>486013150125</t>
  </si>
  <si>
    <t>Kirsten Angela</t>
  </si>
  <si>
    <t>2010-0175</t>
  </si>
  <si>
    <t>407018151015</t>
  </si>
  <si>
    <t>2010-0169</t>
  </si>
  <si>
    <t>407018150972</t>
  </si>
  <si>
    <t>Dimalaluan</t>
  </si>
  <si>
    <t>Lovely Kerll</t>
  </si>
  <si>
    <t>D.M</t>
  </si>
  <si>
    <t>2016-0182</t>
  </si>
  <si>
    <t>486045152082</t>
  </si>
  <si>
    <t>Enaami</t>
  </si>
  <si>
    <t>Sarah Levita</t>
  </si>
  <si>
    <t>2011-0034</t>
  </si>
  <si>
    <t>407018150973</t>
  </si>
  <si>
    <t>Go</t>
  </si>
  <si>
    <t>Kylee Nadine</t>
  </si>
  <si>
    <t>2013-0034</t>
  </si>
  <si>
    <t>407018150939</t>
  </si>
  <si>
    <t>Jenica Rhiane</t>
  </si>
  <si>
    <t>2016-0095</t>
  </si>
  <si>
    <t>486013150126</t>
  </si>
  <si>
    <t>Jheid Jamaica</t>
  </si>
  <si>
    <t>2013-0013</t>
  </si>
  <si>
    <t>407018150941</t>
  </si>
  <si>
    <t>Andrea Mikhaila</t>
  </si>
  <si>
    <t>2015-0028</t>
  </si>
  <si>
    <t>407018150944</t>
  </si>
  <si>
    <t>Yohanna Cheyenne</t>
  </si>
  <si>
    <t>2013-0092</t>
  </si>
  <si>
    <t>407018150946</t>
  </si>
  <si>
    <t>Johanna Isabella</t>
  </si>
  <si>
    <t>2011-0104</t>
  </si>
  <si>
    <t>407018150978</t>
  </si>
  <si>
    <t>Santamaria</t>
  </si>
  <si>
    <t>Karlyn Ninel</t>
  </si>
  <si>
    <t>2016-0125</t>
  </si>
  <si>
    <t>403154150522</t>
  </si>
  <si>
    <t>Sara</t>
  </si>
  <si>
    <t>Akeesha Hanikah</t>
  </si>
  <si>
    <t>2013-0143</t>
  </si>
  <si>
    <t>407018150950</t>
  </si>
  <si>
    <t>Juliana</t>
  </si>
  <si>
    <t>2008-0131</t>
  </si>
  <si>
    <t>407018150680</t>
  </si>
  <si>
    <t>Christian Anton</t>
  </si>
  <si>
    <t>2007-0088</t>
  </si>
  <si>
    <t>407018150253</t>
  </si>
  <si>
    <t>Andres</t>
  </si>
  <si>
    <t>Antonio Luis</t>
  </si>
  <si>
    <t>2010-0186</t>
  </si>
  <si>
    <t>407018150687</t>
  </si>
  <si>
    <t>Lawrence</t>
  </si>
  <si>
    <t>2008-0381</t>
  </si>
  <si>
    <t>407018150621</t>
  </si>
  <si>
    <t>Adrian</t>
  </si>
  <si>
    <t>2012-0079</t>
  </si>
  <si>
    <t>407018150257</t>
  </si>
  <si>
    <t>Anton Jermaine</t>
  </si>
  <si>
    <t>2015-0131</t>
  </si>
  <si>
    <t>407018150622</t>
  </si>
  <si>
    <t>Symone</t>
  </si>
  <si>
    <t>2013-0041</t>
  </si>
  <si>
    <t>407018150259</t>
  </si>
  <si>
    <t>Galero</t>
  </si>
  <si>
    <t>Jimwell</t>
  </si>
  <si>
    <t>2009-0368</t>
  </si>
  <si>
    <t>407018150626</t>
  </si>
  <si>
    <t>Guzman</t>
  </si>
  <si>
    <t>Keith Philippe</t>
  </si>
  <si>
    <t>2015-0150</t>
  </si>
  <si>
    <t>407018150627</t>
  </si>
  <si>
    <t>Aryl Martin Mikael</t>
  </si>
  <si>
    <t>2011-0206</t>
  </si>
  <si>
    <t>407018150671</t>
  </si>
  <si>
    <t>Ira</t>
  </si>
  <si>
    <t>Juan Miguel Christopher</t>
  </si>
  <si>
    <t>2016-0160</t>
  </si>
  <si>
    <t>407018160015</t>
  </si>
  <si>
    <t>Magno</t>
  </si>
  <si>
    <t>Rian Dazzel</t>
  </si>
  <si>
    <t>2010-0076</t>
  </si>
  <si>
    <t>407018150262</t>
  </si>
  <si>
    <t>Manoos</t>
  </si>
  <si>
    <t>2008-0215</t>
  </si>
  <si>
    <t>407018150263</t>
  </si>
  <si>
    <t>Aixin Gabriel</t>
  </si>
  <si>
    <t>2010-0300</t>
  </si>
  <si>
    <t>407018150693</t>
  </si>
  <si>
    <t>Osmeña</t>
  </si>
  <si>
    <t>John Connell</t>
  </si>
  <si>
    <t>2011-0250</t>
  </si>
  <si>
    <t>407018150697</t>
  </si>
  <si>
    <t>Jonathan Grant</t>
  </si>
  <si>
    <t>2015-0097</t>
  </si>
  <si>
    <t>407018150645</t>
  </si>
  <si>
    <t>Juan Raphael</t>
  </si>
  <si>
    <t>2012-0046</t>
  </si>
  <si>
    <t>407018150702</t>
  </si>
  <si>
    <t>Paul Andre</t>
  </si>
  <si>
    <t>2017-0242</t>
  </si>
  <si>
    <t>Joseph Peter II</t>
  </si>
  <si>
    <t>2017-0069</t>
  </si>
  <si>
    <t>407018150649</t>
  </si>
  <si>
    <t>Avena</t>
  </si>
  <si>
    <t>Christi Ann</t>
  </si>
  <si>
    <t>2008-0169</t>
  </si>
  <si>
    <t>407018150241</t>
  </si>
  <si>
    <t>Bea Rafaela</t>
  </si>
  <si>
    <t>2009-0335</t>
  </si>
  <si>
    <t>407018150586</t>
  </si>
  <si>
    <t>Sophia</t>
  </si>
  <si>
    <t>2009-0206</t>
  </si>
  <si>
    <t>407018150651</t>
  </si>
  <si>
    <t>Banta</t>
  </si>
  <si>
    <t>Mikylla Janelle</t>
  </si>
  <si>
    <t>2010-0033</t>
  </si>
  <si>
    <t>407018150590</t>
  </si>
  <si>
    <t>Pauleen Ann</t>
  </si>
  <si>
    <t>2010-0062</t>
  </si>
  <si>
    <t>407018150239</t>
  </si>
  <si>
    <t>Ysa Janelle</t>
  </si>
  <si>
    <t>2017-0229</t>
  </si>
  <si>
    <t>Ignacio</t>
  </si>
  <si>
    <t>Isabella</t>
  </si>
  <si>
    <t>2011-0070</t>
  </si>
  <si>
    <t>407018150657</t>
  </si>
  <si>
    <t>Jogno</t>
  </si>
  <si>
    <t>Maxene Samantha</t>
  </si>
  <si>
    <t>2010-0034</t>
  </si>
  <si>
    <t>407018151010</t>
  </si>
  <si>
    <t>Juliana Mari</t>
  </si>
  <si>
    <t>2009-0338</t>
  </si>
  <si>
    <t>407018150246</t>
  </si>
  <si>
    <t>Shanina Paola</t>
  </si>
  <si>
    <t>2014-0019</t>
  </si>
  <si>
    <t>407018150247</t>
  </si>
  <si>
    <t>Aleck Minna Ysabel</t>
  </si>
  <si>
    <t>2016-0129</t>
  </si>
  <si>
    <t>407278151137</t>
  </si>
  <si>
    <t>Patricia Grace</t>
  </si>
  <si>
    <t>2011-0230</t>
  </si>
  <si>
    <t>407018150250</t>
  </si>
  <si>
    <t>Reiona Angela</t>
  </si>
  <si>
    <t>2010-0079</t>
  </si>
  <si>
    <t>407018150612</t>
  </si>
  <si>
    <t>Rachel Victoria</t>
  </si>
  <si>
    <t>2013-0156</t>
  </si>
  <si>
    <t>407018150667</t>
  </si>
  <si>
    <t>Tatiana Erin</t>
  </si>
  <si>
    <t>2017-0180</t>
  </si>
  <si>
    <t>136477090840</t>
  </si>
  <si>
    <t>Anya Lein</t>
  </si>
  <si>
    <t>2017-0067</t>
  </si>
  <si>
    <t>407037150253</t>
  </si>
  <si>
    <t>Alexandra Lorin</t>
  </si>
  <si>
    <t>2014-0082</t>
  </si>
  <si>
    <t>407018150905</t>
  </si>
  <si>
    <t>Abuso</t>
  </si>
  <si>
    <t>Aeronn Andrei Anthony</t>
  </si>
  <si>
    <t>2015-0051</t>
  </si>
  <si>
    <t>407018150897</t>
  </si>
  <si>
    <t>Benigno</t>
  </si>
  <si>
    <t>Ralph Anthony</t>
  </si>
  <si>
    <t>2013-0100</t>
  </si>
  <si>
    <t>407018150904</t>
  </si>
  <si>
    <t>Chua</t>
  </si>
  <si>
    <t>Kristof Nathan</t>
  </si>
  <si>
    <t>2016-0070</t>
  </si>
  <si>
    <t>407018160037</t>
  </si>
  <si>
    <t>Edrosa</t>
  </si>
  <si>
    <t>Karl Andrew</t>
  </si>
  <si>
    <t>2015-0121</t>
  </si>
  <si>
    <t>407018150896</t>
  </si>
  <si>
    <t>Jian Benedict</t>
  </si>
  <si>
    <t>2017-0011</t>
  </si>
  <si>
    <t>Jun Ezekiel</t>
  </si>
  <si>
    <t>2016-0064</t>
  </si>
  <si>
    <t>407356150069</t>
  </si>
  <si>
    <t>Paradero</t>
  </si>
  <si>
    <t>Gian Kyle</t>
  </si>
  <si>
    <t>2016-0161</t>
  </si>
  <si>
    <t>407018160032</t>
  </si>
  <si>
    <t>Arkin Gabriel</t>
  </si>
  <si>
    <t>2016-0075</t>
  </si>
  <si>
    <t>486002150036</t>
  </si>
  <si>
    <t>Bonga</t>
  </si>
  <si>
    <t>Evanna Marguerite</t>
  </si>
  <si>
    <t>2016-0074</t>
  </si>
  <si>
    <t>407018160034</t>
  </si>
  <si>
    <t>Cabero</t>
  </si>
  <si>
    <t>Denise Lorraine</t>
  </si>
  <si>
    <t>2016-0040</t>
  </si>
  <si>
    <t>486001150001</t>
  </si>
  <si>
    <t>Stefanie Chantelle</t>
  </si>
  <si>
    <t>2017-0081</t>
  </si>
  <si>
    <t>Dana Friztine</t>
  </si>
  <si>
    <t>2016-0123</t>
  </si>
  <si>
    <t>407018160025</t>
  </si>
  <si>
    <t>Curabo</t>
  </si>
  <si>
    <t>Princess Naomie</t>
  </si>
  <si>
    <t>2017-0123</t>
  </si>
  <si>
    <t>Sophia Dominique</t>
  </si>
  <si>
    <t>2013-0171</t>
  </si>
  <si>
    <t>407018150887</t>
  </si>
  <si>
    <t>Adriette Jayda</t>
  </si>
  <si>
    <t>2013-0078</t>
  </si>
  <si>
    <t>407018150908</t>
  </si>
  <si>
    <t>Montaño</t>
  </si>
  <si>
    <t>Vian Avril</t>
  </si>
  <si>
    <t>2016-0162</t>
  </si>
  <si>
    <t>403205150316</t>
  </si>
  <si>
    <t>Reanna Ashley</t>
  </si>
  <si>
    <t>2015-0004</t>
  </si>
  <si>
    <t>407018150913</t>
  </si>
  <si>
    <t>Patricia</t>
  </si>
  <si>
    <t>2014-0027</t>
  </si>
  <si>
    <t>407018150992</t>
  </si>
  <si>
    <t>Rosales</t>
  </si>
  <si>
    <t>Charlize Helena</t>
  </si>
  <si>
    <t>2016-0035</t>
  </si>
  <si>
    <t>407018160024</t>
  </si>
  <si>
    <t>Sapida</t>
  </si>
  <si>
    <t>Maria Elizabeth</t>
  </si>
  <si>
    <t>2016-0196</t>
  </si>
  <si>
    <t>407018160044</t>
  </si>
  <si>
    <t>Tamula</t>
  </si>
  <si>
    <t>Mia Mikaela</t>
  </si>
  <si>
    <t>2015-0082</t>
  </si>
  <si>
    <t>407018150895</t>
  </si>
  <si>
    <t>Mitzi Cayenne</t>
  </si>
  <si>
    <t>2017-0172</t>
  </si>
  <si>
    <t>406946150251</t>
  </si>
  <si>
    <t>Mirella Angel</t>
  </si>
  <si>
    <t>2009-0101</t>
  </si>
  <si>
    <t>407018150144</t>
  </si>
  <si>
    <t>Bagares</t>
  </si>
  <si>
    <t>Anton Raphael</t>
  </si>
  <si>
    <t>2008-0277</t>
  </si>
  <si>
    <t>407018150183</t>
  </si>
  <si>
    <t>Baloloy</t>
  </si>
  <si>
    <t>Jessie James</t>
  </si>
  <si>
    <t>2009-0080</t>
  </si>
  <si>
    <t>407018150146</t>
  </si>
  <si>
    <t>Bauzon</t>
  </si>
  <si>
    <t>Shayne Victor</t>
  </si>
  <si>
    <t>2008-0244</t>
  </si>
  <si>
    <t>407018150147</t>
  </si>
  <si>
    <t>Biñas</t>
  </si>
  <si>
    <t>Jemiel Hans</t>
  </si>
  <si>
    <t>2015-0113</t>
  </si>
  <si>
    <t>407018150185</t>
  </si>
  <si>
    <t>Nixon</t>
  </si>
  <si>
    <t>2011-0116</t>
  </si>
  <si>
    <t>407018150186</t>
  </si>
  <si>
    <t>Jeremy Chris</t>
  </si>
  <si>
    <t>2006-0370</t>
  </si>
  <si>
    <t>407018150192</t>
  </si>
  <si>
    <t>Manangkil</t>
  </si>
  <si>
    <t>Clint Yestin</t>
  </si>
  <si>
    <t>2007-0394</t>
  </si>
  <si>
    <t>407018150222</t>
  </si>
  <si>
    <t>Chock</t>
  </si>
  <si>
    <t>2009-0205</t>
  </si>
  <si>
    <t>407018150226</t>
  </si>
  <si>
    <t>Kyle Matthew</t>
  </si>
  <si>
    <t>2012-0168</t>
  </si>
  <si>
    <t>407018150227</t>
  </si>
  <si>
    <t>Peña</t>
  </si>
  <si>
    <t>John Jeremie</t>
  </si>
  <si>
    <t>2013-0161</t>
  </si>
  <si>
    <t>407018160021</t>
  </si>
  <si>
    <t>John Nyki</t>
  </si>
  <si>
    <t>2016-0105</t>
  </si>
  <si>
    <t>407018160018</t>
  </si>
  <si>
    <t>Luigi Van Andre</t>
  </si>
  <si>
    <t>2013-0011</t>
  </si>
  <si>
    <t>407018150267</t>
  </si>
  <si>
    <t>Sotingco</t>
  </si>
  <si>
    <t>Joshua Tristan</t>
  </si>
  <si>
    <t>2013-0126</t>
  </si>
  <si>
    <t>407018150195</t>
  </si>
  <si>
    <t>Villaflores</t>
  </si>
  <si>
    <t>Hans Joshua</t>
  </si>
  <si>
    <t>2015-0005</t>
  </si>
  <si>
    <t>407018150197</t>
  </si>
  <si>
    <t>Yamano</t>
  </si>
  <si>
    <t>Ryusuke</t>
  </si>
  <si>
    <t>2009-0053</t>
  </si>
  <si>
    <t>407018150198</t>
  </si>
  <si>
    <t>Benito</t>
  </si>
  <si>
    <t>Frances Margaret</t>
  </si>
  <si>
    <t>2009-0283</t>
  </si>
  <si>
    <t>407018150270</t>
  </si>
  <si>
    <t>Vanessa Bianca</t>
  </si>
  <si>
    <t>2009-0133</t>
  </si>
  <si>
    <t>407018150283</t>
  </si>
  <si>
    <t>De los Santos</t>
  </si>
  <si>
    <t>Denise</t>
  </si>
  <si>
    <t>2015-0098</t>
  </si>
  <si>
    <t>407018150169</t>
  </si>
  <si>
    <t>Dawn Francesca</t>
  </si>
  <si>
    <t>2016-0098</t>
  </si>
  <si>
    <t>407364151803</t>
  </si>
  <si>
    <t>Gogola</t>
  </si>
  <si>
    <t>Katerielle Leigh</t>
  </si>
  <si>
    <t>2016-0031</t>
  </si>
  <si>
    <t>407020150059</t>
  </si>
  <si>
    <t>Lawan</t>
  </si>
  <si>
    <t>Jamaica Alleanna</t>
  </si>
  <si>
    <t>2017-0104</t>
  </si>
  <si>
    <t>407364152066</t>
  </si>
  <si>
    <t>Denise Nicole</t>
  </si>
  <si>
    <t>2013-0069</t>
  </si>
  <si>
    <t>407018150205</t>
  </si>
  <si>
    <t>Kirsten Gail</t>
  </si>
  <si>
    <t>2015-0090</t>
  </si>
  <si>
    <t>407018150292</t>
  </si>
  <si>
    <t>Quijano</t>
  </si>
  <si>
    <t>Mycah Nicole</t>
  </si>
  <si>
    <t>2016-0126</t>
  </si>
  <si>
    <t>160032150487</t>
  </si>
  <si>
    <t>Ayeesha Heather</t>
  </si>
  <si>
    <t>2009-0230</t>
  </si>
  <si>
    <t>407018150208</t>
  </si>
  <si>
    <t>Siazon</t>
  </si>
  <si>
    <t>Alexine Mirah</t>
  </si>
  <si>
    <t>2014-0119</t>
  </si>
  <si>
    <t>407018150299</t>
  </si>
  <si>
    <t>Revy</t>
  </si>
  <si>
    <t>2016-0239</t>
  </si>
  <si>
    <t>Yang Hoi Teng</t>
  </si>
  <si>
    <t>Eunice</t>
  </si>
  <si>
    <t>2016-0081</t>
  </si>
  <si>
    <t>136763050004</t>
  </si>
  <si>
    <t>Abelida</t>
  </si>
  <si>
    <t>Rhea</t>
  </si>
  <si>
    <t>2003-0232</t>
  </si>
  <si>
    <t>407018150055</t>
  </si>
  <si>
    <t>Adove</t>
  </si>
  <si>
    <t>Aaron David</t>
  </si>
  <si>
    <t>2010-0078</t>
  </si>
  <si>
    <t>407018150019</t>
  </si>
  <si>
    <t>Atijon</t>
  </si>
  <si>
    <t>Chrisia Mary Ann</t>
  </si>
  <si>
    <t>2010-0338</t>
  </si>
  <si>
    <t>407018150056</t>
  </si>
  <si>
    <t>Jacob</t>
  </si>
  <si>
    <t>2009-0334</t>
  </si>
  <si>
    <t>407018150064</t>
  </si>
  <si>
    <t>Ron Allen</t>
  </si>
  <si>
    <t>2005-0193</t>
  </si>
  <si>
    <t>407018150057</t>
  </si>
  <si>
    <t>2003-0413</t>
  </si>
  <si>
    <t>407018150037</t>
  </si>
  <si>
    <t>Jenessa Mariell</t>
  </si>
  <si>
    <t>2011-0227</t>
  </si>
  <si>
    <t>407018150060</t>
  </si>
  <si>
    <t>Jesbie James</t>
  </si>
  <si>
    <t>2006-0148</t>
  </si>
  <si>
    <t>407018150126</t>
  </si>
  <si>
    <t>Jeri Paula</t>
  </si>
  <si>
    <t>2005-0444</t>
  </si>
  <si>
    <t>407018150084</t>
  </si>
  <si>
    <t>Michael Dominic</t>
  </si>
  <si>
    <t>2013-0108</t>
  </si>
  <si>
    <t>407018150070</t>
  </si>
  <si>
    <t>Luigi Martin</t>
  </si>
  <si>
    <t>2005-0327</t>
  </si>
  <si>
    <t>407018150054</t>
  </si>
  <si>
    <t>Granil</t>
  </si>
  <si>
    <t>Roscher Anne Nicole</t>
  </si>
  <si>
    <t>2006-0017</t>
  </si>
  <si>
    <t>407018150091</t>
  </si>
  <si>
    <t>Gumogda</t>
  </si>
  <si>
    <t>Michaela Bianca</t>
  </si>
  <si>
    <t>2012-0066</t>
  </si>
  <si>
    <t>407018150071</t>
  </si>
  <si>
    <t>Michael Andrei</t>
  </si>
  <si>
    <t>2016-0154</t>
  </si>
  <si>
    <t>407011150062</t>
  </si>
  <si>
    <t>Jalandoni</t>
  </si>
  <si>
    <t>Brainella</t>
  </si>
  <si>
    <t>2016-0230</t>
  </si>
  <si>
    <t>136596050338</t>
  </si>
  <si>
    <t>Diana Ross</t>
  </si>
  <si>
    <t>2016-0089</t>
  </si>
  <si>
    <t>407011150064</t>
  </si>
  <si>
    <t>Juanico</t>
  </si>
  <si>
    <t>Miyuki</t>
  </si>
  <si>
    <t>2004-0343</t>
  </si>
  <si>
    <t>407018150013</t>
  </si>
  <si>
    <t>Justiniani</t>
  </si>
  <si>
    <t>Dan Mill</t>
  </si>
  <si>
    <t>2016-0116</t>
  </si>
  <si>
    <t>407011150036</t>
  </si>
  <si>
    <t>Labial</t>
  </si>
  <si>
    <t>Cesar John</t>
  </si>
  <si>
    <t>2016-0068</t>
  </si>
  <si>
    <t>406976150235</t>
  </si>
  <si>
    <t>Maria Concepcion</t>
  </si>
  <si>
    <t>2016-0170</t>
  </si>
  <si>
    <t>305312120253</t>
  </si>
  <si>
    <t>2016-0202</t>
  </si>
  <si>
    <t>407041150628</t>
  </si>
  <si>
    <t>Medina</t>
  </si>
  <si>
    <t>John Michael</t>
  </si>
  <si>
    <t>2012-0055</t>
  </si>
  <si>
    <t>407018150139</t>
  </si>
  <si>
    <t>Metrillo</t>
  </si>
  <si>
    <t>Jessa</t>
  </si>
  <si>
    <t>2008-0173</t>
  </si>
  <si>
    <t>407018150029</t>
  </si>
  <si>
    <t>Mikah Danielle</t>
  </si>
  <si>
    <t>2016-0195</t>
  </si>
  <si>
    <t>407059150511</t>
  </si>
  <si>
    <t>Obal</t>
  </si>
  <si>
    <t>Tommy Jay</t>
  </si>
  <si>
    <t>2016-0171</t>
  </si>
  <si>
    <t>136763050300</t>
  </si>
  <si>
    <t>Obusan</t>
  </si>
  <si>
    <t>Alyza</t>
  </si>
  <si>
    <t>2008-0057</t>
  </si>
  <si>
    <t>407018150100</t>
  </si>
  <si>
    <t>Alvin John</t>
  </si>
  <si>
    <t>2006-0185</t>
  </si>
  <si>
    <t>407018150106</t>
  </si>
  <si>
    <t>Palisoc</t>
  </si>
  <si>
    <t>Veronica Rose</t>
  </si>
  <si>
    <t>2015-0071</t>
  </si>
  <si>
    <t>407018150109</t>
  </si>
  <si>
    <t>Panuncialman</t>
  </si>
  <si>
    <t>Lauren</t>
  </si>
  <si>
    <t>2006-0060</t>
  </si>
  <si>
    <t>407018150105</t>
  </si>
  <si>
    <t>Wendell Saviour I</t>
  </si>
  <si>
    <t>2006-0009</t>
  </si>
  <si>
    <t>407018150073</t>
  </si>
  <si>
    <t>John Matthew</t>
  </si>
  <si>
    <t>2007-0209</t>
  </si>
  <si>
    <t>407018150074</t>
  </si>
  <si>
    <t>See</t>
  </si>
  <si>
    <t>Robert Carl</t>
  </si>
  <si>
    <t>2006-0179</t>
  </si>
  <si>
    <t>407018150107</t>
  </si>
  <si>
    <t>Sicam</t>
  </si>
  <si>
    <t>Justin Renz</t>
  </si>
  <si>
    <t>2012-0008</t>
  </si>
  <si>
    <t>407018150120</t>
  </si>
  <si>
    <t>Silvestre</t>
  </si>
  <si>
    <t>Lemuel</t>
  </si>
  <si>
    <t>2016-0148</t>
  </si>
  <si>
    <t>136716050016</t>
  </si>
  <si>
    <t>Rhey Mark</t>
  </si>
  <si>
    <t>2016-0051</t>
  </si>
  <si>
    <t>407011150032</t>
  </si>
  <si>
    <t>Cabanday</t>
  </si>
  <si>
    <t>2016-0155</t>
  </si>
  <si>
    <t>407057150091</t>
  </si>
  <si>
    <t>Cal</t>
  </si>
  <si>
    <t>Andre Daniel</t>
  </si>
  <si>
    <t>2011-0270</t>
  </si>
  <si>
    <t>407018150075</t>
  </si>
  <si>
    <t>Aaron Kobe</t>
  </si>
  <si>
    <t>2016-0003</t>
  </si>
  <si>
    <t>305424120393</t>
  </si>
  <si>
    <t>Conti</t>
  </si>
  <si>
    <t>Waymond Kurt</t>
  </si>
  <si>
    <t>2008-0134</t>
  </si>
  <si>
    <t>407018150097</t>
  </si>
  <si>
    <t>Anya Nicole</t>
  </si>
  <si>
    <t>2016-0141</t>
  </si>
  <si>
    <t>407011150027</t>
  </si>
  <si>
    <t>Dulva</t>
  </si>
  <si>
    <t>Leneth</t>
  </si>
  <si>
    <t>2016-0093</t>
  </si>
  <si>
    <t>136688050157</t>
  </si>
  <si>
    <t>Dumip-ig</t>
  </si>
  <si>
    <t>Nico John</t>
  </si>
  <si>
    <t>2016-0181</t>
  </si>
  <si>
    <t>486045150046</t>
  </si>
  <si>
    <t>Anisah Grace</t>
  </si>
  <si>
    <t>2004-0121</t>
  </si>
  <si>
    <t>407018150010</t>
  </si>
  <si>
    <t>Ferrer</t>
  </si>
  <si>
    <t>Patrick</t>
  </si>
  <si>
    <t>2006-0031</t>
  </si>
  <si>
    <t>407018150087</t>
  </si>
  <si>
    <t>Fortuno</t>
  </si>
  <si>
    <t>Adrian Christian</t>
  </si>
  <si>
    <t>2016-0224</t>
  </si>
  <si>
    <t>401390160004</t>
  </si>
  <si>
    <t>Ganal</t>
  </si>
  <si>
    <t>Reiner Ezikiel</t>
  </si>
  <si>
    <t>2012-0106</t>
  </si>
  <si>
    <t>407018150043</t>
  </si>
  <si>
    <t>Ashley Belle</t>
  </si>
  <si>
    <t>2005-0123</t>
  </si>
  <si>
    <t>407018150092</t>
  </si>
  <si>
    <t>Jordan</t>
  </si>
  <si>
    <t>Jemuae Kyan</t>
  </si>
  <si>
    <t>2016-0011</t>
  </si>
  <si>
    <t>400859150038</t>
  </si>
  <si>
    <t>Kibanoff</t>
  </si>
  <si>
    <t>Kianca Marie</t>
  </si>
  <si>
    <t>2016-0073</t>
  </si>
  <si>
    <t>407032152324</t>
  </si>
  <si>
    <t>Lanon</t>
  </si>
  <si>
    <t>Krizzha Nicolle</t>
  </si>
  <si>
    <t>2012-0071</t>
  </si>
  <si>
    <t>407018150096</t>
  </si>
  <si>
    <t>Lumabas</t>
  </si>
  <si>
    <t>Kiara Margaux</t>
  </si>
  <si>
    <t>2016-0119</t>
  </si>
  <si>
    <t>406993150023</t>
  </si>
  <si>
    <t>Manigbas</t>
  </si>
  <si>
    <t>John Merlo</t>
  </si>
  <si>
    <t>2016-0165</t>
  </si>
  <si>
    <t>407011150031</t>
  </si>
  <si>
    <t>Jenni Rose</t>
  </si>
  <si>
    <t>D.G</t>
  </si>
  <si>
    <t>2007-0034</t>
  </si>
  <si>
    <t>407018150111</t>
  </si>
  <si>
    <t>Paraso</t>
  </si>
  <si>
    <t>Anita Julia</t>
  </si>
  <si>
    <t>2016-0172</t>
  </si>
  <si>
    <t>112528050060</t>
  </si>
  <si>
    <t>Paronda</t>
  </si>
  <si>
    <t>Charlene</t>
  </si>
  <si>
    <t>2006-0030</t>
  </si>
  <si>
    <t>407018150089</t>
  </si>
  <si>
    <t>Pecson</t>
  </si>
  <si>
    <t>Dare Dennis</t>
  </si>
  <si>
    <t>2006-0222</t>
  </si>
  <si>
    <t>407018150050</t>
  </si>
  <si>
    <t>Portillo</t>
  </si>
  <si>
    <t>Kurtney Layla</t>
  </si>
  <si>
    <t>2016-0201</t>
  </si>
  <si>
    <t>407010150597</t>
  </si>
  <si>
    <t>Prospero</t>
  </si>
  <si>
    <t>Alana Joselle</t>
  </si>
  <si>
    <t>2016-0232</t>
  </si>
  <si>
    <t>136763050218</t>
  </si>
  <si>
    <t>Jayson</t>
  </si>
  <si>
    <t>2010-0110</t>
  </si>
  <si>
    <t>407018150115</t>
  </si>
  <si>
    <t>Jazmin Claire</t>
  </si>
  <si>
    <t>2013-0128</t>
  </si>
  <si>
    <t>407018150119</t>
  </si>
  <si>
    <t>Serrano IV</t>
  </si>
  <si>
    <t>Roberto</t>
  </si>
  <si>
    <t>2016-0012</t>
  </si>
  <si>
    <t>136759050902</t>
  </si>
  <si>
    <t>Solamillo</t>
  </si>
  <si>
    <t>Carl Vincent</t>
  </si>
  <si>
    <t>2016-0087</t>
  </si>
  <si>
    <t>406965150159</t>
  </si>
  <si>
    <t>Merie Kris</t>
  </si>
  <si>
    <t>2012-0087</t>
  </si>
  <si>
    <t>407018150114</t>
  </si>
  <si>
    <t>Vasse</t>
  </si>
  <si>
    <t>Denis Roland Voltaire</t>
  </si>
  <si>
    <t>2016-0049</t>
  </si>
  <si>
    <t>407011150070</t>
  </si>
  <si>
    <t>Villadiego</t>
  </si>
  <si>
    <t>Sharlotte</t>
  </si>
  <si>
    <t>2014-0003</t>
  </si>
  <si>
    <t>407018150044</t>
  </si>
  <si>
    <t>Ylanan</t>
  </si>
  <si>
    <t>Francesca Maria Carmen</t>
  </si>
  <si>
    <t>2016-0101</t>
  </si>
  <si>
    <t>136763050433</t>
  </si>
  <si>
    <t>Zuasola</t>
  </si>
  <si>
    <t>Zander Earl</t>
  </si>
  <si>
    <t>2016-0017</t>
  </si>
  <si>
    <t>406993150001</t>
  </si>
  <si>
    <t>Alcala</t>
  </si>
  <si>
    <t>Chelsea Ann</t>
  </si>
  <si>
    <t>2016-0001</t>
  </si>
  <si>
    <t>108637050010</t>
  </si>
  <si>
    <t>Alvarez</t>
  </si>
  <si>
    <t>Rhanniella</t>
  </si>
  <si>
    <t>2016-0108</t>
  </si>
  <si>
    <t>103163050014</t>
  </si>
  <si>
    <t>Jhaylord</t>
  </si>
  <si>
    <t>2006-0195</t>
  </si>
  <si>
    <t>407018150061</t>
  </si>
  <si>
    <t>Balas</t>
  </si>
  <si>
    <t>Jay-Ar</t>
  </si>
  <si>
    <t>2005-0024</t>
  </si>
  <si>
    <t>407018150058</t>
  </si>
  <si>
    <t>Bibares</t>
  </si>
  <si>
    <t>Renee Maria Sofia</t>
  </si>
  <si>
    <t>2016-0110</t>
  </si>
  <si>
    <t>112391050031</t>
  </si>
  <si>
    <t>Bodino</t>
  </si>
  <si>
    <t>Hannah Marie</t>
  </si>
  <si>
    <t>2012-0193</t>
  </si>
  <si>
    <t>407018150034</t>
  </si>
  <si>
    <t>Isabelle Chiara</t>
  </si>
  <si>
    <t>2016-0022</t>
  </si>
  <si>
    <t>424471151660</t>
  </si>
  <si>
    <t>Clarisse Gayle</t>
  </si>
  <si>
    <t>2016-0157</t>
  </si>
  <si>
    <t>136884050060</t>
  </si>
  <si>
    <t>2004-0302</t>
  </si>
  <si>
    <t>407018150035</t>
  </si>
  <si>
    <t>Ma. Lexie</t>
  </si>
  <si>
    <t>2016-0131</t>
  </si>
  <si>
    <t>406982150023</t>
  </si>
  <si>
    <t>Cuntapay</t>
  </si>
  <si>
    <t>Rica Jane</t>
  </si>
  <si>
    <t>2015-0110</t>
  </si>
  <si>
    <t>407018150051</t>
  </si>
  <si>
    <t>Anton Miguel</t>
  </si>
  <si>
    <t>2016-0046</t>
  </si>
  <si>
    <t>407011150061</t>
  </si>
  <si>
    <t>Engco</t>
  </si>
  <si>
    <t>Cathleen Louise</t>
  </si>
  <si>
    <t>2012-0073</t>
  </si>
  <si>
    <t>407018150090</t>
  </si>
  <si>
    <t>Niko Geraldo</t>
  </si>
  <si>
    <t>2004-0263</t>
  </si>
  <si>
    <t>407018150011</t>
  </si>
  <si>
    <t>Gundran</t>
  </si>
  <si>
    <t>2016-0206</t>
  </si>
  <si>
    <t>406993150016</t>
  </si>
  <si>
    <t>Jardiolin</t>
  </si>
  <si>
    <t>Katrina</t>
  </si>
  <si>
    <t>2004-0107</t>
  </si>
  <si>
    <t>407018150025</t>
  </si>
  <si>
    <t>2016-0214</t>
  </si>
  <si>
    <t>407020150019</t>
  </si>
  <si>
    <t>Lanuza</t>
  </si>
  <si>
    <t>Lindsay</t>
  </si>
  <si>
    <t>2005-0339</t>
  </si>
  <si>
    <t>407018150093</t>
  </si>
  <si>
    <t>Ma. Katrina</t>
  </si>
  <si>
    <t>2016-0231</t>
  </si>
  <si>
    <t>164014050178</t>
  </si>
  <si>
    <t>Lingatong</t>
  </si>
  <si>
    <t>Guiamie</t>
  </si>
  <si>
    <t>2016-0038</t>
  </si>
  <si>
    <t>136763050267</t>
  </si>
  <si>
    <t>Marquiño</t>
  </si>
  <si>
    <t>Dearlyn Mhae</t>
  </si>
  <si>
    <t>2016-0117</t>
  </si>
  <si>
    <t>401390160001</t>
  </si>
  <si>
    <t>Mata</t>
  </si>
  <si>
    <t>Nicole Jean</t>
  </si>
  <si>
    <t>2016-0140</t>
  </si>
  <si>
    <t>406976150224</t>
  </si>
  <si>
    <t>Mempin</t>
  </si>
  <si>
    <t>Fredric Addison</t>
  </si>
  <si>
    <t>2012-0005</t>
  </si>
  <si>
    <t>407018150112</t>
  </si>
  <si>
    <t>Caroline</t>
  </si>
  <si>
    <t>2007-0404</t>
  </si>
  <si>
    <t>407011150008</t>
  </si>
  <si>
    <t>Montano</t>
  </si>
  <si>
    <t>Ma. Alyanna</t>
  </si>
  <si>
    <t>2006-0053</t>
  </si>
  <si>
    <t>407018150042</t>
  </si>
  <si>
    <t>Nable</t>
  </si>
  <si>
    <t>Kim Dominique</t>
  </si>
  <si>
    <t>2004-0090</t>
  </si>
  <si>
    <t>407018150052</t>
  </si>
  <si>
    <t>Nate</t>
  </si>
  <si>
    <t>Anne Gabrielle</t>
  </si>
  <si>
    <t>2016-0088</t>
  </si>
  <si>
    <t>Ornido</t>
  </si>
  <si>
    <t>Lorna</t>
  </si>
  <si>
    <t>2016-0219</t>
  </si>
  <si>
    <t>486013150062</t>
  </si>
  <si>
    <t>Margaret Dae</t>
  </si>
  <si>
    <t>2016-0103</t>
  </si>
  <si>
    <t>407254150334</t>
  </si>
  <si>
    <t>Quiaoit</t>
  </si>
  <si>
    <t>Amadeus Obico</t>
  </si>
  <si>
    <t>2016-0045</t>
  </si>
  <si>
    <t>136763050337</t>
  </si>
  <si>
    <t>Quilang</t>
  </si>
  <si>
    <t>Joane Rovic</t>
  </si>
  <si>
    <t>2016-0233</t>
  </si>
  <si>
    <t>226001050355</t>
  </si>
  <si>
    <t>Salem</t>
  </si>
  <si>
    <t>Wella Mae</t>
  </si>
  <si>
    <t>2016-0234</t>
  </si>
  <si>
    <t>136763050381</t>
  </si>
  <si>
    <t>Sarza</t>
  </si>
  <si>
    <t>Carla</t>
  </si>
  <si>
    <t>2017-0205</t>
  </si>
  <si>
    <t>136884050216</t>
  </si>
  <si>
    <t>Sindo</t>
  </si>
  <si>
    <t>Jobelle Pearl</t>
  </si>
  <si>
    <t>2016-0112</t>
  </si>
  <si>
    <t>136764050601</t>
  </si>
  <si>
    <t>Tumbagahan</t>
  </si>
  <si>
    <t>Chloe Grace</t>
  </si>
  <si>
    <t>2016-0107</t>
  </si>
  <si>
    <t>401390160002</t>
  </si>
  <si>
    <t>2013-0153</t>
  </si>
  <si>
    <t>407018150046</t>
  </si>
  <si>
    <t>Miguel Jaime</t>
  </si>
  <si>
    <t>2016-0190</t>
  </si>
  <si>
    <t>320201120006</t>
  </si>
  <si>
    <t>Adrian Gabriel</t>
  </si>
  <si>
    <t>2016-0066</t>
  </si>
  <si>
    <t>407269150838</t>
  </si>
  <si>
    <t>Babasa</t>
  </si>
  <si>
    <t>Dean Joshua Bruce</t>
  </si>
  <si>
    <t>2016-0106</t>
  </si>
  <si>
    <t>486013150059</t>
  </si>
  <si>
    <t>Veronica</t>
  </si>
  <si>
    <t>2016-0069</t>
  </si>
  <si>
    <t>407011150021</t>
  </si>
  <si>
    <t>Bang-Ay</t>
  </si>
  <si>
    <t>2009-0275</t>
  </si>
  <si>
    <t>407018150068</t>
  </si>
  <si>
    <t>Benjamin III</t>
  </si>
  <si>
    <t>2016-0082</t>
  </si>
  <si>
    <t>407011150057</t>
  </si>
  <si>
    <t>Bernales</t>
  </si>
  <si>
    <t>Nicole</t>
  </si>
  <si>
    <t>2016-0104</t>
  </si>
  <si>
    <t>407010150556</t>
  </si>
  <si>
    <t>Carating</t>
  </si>
  <si>
    <t>Brian Christopher</t>
  </si>
  <si>
    <t>2012-0068</t>
  </si>
  <si>
    <t>407018150080</t>
  </si>
  <si>
    <t>Castelo</t>
  </si>
  <si>
    <t>Rosa Gianna</t>
  </si>
  <si>
    <t>2013-0061</t>
  </si>
  <si>
    <t>407018150076</t>
  </si>
  <si>
    <t>Catangay</t>
  </si>
  <si>
    <t>Joshua Leon</t>
  </si>
  <si>
    <t>2010-0044</t>
  </si>
  <si>
    <t>407018150079</t>
  </si>
  <si>
    <t>Rolando Miguel</t>
  </si>
  <si>
    <t>2016-0094</t>
  </si>
  <si>
    <t>406993150012</t>
  </si>
  <si>
    <t>Dalay</t>
  </si>
  <si>
    <t>Ma. Jometria</t>
  </si>
  <si>
    <t>2003-0335</t>
  </si>
  <si>
    <t>407018150081</t>
  </si>
  <si>
    <t>Hans Joseph</t>
  </si>
  <si>
    <t>2009-0175</t>
  </si>
  <si>
    <t>407018150083</t>
  </si>
  <si>
    <t>Stephanie Gayle</t>
  </si>
  <si>
    <t>2016-0184</t>
  </si>
  <si>
    <t>102331050024</t>
  </si>
  <si>
    <t>Estillore</t>
  </si>
  <si>
    <t>Jamie Vianne</t>
  </si>
  <si>
    <t>2016-0058</t>
  </si>
  <si>
    <t>407011150043</t>
  </si>
  <si>
    <t>Franco</t>
  </si>
  <si>
    <t>Nick Andrei</t>
  </si>
  <si>
    <t>2016-0053</t>
  </si>
  <si>
    <t>407011150028</t>
  </si>
  <si>
    <t>Gardiana</t>
  </si>
  <si>
    <t>Mutya Felipina</t>
  </si>
  <si>
    <t>2016-0118</t>
  </si>
  <si>
    <t>407057150093</t>
  </si>
  <si>
    <t>Gianan</t>
  </si>
  <si>
    <t>Jon Alvin</t>
  </si>
  <si>
    <t>2016-0096</t>
  </si>
  <si>
    <t>117435050184</t>
  </si>
  <si>
    <t>Merlden Andrea</t>
  </si>
  <si>
    <t>2016-0168</t>
  </si>
  <si>
    <t>406976150233</t>
  </si>
  <si>
    <t>Angelica Marie</t>
  </si>
  <si>
    <t>2016-0041</t>
  </si>
  <si>
    <t>407273151192</t>
  </si>
  <si>
    <t>Ryan James</t>
  </si>
  <si>
    <t>2004-0386</t>
  </si>
  <si>
    <t>407018150041</t>
  </si>
  <si>
    <t>2007-0070</t>
  </si>
  <si>
    <t>407018150134</t>
  </si>
  <si>
    <t>Ally</t>
  </si>
  <si>
    <t>2008-0355</t>
  </si>
  <si>
    <t>407018150136</t>
  </si>
  <si>
    <t>Celeste Jean</t>
  </si>
  <si>
    <t>2003-0035</t>
  </si>
  <si>
    <t>407018150099</t>
  </si>
  <si>
    <t>Mateo</t>
  </si>
  <si>
    <t>Joy Ann Christine</t>
  </si>
  <si>
    <t>2012-0184</t>
  </si>
  <si>
    <t>407018150140</t>
  </si>
  <si>
    <t>Oruga</t>
  </si>
  <si>
    <t>Nicole Andrea</t>
  </si>
  <si>
    <t>2005-0265</t>
  </si>
  <si>
    <t>407018150102</t>
  </si>
  <si>
    <t>Parado</t>
  </si>
  <si>
    <t>Karol Elijah</t>
  </si>
  <si>
    <t>D.P</t>
  </si>
  <si>
    <t>2014-0149</t>
  </si>
  <si>
    <t>407018150133</t>
  </si>
  <si>
    <t>Gabriel Matthew</t>
  </si>
  <si>
    <t>2012-0175</t>
  </si>
  <si>
    <t>407018150132</t>
  </si>
  <si>
    <t>Ma. Mikaella</t>
  </si>
  <si>
    <t>2011-0121</t>
  </si>
  <si>
    <t>407018150117</t>
  </si>
  <si>
    <t>Verde</t>
  </si>
  <si>
    <t>Jason Benedict</t>
  </si>
  <si>
    <t>2005-0435</t>
  </si>
  <si>
    <t>407018150049</t>
  </si>
  <si>
    <t>Alenn Jaye</t>
  </si>
  <si>
    <t>2006-0044</t>
  </si>
  <si>
    <t>407018150020</t>
  </si>
  <si>
    <t>Belandres</t>
  </si>
  <si>
    <t>Jade Anne</t>
  </si>
  <si>
    <t>2007-0154</t>
  </si>
  <si>
    <t>407018150021</t>
  </si>
  <si>
    <t>Michell Angelyn</t>
  </si>
  <si>
    <t>2005-0454</t>
  </si>
  <si>
    <t>407018150062</t>
  </si>
  <si>
    <t>Cabili</t>
  </si>
  <si>
    <t>Sandra Marie</t>
  </si>
  <si>
    <t>2006-0006</t>
  </si>
  <si>
    <t>407018150006</t>
  </si>
  <si>
    <t>Lawrence Christopher</t>
  </si>
  <si>
    <t>2005-0331</t>
  </si>
  <si>
    <t>407018150078</t>
  </si>
  <si>
    <t>Dale Bryan</t>
  </si>
  <si>
    <t>2005-0357</t>
  </si>
  <si>
    <t>407018150022</t>
  </si>
  <si>
    <t>De Jesus</t>
  </si>
  <si>
    <t>Eliz Rae</t>
  </si>
  <si>
    <t>2010-0282</t>
  </si>
  <si>
    <t>407018150009</t>
  </si>
  <si>
    <t>Ren Vincent</t>
  </si>
  <si>
    <t>2012-0075</t>
  </si>
  <si>
    <t>407018150065</t>
  </si>
  <si>
    <t>Dominguez</t>
  </si>
  <si>
    <t>Sean Gabriel</t>
  </si>
  <si>
    <t>2012-0124</t>
  </si>
  <si>
    <t>407018150007</t>
  </si>
  <si>
    <t>John Lloyd</t>
  </si>
  <si>
    <t>2003-0089</t>
  </si>
  <si>
    <t>407018150088</t>
  </si>
  <si>
    <t>Erfe</t>
  </si>
  <si>
    <t>Lavinia Abegail</t>
  </si>
  <si>
    <t>2009-0178</t>
  </si>
  <si>
    <t>407018150082</t>
  </si>
  <si>
    <t>David Ian</t>
  </si>
  <si>
    <t>2011-0008</t>
  </si>
  <si>
    <t>407018150067</t>
  </si>
  <si>
    <t>Gapuz</t>
  </si>
  <si>
    <t>Christopher Cloyd</t>
  </si>
  <si>
    <t>2006-0103</t>
  </si>
  <si>
    <t>407018150069</t>
  </si>
  <si>
    <t>Gatchalian</t>
  </si>
  <si>
    <t>Jan Dominic</t>
  </si>
  <si>
    <t>2006-0220</t>
  </si>
  <si>
    <t>407018150104</t>
  </si>
  <si>
    <t>Joey Isabel</t>
  </si>
  <si>
    <t>2005-0345</t>
  </si>
  <si>
    <t>407018150040</t>
  </si>
  <si>
    <t>Hofileña</t>
  </si>
  <si>
    <t>Angelica Mae</t>
  </si>
  <si>
    <t>2009-0180</t>
  </si>
  <si>
    <t>407018150014</t>
  </si>
  <si>
    <t>Kutsukawa</t>
  </si>
  <si>
    <t>Gerard Aldwin</t>
  </si>
  <si>
    <t>2004-0171</t>
  </si>
  <si>
    <t>407018150108</t>
  </si>
  <si>
    <t>Loquere</t>
  </si>
  <si>
    <t>Sean Daniel</t>
  </si>
  <si>
    <t>2015-0056</t>
  </si>
  <si>
    <t>136880050292</t>
  </si>
  <si>
    <t>Mabbun</t>
  </si>
  <si>
    <t>Christine</t>
  </si>
  <si>
    <t>2006-0064</t>
  </si>
  <si>
    <t>407018150015</t>
  </si>
  <si>
    <t>Patrick Joseph</t>
  </si>
  <si>
    <t>2006-0189</t>
  </si>
  <si>
    <t>407018150027</t>
  </si>
  <si>
    <t>Althea Mikaela</t>
  </si>
  <si>
    <t>2008-0258</t>
  </si>
  <si>
    <t>407018150016</t>
  </si>
  <si>
    <t>Nebreja</t>
  </si>
  <si>
    <t>Paul Andrew</t>
  </si>
  <si>
    <t>2014-0032</t>
  </si>
  <si>
    <t>407018150098</t>
  </si>
  <si>
    <t>Micaela</t>
  </si>
  <si>
    <t>2012-0026</t>
  </si>
  <si>
    <t>407018150094</t>
  </si>
  <si>
    <t>Quintana</t>
  </si>
  <si>
    <t>Eliseo Miguel</t>
  </si>
  <si>
    <t>2005-0283</t>
  </si>
  <si>
    <t>407018150032</t>
  </si>
  <si>
    <t>Regulado</t>
  </si>
  <si>
    <t>Jullie Anne</t>
  </si>
  <si>
    <t>2009-0016</t>
  </si>
  <si>
    <t>407018150017</t>
  </si>
  <si>
    <t>Rotulo</t>
  </si>
  <si>
    <t>Jhon Justin</t>
  </si>
  <si>
    <t>2006-0081</t>
  </si>
  <si>
    <t>407018150113</t>
  </si>
  <si>
    <t>Santiago</t>
  </si>
  <si>
    <t>Syrel Elyssa</t>
  </si>
  <si>
    <t>2005-0426</t>
  </si>
  <si>
    <t>407018150018</t>
  </si>
  <si>
    <t>Carlo Joshua</t>
  </si>
  <si>
    <t>2005-0269</t>
  </si>
  <si>
    <t>407018150048</t>
  </si>
  <si>
    <t>Solis</t>
  </si>
  <si>
    <t>Tiffany Jade</t>
  </si>
  <si>
    <t>2005-0266</t>
  </si>
  <si>
    <t>407018150116</t>
  </si>
  <si>
    <t>Jian Marie Michel</t>
  </si>
  <si>
    <t>2005-0241</t>
  </si>
  <si>
    <t>407018150059</t>
  </si>
  <si>
    <t>Urbano</t>
  </si>
  <si>
    <t>Gabrielle Jameelah</t>
  </si>
  <si>
    <t>2017-0173</t>
  </si>
  <si>
    <t>Amosco</t>
  </si>
  <si>
    <t>Shamae</t>
  </si>
  <si>
    <t>2017-0085</t>
  </si>
  <si>
    <t>136871060016</t>
  </si>
  <si>
    <t>Ampania</t>
  </si>
  <si>
    <t>Erika</t>
  </si>
  <si>
    <t>2010-0013</t>
  </si>
  <si>
    <t>407011150777</t>
  </si>
  <si>
    <t>William Kyle</t>
  </si>
  <si>
    <t>2007-0198</t>
  </si>
  <si>
    <t>407018150375</t>
  </si>
  <si>
    <t>2014-0124</t>
  </si>
  <si>
    <t>407018150353</t>
  </si>
  <si>
    <t>Balagtas</t>
  </si>
  <si>
    <t>Karen</t>
  </si>
  <si>
    <t>2004-0114</t>
  </si>
  <si>
    <t>407018150332</t>
  </si>
  <si>
    <t>Bardon</t>
  </si>
  <si>
    <t>James Tad Eric</t>
  </si>
  <si>
    <t>2017-0038</t>
  </si>
  <si>
    <t>407011150120</t>
  </si>
  <si>
    <t>Bongaitan</t>
  </si>
  <si>
    <t>Sherlyn</t>
  </si>
  <si>
    <t>2017-0082</t>
  </si>
  <si>
    <t>406982150087</t>
  </si>
  <si>
    <t>Brotamonte</t>
  </si>
  <si>
    <t>Joey Mae</t>
  </si>
  <si>
    <t>2004-0272</t>
  </si>
  <si>
    <t>407018150305</t>
  </si>
  <si>
    <t>Cañares</t>
  </si>
  <si>
    <t>Julia Isabelle</t>
  </si>
  <si>
    <t>2017-0167</t>
  </si>
  <si>
    <t>De Alban</t>
  </si>
  <si>
    <t>Aaron</t>
  </si>
  <si>
    <t>2007-0216</t>
  </si>
  <si>
    <t>407018150307</t>
  </si>
  <si>
    <t>De Vega</t>
  </si>
  <si>
    <t>Ma. Bernize</t>
  </si>
  <si>
    <t>2017-0131</t>
  </si>
  <si>
    <t>406993150267</t>
  </si>
  <si>
    <t>Althea Gail</t>
  </si>
  <si>
    <t>2008-0166</t>
  </si>
  <si>
    <t>407018150525</t>
  </si>
  <si>
    <t>Louis Timothy</t>
  </si>
  <si>
    <t>2017-0004</t>
  </si>
  <si>
    <t>406982150091</t>
  </si>
  <si>
    <t>Eder</t>
  </si>
  <si>
    <t>Vanessa Jane</t>
  </si>
  <si>
    <t>2017-0212</t>
  </si>
  <si>
    <t>407037150268</t>
  </si>
  <si>
    <t>Espiritu</t>
  </si>
  <si>
    <t>Kyle Angelo Borj</t>
  </si>
  <si>
    <t>2017-0128</t>
  </si>
  <si>
    <t>Esponilla</t>
  </si>
  <si>
    <t>Jemima Kesian Keren</t>
  </si>
  <si>
    <t>2013-0096</t>
  </si>
  <si>
    <t>407018150380</t>
  </si>
  <si>
    <t>Gacad</t>
  </si>
  <si>
    <t>Miguel Antonio</t>
  </si>
  <si>
    <t>2004-0346</t>
  </si>
  <si>
    <t>407018150382</t>
  </si>
  <si>
    <t>Camille Angela</t>
  </si>
  <si>
    <t>2010-0176</t>
  </si>
  <si>
    <t>407018150383</t>
  </si>
  <si>
    <t>Joon Ok</t>
  </si>
  <si>
    <t>2010-0035</t>
  </si>
  <si>
    <t>407018150385</t>
  </si>
  <si>
    <t>Justin Miguel</t>
  </si>
  <si>
    <t>2006-0225</t>
  </si>
  <si>
    <t>407018150505</t>
  </si>
  <si>
    <t>Llantino</t>
  </si>
  <si>
    <t>Bernadette</t>
  </si>
  <si>
    <t>217-0070</t>
  </si>
  <si>
    <t>406993150344</t>
  </si>
  <si>
    <t>2005-0070</t>
  </si>
  <si>
    <t>407018150500</t>
  </si>
  <si>
    <t>Magbanlac</t>
  </si>
  <si>
    <t>Jamela</t>
  </si>
  <si>
    <t>2007-0375</t>
  </si>
  <si>
    <t>407018150559</t>
  </si>
  <si>
    <t>Ofreneo</t>
  </si>
  <si>
    <t>Jan Andrei</t>
  </si>
  <si>
    <t>2005-0132</t>
  </si>
  <si>
    <t>Pabustan</t>
  </si>
  <si>
    <t>Brian Matthew</t>
  </si>
  <si>
    <t xml:space="preserve">2017-0115      </t>
  </si>
  <si>
    <t>Pongvari</t>
  </si>
  <si>
    <t>Kanawat</t>
  </si>
  <si>
    <t>E2017-0143</t>
  </si>
  <si>
    <t>407011150116</t>
  </si>
  <si>
    <t>Que-Que</t>
  </si>
  <si>
    <t>Tricia Nicole</t>
  </si>
  <si>
    <t>2017-0207</t>
  </si>
  <si>
    <t>402869150649</t>
  </si>
  <si>
    <t>Sajulga</t>
  </si>
  <si>
    <t>Kristina</t>
  </si>
  <si>
    <t>2013-0127</t>
  </si>
  <si>
    <t>407018150402</t>
  </si>
  <si>
    <t>Raizen</t>
  </si>
  <si>
    <t>2017-0095</t>
  </si>
  <si>
    <t>136787060433</t>
  </si>
  <si>
    <t>Suarez</t>
  </si>
  <si>
    <t>Christyoane Vhan Nhycole</t>
  </si>
  <si>
    <t>2016-0138</t>
  </si>
  <si>
    <t>406432152747</t>
  </si>
  <si>
    <t>Ma. Alessandra Beatriz</t>
  </si>
  <si>
    <t>2007-0251</t>
  </si>
  <si>
    <t>407018150371</t>
  </si>
  <si>
    <t>Yabut</t>
  </si>
  <si>
    <t>Alexis Marie</t>
  </si>
  <si>
    <t>2017-0076</t>
  </si>
  <si>
    <t>406993150232</t>
  </si>
  <si>
    <t>Julia Marie</t>
  </si>
  <si>
    <t>2017-0137</t>
  </si>
  <si>
    <t>136763060039</t>
  </si>
  <si>
    <t>Andalis</t>
  </si>
  <si>
    <t>2017-0199</t>
  </si>
  <si>
    <t>136763060051</t>
  </si>
  <si>
    <t>Arco</t>
  </si>
  <si>
    <t>Ica Francis</t>
  </si>
  <si>
    <t>2017-0113</t>
  </si>
  <si>
    <t>403492150349</t>
  </si>
  <si>
    <t>Astor</t>
  </si>
  <si>
    <t>Marielle Maurice</t>
  </si>
  <si>
    <t xml:space="preserve">2017-0114      </t>
  </si>
  <si>
    <t>Atthakornwanthana</t>
  </si>
  <si>
    <t>Sukrit</t>
  </si>
  <si>
    <t>2017-0049</t>
  </si>
  <si>
    <t>136763060072</t>
  </si>
  <si>
    <t>Balmes</t>
  </si>
  <si>
    <t>Abner</t>
  </si>
  <si>
    <t>2017-0015</t>
  </si>
  <si>
    <t>136763060092</t>
  </si>
  <si>
    <t>Belo</t>
  </si>
  <si>
    <t>Roselyn Princess</t>
  </si>
  <si>
    <t>2013-0159</t>
  </si>
  <si>
    <t>407018150521</t>
  </si>
  <si>
    <t>2017-0057</t>
  </si>
  <si>
    <t>406366151389</t>
  </si>
  <si>
    <t>Borgonia</t>
  </si>
  <si>
    <t>Clarisse Mae</t>
  </si>
  <si>
    <t>2017-0068</t>
  </si>
  <si>
    <t>407023150103</t>
  </si>
  <si>
    <t>Concepcion</t>
  </si>
  <si>
    <t>Gia Cassandra</t>
  </si>
  <si>
    <t>2017-0209</t>
  </si>
  <si>
    <t>482676150568</t>
  </si>
  <si>
    <t>Costes</t>
  </si>
  <si>
    <t>Stefi Nicole</t>
  </si>
  <si>
    <t>2017-0231</t>
  </si>
  <si>
    <t>Cammia Nicole</t>
  </si>
  <si>
    <t>2017-0059</t>
  </si>
  <si>
    <t>122796060065</t>
  </si>
  <si>
    <t>Dadua</t>
  </si>
  <si>
    <t>Ludovic Heinrich</t>
  </si>
  <si>
    <t>2007-0122</t>
  </si>
  <si>
    <t>Paul Theodore</t>
  </si>
  <si>
    <t>2006-0311</t>
  </si>
  <si>
    <t>130745060170</t>
  </si>
  <si>
    <t>Gerada</t>
  </si>
  <si>
    <t>2017-0050</t>
  </si>
  <si>
    <t>320203140783</t>
  </si>
  <si>
    <t>Ma. Corazon Irish</t>
  </si>
  <si>
    <t>2017-0169</t>
  </si>
  <si>
    <t>406976150211</t>
  </si>
  <si>
    <t>Maria Ellize Carla</t>
  </si>
  <si>
    <t xml:space="preserve">2017-0120  </t>
  </si>
  <si>
    <t>Kloklong</t>
  </si>
  <si>
    <t>Jidapa</t>
  </si>
  <si>
    <t>2013-0043</t>
  </si>
  <si>
    <t>407018150308</t>
  </si>
  <si>
    <t>Stacey</t>
  </si>
  <si>
    <t>2017-0197</t>
  </si>
  <si>
    <t>407037150270</t>
  </si>
  <si>
    <t>Magdaraog IV</t>
  </si>
  <si>
    <t>Victoriano</t>
  </si>
  <si>
    <t>2007-0148</t>
  </si>
  <si>
    <t>407018150551</t>
  </si>
  <si>
    <t>2013-0150</t>
  </si>
  <si>
    <t>407018150503</t>
  </si>
  <si>
    <t>Ana Selena</t>
  </si>
  <si>
    <t>2010-0358</t>
  </si>
  <si>
    <t>407018150552</t>
  </si>
  <si>
    <t>Nolasco</t>
  </si>
  <si>
    <t>Ronald Lester</t>
  </si>
  <si>
    <t>2013-0138</t>
  </si>
  <si>
    <t>407018150555</t>
  </si>
  <si>
    <t>Lance Daniel</t>
  </si>
  <si>
    <t xml:space="preserve">2017-0116      </t>
  </si>
  <si>
    <t>Onsri</t>
  </si>
  <si>
    <t>Thanapoom</t>
  </si>
  <si>
    <t>2017-0194</t>
  </si>
  <si>
    <t>Pelaez</t>
  </si>
  <si>
    <t>Trisha May</t>
  </si>
  <si>
    <t>2017-0045</t>
  </si>
  <si>
    <t>407011150084</t>
  </si>
  <si>
    <t>Rodelas</t>
  </si>
  <si>
    <t xml:space="preserve">2017-0118   </t>
  </si>
  <si>
    <t>Rojinanawin</t>
  </si>
  <si>
    <t>Natnicha</t>
  </si>
  <si>
    <t>2017-0171</t>
  </si>
  <si>
    <t>407011150118</t>
  </si>
  <si>
    <t>Rosanes</t>
  </si>
  <si>
    <t>Sherina Vivienne</t>
  </si>
  <si>
    <t>2017-0225</t>
  </si>
  <si>
    <t>486013150046</t>
  </si>
  <si>
    <t>Sapico</t>
  </si>
  <si>
    <t>Melissa</t>
  </si>
  <si>
    <t>2017-0107</t>
  </si>
  <si>
    <t>136759060872</t>
  </si>
  <si>
    <t>Tuplano</t>
  </si>
  <si>
    <t>Ivan Rev</t>
  </si>
  <si>
    <t>2017-0213</t>
  </si>
  <si>
    <t>136477060789</t>
  </si>
  <si>
    <t>Ayen Lei</t>
  </si>
  <si>
    <t>2017-0136</t>
  </si>
  <si>
    <t>Vallet</t>
  </si>
  <si>
    <t>2004-0202</t>
  </si>
  <si>
    <t>407018150321</t>
  </si>
  <si>
    <t>Jana Grace</t>
  </si>
  <si>
    <t>2017-0055</t>
  </si>
  <si>
    <t>Arao-Arao</t>
  </si>
  <si>
    <t>Cris Allen</t>
  </si>
  <si>
    <t>2017-0142</t>
  </si>
  <si>
    <t>136710060036</t>
  </si>
  <si>
    <t>Belardo</t>
  </si>
  <si>
    <t>Shyna</t>
  </si>
  <si>
    <t>2017-0168</t>
  </si>
  <si>
    <t>407010150542</t>
  </si>
  <si>
    <t>Catrina Ezel</t>
  </si>
  <si>
    <t>2017-0071</t>
  </si>
  <si>
    <t>407020150103</t>
  </si>
  <si>
    <t>2017-0089</t>
  </si>
  <si>
    <t>226001060361</t>
  </si>
  <si>
    <t>Dayo</t>
  </si>
  <si>
    <t>Christine Hazel Marie</t>
  </si>
  <si>
    <t>2017-0175</t>
  </si>
  <si>
    <t>320204120180</t>
  </si>
  <si>
    <t>Donguila</t>
  </si>
  <si>
    <t>John Clement</t>
  </si>
  <si>
    <t>2017-0051</t>
  </si>
  <si>
    <t>136688060155</t>
  </si>
  <si>
    <t>Niel Peter</t>
  </si>
  <si>
    <t>2017-0174</t>
  </si>
  <si>
    <t>407011150073</t>
  </si>
  <si>
    <t>Calvin Louriel</t>
  </si>
  <si>
    <t>2017-0187</t>
  </si>
  <si>
    <t>486013150086</t>
  </si>
  <si>
    <t>Ray Michael</t>
  </si>
  <si>
    <t>2017-0098</t>
  </si>
  <si>
    <t>407011150080</t>
  </si>
  <si>
    <t>Andrai Lorence</t>
  </si>
  <si>
    <t>2017-0191</t>
  </si>
  <si>
    <t>407011150091</t>
  </si>
  <si>
    <t>Ledesma</t>
  </si>
  <si>
    <t>Alfred Leon</t>
  </si>
  <si>
    <t>2017-0094</t>
  </si>
  <si>
    <t>Madrid</t>
  </si>
  <si>
    <t>Allen Vince Stefano</t>
  </si>
  <si>
    <t>2017-0086</t>
  </si>
  <si>
    <t>407356150611</t>
  </si>
  <si>
    <t>Margarito</t>
  </si>
  <si>
    <t>Jean Gabriel</t>
  </si>
  <si>
    <t>2017-0151</t>
  </si>
  <si>
    <t>407011150114</t>
  </si>
  <si>
    <t>2017-0177</t>
  </si>
  <si>
    <t>136761060243</t>
  </si>
  <si>
    <t>Charls Benedict</t>
  </si>
  <si>
    <t>2017-0141</t>
  </si>
  <si>
    <t>406982150080</t>
  </si>
  <si>
    <t>Angelo Christoffer</t>
  </si>
  <si>
    <t>2017-0122</t>
  </si>
  <si>
    <t>407104150439</t>
  </si>
  <si>
    <t>Olermo</t>
  </si>
  <si>
    <t>Allyana Erika</t>
  </si>
  <si>
    <t>2017-0208</t>
  </si>
  <si>
    <t>136763060379</t>
  </si>
  <si>
    <t>Orbe</t>
  </si>
  <si>
    <t>Allyna Corrine</t>
  </si>
  <si>
    <t>2017-0135</t>
  </si>
  <si>
    <t>406993150349</t>
  </si>
  <si>
    <t>Louraine Marie</t>
  </si>
  <si>
    <t>2017-0093</t>
  </si>
  <si>
    <t>320204140141</t>
  </si>
  <si>
    <t>Poyaoan</t>
  </si>
  <si>
    <t>Mikaela Denise</t>
  </si>
  <si>
    <t>2017-0244</t>
  </si>
  <si>
    <t>Quoc Anh</t>
  </si>
  <si>
    <t>Vu Dinh</t>
  </si>
  <si>
    <t>2017-0084</t>
  </si>
  <si>
    <t>Relloso</t>
  </si>
  <si>
    <t>2017-0048</t>
  </si>
  <si>
    <t>Reynoso</t>
  </si>
  <si>
    <t>Abegail</t>
  </si>
  <si>
    <t>2017-0161</t>
  </si>
  <si>
    <t>406993150384</t>
  </si>
  <si>
    <t>Bea</t>
  </si>
  <si>
    <t>2017-0039</t>
  </si>
  <si>
    <t>Sandigan</t>
  </si>
  <si>
    <t>Grace Anne</t>
  </si>
  <si>
    <t>2017-0088</t>
  </si>
  <si>
    <t>Santelices</t>
  </si>
  <si>
    <t>Aubrey Meg</t>
  </si>
  <si>
    <t>2017-0053</t>
  </si>
  <si>
    <t>Jerrimae Gabrielle</t>
  </si>
  <si>
    <t>2017-0204</t>
  </si>
  <si>
    <t>136884060250</t>
  </si>
  <si>
    <t>Emmanuel</t>
  </si>
  <si>
    <t>2017-0130</t>
  </si>
  <si>
    <t>407023150098</t>
  </si>
  <si>
    <t>Paul Kenneth</t>
  </si>
  <si>
    <t>2017-0202</t>
  </si>
  <si>
    <t>305407130067</t>
  </si>
  <si>
    <t>Miguel Dominic</t>
  </si>
  <si>
    <t>2017-0046</t>
  </si>
  <si>
    <t>Verano</t>
  </si>
  <si>
    <t>Gian Carlo</t>
  </si>
  <si>
    <t>2017-0190</t>
  </si>
  <si>
    <t>Viola</t>
  </si>
  <si>
    <t>Carlitos Alfonso</t>
  </si>
  <si>
    <t>2017-0041</t>
  </si>
  <si>
    <t>406976150216</t>
  </si>
  <si>
    <t>Vitalich</t>
  </si>
  <si>
    <t>Marrielle Joy</t>
  </si>
  <si>
    <t>2017-0176</t>
  </si>
  <si>
    <t>407011150109</t>
  </si>
  <si>
    <t>Yambot</t>
  </si>
  <si>
    <t>Isagani Jr.</t>
  </si>
  <si>
    <t>2004-0201</t>
  </si>
  <si>
    <t>407018150476</t>
  </si>
  <si>
    <t>Akiat</t>
  </si>
  <si>
    <t>Kimberleen Mae</t>
  </si>
  <si>
    <t>2006-0005</t>
  </si>
  <si>
    <t>407018150330</t>
  </si>
  <si>
    <t>Marcus Joshua</t>
  </si>
  <si>
    <t>2011-0122</t>
  </si>
  <si>
    <t>407018150301</t>
  </si>
  <si>
    <t>Asas</t>
  </si>
  <si>
    <t>Jessa Stephanie</t>
  </si>
  <si>
    <t>2007-0212</t>
  </si>
  <si>
    <t>407018150333</t>
  </si>
  <si>
    <t>Braga</t>
  </si>
  <si>
    <t>Stephen Kyle Angelo</t>
  </si>
  <si>
    <t>2010-0268</t>
  </si>
  <si>
    <t>407018150304</t>
  </si>
  <si>
    <t>Buma-At</t>
  </si>
  <si>
    <t>Maria Nicole Dianne</t>
  </si>
  <si>
    <t>2007-0185</t>
  </si>
  <si>
    <t>407018150522</t>
  </si>
  <si>
    <t>Dale Patrick</t>
  </si>
  <si>
    <t>2004-0360</t>
  </si>
  <si>
    <t>407018150524</t>
  </si>
  <si>
    <t>Jan Byron</t>
  </si>
  <si>
    <t>2007-0330</t>
  </si>
  <si>
    <t>407018150337</t>
  </si>
  <si>
    <t>William Oliver</t>
  </si>
  <si>
    <t>2007-0314</t>
  </si>
  <si>
    <t>407018150486</t>
  </si>
  <si>
    <t>Justine Ellaine</t>
  </si>
  <si>
    <t>2010-0135</t>
  </si>
  <si>
    <t>407018150341</t>
  </si>
  <si>
    <t>Sean Patrick</t>
  </si>
  <si>
    <t xml:space="preserve">2017-0119   </t>
  </si>
  <si>
    <t>Impong</t>
  </si>
  <si>
    <t>Wannisa</t>
  </si>
  <si>
    <t>2014-0083</t>
  </si>
  <si>
    <t>407018150389</t>
  </si>
  <si>
    <t>Logarta</t>
  </si>
  <si>
    <t>Roman Benedict</t>
  </si>
  <si>
    <t>2004-0170</t>
  </si>
  <si>
    <t>407018150390</t>
  </si>
  <si>
    <t>Brian Daniel</t>
  </si>
  <si>
    <t>2010-0141</t>
  </si>
  <si>
    <t>407018150498</t>
  </si>
  <si>
    <t>Shaina Christine</t>
  </si>
  <si>
    <t>2006-0133</t>
  </si>
  <si>
    <t>407018150344</t>
  </si>
  <si>
    <t>Magnaye</t>
  </si>
  <si>
    <t>John Ray</t>
  </si>
  <si>
    <t>2013-0042</t>
  </si>
  <si>
    <t>407018160023</t>
  </si>
  <si>
    <t>Manzano</t>
  </si>
  <si>
    <t>John Angelo</t>
  </si>
  <si>
    <t>2005-0289</t>
  </si>
  <si>
    <t>407018150501</t>
  </si>
  <si>
    <t>Shenna Patricia</t>
  </si>
  <si>
    <t>2010-0105</t>
  </si>
  <si>
    <t>407018151004</t>
  </si>
  <si>
    <t>Rochelle Laye</t>
  </si>
  <si>
    <t>2016-0210</t>
  </si>
  <si>
    <t>407023150110</t>
  </si>
  <si>
    <t>Runas</t>
  </si>
  <si>
    <t>Sean Margaux</t>
  </si>
  <si>
    <t>2007-0059</t>
  </si>
  <si>
    <t>407018150366</t>
  </si>
  <si>
    <t>Sales</t>
  </si>
  <si>
    <t>Andrea Nicole</t>
  </si>
  <si>
    <t>2014-0156</t>
  </si>
  <si>
    <t>407018150514</t>
  </si>
  <si>
    <t>Keana Casandra</t>
  </si>
  <si>
    <t>2013-0132</t>
  </si>
  <si>
    <t>407018150348</t>
  </si>
  <si>
    <t>Chandler</t>
  </si>
  <si>
    <t>2007-0204</t>
  </si>
  <si>
    <t>407018150367</t>
  </si>
  <si>
    <t>Clarisse Roberts</t>
  </si>
  <si>
    <t>2007-0171</t>
  </si>
  <si>
    <t>407018150561</t>
  </si>
  <si>
    <t>Segismundo</t>
  </si>
  <si>
    <t>James Nigel</t>
  </si>
  <si>
    <t>2013-0018</t>
  </si>
  <si>
    <t>407018150320</t>
  </si>
  <si>
    <t>Leslie Geovelle</t>
  </si>
  <si>
    <t>2013-0012</t>
  </si>
  <si>
    <t>407018150515</t>
  </si>
  <si>
    <t>Tisha Jeremie</t>
  </si>
  <si>
    <t xml:space="preserve">2017-0117     </t>
  </si>
  <si>
    <t>Suwannachot</t>
  </si>
  <si>
    <t>Chayaphon</t>
  </si>
  <si>
    <t>2006-0059</t>
  </si>
  <si>
    <t>407018150404</t>
  </si>
  <si>
    <t>Tandoc</t>
  </si>
  <si>
    <t>Raphael Antonio</t>
  </si>
  <si>
    <t>2005-0110</t>
  </si>
  <si>
    <t>407018150370</t>
  </si>
  <si>
    <t>Sophia Victoria</t>
  </si>
  <si>
    <t>*Choose Subject Type*</t>
  </si>
  <si>
    <t>SHS-core_nonlang</t>
  </si>
  <si>
    <t>SHS-core_lang</t>
  </si>
  <si>
    <t>SHS-acad_nonfinal</t>
  </si>
  <si>
    <t>SHS-acad_final</t>
  </si>
  <si>
    <t>SHS-tvl_nonfinal</t>
  </si>
  <si>
    <t>SHS-tvl_final</t>
  </si>
  <si>
    <t>SHS-CL</t>
  </si>
  <si>
    <t>JHS-Eng/Fil</t>
  </si>
  <si>
    <t>JHS-Math/Sci</t>
  </si>
  <si>
    <t>JHS-Comp/MAPEH/TLE</t>
  </si>
  <si>
    <t>JHS-AP</t>
  </si>
  <si>
    <t>JHS-ESP/CL</t>
  </si>
  <si>
    <t>GS-Eng/Fil/MT/AP</t>
  </si>
  <si>
    <t>GS-CL/ESP</t>
  </si>
  <si>
    <t>GS-Math/Sci</t>
  </si>
  <si>
    <t>GS-Comp/MAPEH/HELE</t>
  </si>
  <si>
    <t>K-Eng/Fil/SBK</t>
  </si>
  <si>
    <t>K-Math/Sci</t>
  </si>
  <si>
    <t>K-MAPE/Comp</t>
  </si>
  <si>
    <t>PT</t>
  </si>
  <si>
    <t>Total</t>
  </si>
  <si>
    <t>CONDUCT RATING FORM</t>
  </si>
  <si>
    <t>Self</t>
  </si>
  <si>
    <t>RATINGS</t>
  </si>
  <si>
    <t>DESCRIPTORS</t>
  </si>
  <si>
    <t>-</t>
  </si>
  <si>
    <t>ALWAYS</t>
  </si>
  <si>
    <t>Relationship with other people in school</t>
  </si>
  <si>
    <t>FREQUENTLY</t>
  </si>
  <si>
    <t>SOMETIMES</t>
  </si>
  <si>
    <t>Relationship with family/ Concern for Class and School</t>
  </si>
  <si>
    <t>SELDOM</t>
  </si>
  <si>
    <t>TOTALLY NOT OBSERVED</t>
  </si>
  <si>
    <t>Attitude towards studies</t>
  </si>
  <si>
    <t>CORE VALUES</t>
  </si>
  <si>
    <t>Faith, Simplicity, Nationalism, Competence, Service, &amp; Commitment</t>
  </si>
  <si>
    <t>Attitude towards Catholic Faith and Spiritual Activities</t>
  </si>
  <si>
    <t>RELATED VALUES</t>
  </si>
  <si>
    <t>Humility, Discipline, Sense of Propriety, Responsiveness, Congeniality</t>
  </si>
  <si>
    <t>Concern for Creation/ Environment</t>
  </si>
  <si>
    <t>Respect, Honesty, Decency, Patience, Self-Worth, Initiative, Courtesy,</t>
  </si>
  <si>
    <t>Family Spirit, Neatness, Sense of Humor, Resourcefulness, Initiative,</t>
  </si>
  <si>
    <t>Concern for Others</t>
  </si>
  <si>
    <t>Commitment to School, Policies, and Work, Self-Reliance,</t>
  </si>
  <si>
    <t>Work Habits and Attitudes</t>
  </si>
  <si>
    <t>CLASS RECORD 2017</t>
  </si>
  <si>
    <t>School Year</t>
  </si>
  <si>
    <t>[schoolYear]</t>
  </si>
  <si>
    <t>DEPARTMENT</t>
  </si>
  <si>
    <t>[department]</t>
  </si>
  <si>
    <t>STRAND</t>
  </si>
  <si>
    <t>Weights for QG</t>
  </si>
  <si>
    <t>QUARTER</t>
  </si>
  <si>
    <t>[quarter]</t>
  </si>
  <si>
    <t>SUBJECT CODE</t>
  </si>
  <si>
    <t>[subjectCode; leave blank if N/A]</t>
  </si>
  <si>
    <t>SUBJECT TITLE</t>
  </si>
  <si>
    <t>[subjectTitle]</t>
  </si>
  <si>
    <t>TEACHER'S NAME</t>
  </si>
  <si>
    <t>[teacherName]</t>
  </si>
  <si>
    <t>COORDINATOR'S NAME</t>
  </si>
  <si>
    <t>[coordinatorName]</t>
  </si>
  <si>
    <t>COORDINATOR'S POSITION</t>
  </si>
  <si>
    <t>[coordinatorPosition]</t>
  </si>
  <si>
    <t>VALID CLASS RECORD FILENAME</t>
  </si>
  <si>
    <t>Quarter Number (space) Teacher's Name (space) hyphen (space) Complete Subject Title</t>
  </si>
  <si>
    <t>*Note:</t>
  </si>
  <si>
    <t>You can copy the Complete Subject Title from the program in</t>
  </si>
  <si>
    <t>the upper right corner of the Section Grades window.</t>
  </si>
  <si>
    <t>FIRST QUARTER</t>
  </si>
  <si>
    <t>1 Robert De La Rosa - General Mathematics</t>
  </si>
  <si>
    <t>SECOND QUARTER</t>
  </si>
  <si>
    <t>2 Wilcy Valladores - Mathematics</t>
  </si>
  <si>
    <t>THIRD QUARTER</t>
  </si>
  <si>
    <t>3 Jennifer Constantino - Language</t>
  </si>
  <si>
    <t>FOURTH QUARTER</t>
  </si>
  <si>
    <t>4 Martha Astilla - Music</t>
  </si>
  <si>
    <t>SETTING UP NEW CLASS RECORD SHEETS</t>
  </si>
  <si>
    <t>1- Right-click: "CR_TEMPLATE"</t>
  </si>
  <si>
    <t>2- Select: "Move or Copy"</t>
  </si>
  <si>
    <t>3- Select: "(move to end)"</t>
  </si>
  <si>
    <t>4- Tick Check: "Create a copy", then click "OK"</t>
  </si>
  <si>
    <t>5- Rename: "CR_TEMPLATE (X)" to SECTION NAME (example: BENEVOLENCE)</t>
  </si>
  <si>
    <t>6- Fill up "BASIC" sheet, and select section from dropdown *Choose Section*</t>
  </si>
  <si>
    <t>7- Select rows with "DELETE" student entries</t>
  </si>
  <si>
    <t>8- Right-click selected rows and click "Hide"</t>
  </si>
  <si>
    <t>9 (OPTIONAL)- Select columns AO, shift click AQ, right-click unhide to show letter grade</t>
  </si>
  <si>
    <t>IMPORTANT TO REMEMBER:</t>
  </si>
  <si>
    <t>* For faculty (Green Sheets)</t>
  </si>
  <si>
    <t>0. The guidelines for grading Conduct can be found in the CONDUCT sheet</t>
  </si>
  <si>
    <t>1. The Teacher's Name in the filename can be complete or not complete.</t>
  </si>
  <si>
    <t>2. The Subject Title must be in Proper Case.</t>
  </si>
  <si>
    <t>3. There should only be one dash in the file name.</t>
  </si>
  <si>
    <t>4. The Filename is Case Sensitive.</t>
  </si>
  <si>
    <t>5. The Filename is Character Sensitive.</t>
  </si>
  <si>
    <t>6. On FDA students: Input -1 in LT1 column</t>
  </si>
  <si>
    <t>7. You may check the grade calculation at the rightmost corner of the CR sheet</t>
  </si>
  <si>
    <t>* For registrar (Red Sheets)</t>
  </si>
  <si>
    <t>1. Red highlights + bold text + cross-out means a supposedly unique value has a duplicate</t>
  </si>
  <si>
    <t>2. Drop-down button means The value must match from another sheet</t>
  </si>
  <si>
    <t>Drop-down defaults:</t>
  </si>
  <si>
    <t>*Choose Section*</t>
  </si>
  <si>
    <t>CLASS RECORD</t>
  </si>
  <si>
    <t>IMMACULATE HEART OF MARY COLLEGE - PARAÑAQUE</t>
  </si>
  <si>
    <t>Quarter:</t>
  </si>
  <si>
    <t>Dominic Savio Street, Better Living Subdivision, Parañaque City</t>
  </si>
  <si>
    <t>Subject:</t>
  </si>
  <si>
    <t>Teacher:</t>
  </si>
  <si>
    <t>IG</t>
  </si>
  <si>
    <t>QG</t>
  </si>
  <si>
    <t>QG
EQ</t>
  </si>
  <si>
    <t>L1</t>
  </si>
  <si>
    <t>L2</t>
  </si>
  <si>
    <t>L3</t>
  </si>
  <si>
    <t>L4</t>
  </si>
  <si>
    <t>L5</t>
  </si>
  <si>
    <t>AT</t>
  </si>
  <si>
    <t>FL</t>
  </si>
  <si>
    <t>FR</t>
  </si>
  <si>
    <t>AC</t>
  </si>
  <si>
    <t>Type</t>
  </si>
  <si>
    <t>QA</t>
  </si>
  <si>
    <t>GRADE CALCULATION</t>
  </si>
  <si>
    <t>Rank</t>
  </si>
  <si>
    <t>Weights</t>
  </si>
  <si>
    <t>For first student</t>
  </si>
  <si>
    <t>% PASSED</t>
  </si>
  <si>
    <t>% FAILED</t>
  </si>
  <si>
    <t>No. of Failed</t>
  </si>
  <si>
    <t>CHECKED:</t>
  </si>
  <si>
    <t>DATE: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</si>
</sst>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4">
    <font>
      <sz val="10"/>
      <color rgb="FF000000"/>
      <name val="Arial"/>
    </font>
    <font>
      <b/>
      <u/>
      <sz val="10"/>
      <name val="Arial"/>
    </font>
    <font>
      <b/>
      <sz val="11"/>
      <color rgb="FF000000"/>
      <name val="Calibri"/>
    </font>
    <font>
      <b/>
      <u/>
      <sz val="11"/>
      <color rgb="FF000000"/>
      <name val="Calibri"/>
    </font>
    <font>
      <b/>
      <sz val="10"/>
      <name val="Arial"/>
    </font>
    <font>
      <sz val="11"/>
      <color rgb="FF000000"/>
      <name val="Calibri"/>
    </font>
    <font>
      <sz val="10"/>
      <name val="Arial"/>
    </font>
    <font>
      <sz val="11"/>
      <color rgb="FF222222"/>
      <name val="Calibri"/>
    </font>
    <font>
      <b/>
      <sz val="10"/>
      <color rgb="FFFF0000"/>
      <name val="Arial"/>
    </font>
    <font>
      <sz val="10"/>
      <color rgb="FF000000"/>
      <name val="Arial"/>
    </font>
    <font>
      <b/>
      <u/>
      <sz val="11"/>
      <color rgb="FF000000"/>
      <name val="Calibri"/>
    </font>
    <font>
      <b/>
      <u/>
      <sz val="10"/>
      <name val="Arial"/>
    </font>
    <font>
      <sz val="11"/>
      <name val="Calibri"/>
    </font>
    <font>
      <b/>
      <sz val="10"/>
      <color rgb="FF000000"/>
      <name val="Arial"/>
    </font>
    <font>
      <i/>
      <sz val="11"/>
      <color rgb="FF000000"/>
      <name val="Calibri"/>
    </font>
    <font>
      <b/>
      <sz val="24"/>
      <color rgb="FF000000"/>
      <name val="Calibri"/>
    </font>
    <font>
      <sz val="15"/>
      <color rgb="FF000000"/>
      <name val="Calibri"/>
    </font>
    <font>
      <sz val="12"/>
      <color rgb="FF000000"/>
      <name val="Calibri"/>
    </font>
    <font>
      <b/>
      <sz val="14"/>
      <color rgb="FF000000"/>
      <name val="Calibri"/>
    </font>
    <font>
      <b/>
      <sz val="20"/>
      <color rgb="FF000066"/>
      <name val="Calibri"/>
    </font>
    <font>
      <sz val="20"/>
      <color rgb="FF000066"/>
      <name val="Calibri"/>
    </font>
    <font>
      <b/>
      <sz val="12"/>
      <color rgb="FF000000"/>
      <name val="Calibri"/>
    </font>
    <font>
      <sz val="14"/>
      <color rgb="FF000000"/>
      <name val="Calibri"/>
    </font>
    <font>
      <b/>
      <sz val="50"/>
      <color rgb="FFFFFF00"/>
      <name val="Arial"/>
    </font>
    <font>
      <sz val="50"/>
      <color rgb="FF000000"/>
      <name val="Calibri"/>
    </font>
    <font>
      <b/>
      <sz val="20"/>
      <color rgb="FF000000"/>
      <name val="Calibri"/>
    </font>
    <font>
      <b/>
      <sz val="20"/>
      <color rgb="FFFFFF00"/>
      <name val="Calibri"/>
    </font>
    <font>
      <sz val="20"/>
      <color rgb="FF000000"/>
      <name val="Calibri"/>
    </font>
    <font>
      <b/>
      <sz val="20"/>
      <color rgb="FFFFFFFF"/>
      <name val="Calibri"/>
    </font>
    <font>
      <b/>
      <sz val="15"/>
      <color rgb="FFFFFF00"/>
      <name val="Calibri"/>
    </font>
    <font>
      <sz val="16"/>
      <color rgb="FF000000"/>
      <name val="Calibri"/>
    </font>
    <font>
      <b/>
      <sz val="16"/>
      <color rgb="FFFFFFFF"/>
      <name val="Calibri"/>
    </font>
    <font>
      <sz val="18"/>
      <color rgb="FF000000"/>
      <name val="Calibri"/>
    </font>
    <font>
      <b/>
      <sz val="11"/>
      <color rgb="FFFFFF00"/>
      <name val="Calibri"/>
    </font>
    <font>
      <sz val="15"/>
      <color rgb="FFFFFF00"/>
      <name val="Calibri"/>
    </font>
    <font>
      <b/>
      <sz val="16"/>
      <color rgb="FF000000"/>
      <name val="Calibri"/>
    </font>
    <font>
      <sz val="16"/>
      <color rgb="FFFFFFFF"/>
      <name val="Calibri"/>
    </font>
    <font>
      <sz val="12"/>
      <color rgb="FFFFFFFF"/>
      <name val="Calibri"/>
    </font>
    <font>
      <b/>
      <sz val="18"/>
      <color rgb="FFFFFF00"/>
      <name val="Calibri"/>
    </font>
    <font>
      <sz val="18"/>
      <color rgb="FFFFFFFF"/>
      <name val="Calibri"/>
    </font>
    <font>
      <b/>
      <i/>
      <sz val="18"/>
      <color rgb="FFFFFFFF"/>
      <name val="Calibri"/>
    </font>
    <font>
      <b/>
      <sz val="18"/>
      <color rgb="FFFFFFFF"/>
      <name val="Calibri"/>
    </font>
    <font>
      <b/>
      <sz val="18"/>
      <color rgb="FF000000"/>
      <name val="Calibri"/>
    </font>
    <font>
      <sz val="18"/>
      <color rgb="FF00FF00"/>
      <name val="Calibri"/>
    </font>
    <font>
      <sz val="10"/>
      <name val="Arial"/>
    </font>
    <font>
      <sz val="18"/>
      <color rgb="FFFF0000"/>
      <name val="Calibri"/>
    </font>
    <font>
      <b/>
      <sz val="16"/>
      <color rgb="FF000099"/>
      <name val="Calibri"/>
    </font>
    <font>
      <b/>
      <sz val="20"/>
      <name val="Calibri"/>
    </font>
    <font>
      <sz val="18"/>
      <name val="Calibri"/>
    </font>
    <font>
      <sz val="18"/>
      <color rgb="FF000099"/>
      <name val="Calibri"/>
    </font>
    <font>
      <b/>
      <sz val="13"/>
      <color rgb="FF000099"/>
      <name val="Calibri"/>
    </font>
    <font>
      <b/>
      <sz val="12"/>
      <color rgb="FF000099"/>
      <name val="Calibri"/>
    </font>
    <font>
      <sz val="12"/>
      <name val="Calibri"/>
    </font>
    <font>
      <b/>
      <sz val="14"/>
      <name val="Calibri"/>
    </font>
    <font>
      <sz val="10"/>
      <color rgb="FF000099"/>
      <name val="Calibri"/>
    </font>
    <font>
      <sz val="9"/>
      <color rgb="FF000099"/>
      <name val="Calibri"/>
    </font>
    <font>
      <sz val="12"/>
      <color rgb="FF000099"/>
      <name val="Calibri"/>
    </font>
    <font>
      <sz val="12"/>
      <color rgb="FFFFFF00"/>
      <name val="Calibri"/>
    </font>
    <font>
      <b/>
      <sz val="12"/>
      <color rgb="FFFFFF00"/>
      <name val="Calibri"/>
    </font>
    <font>
      <sz val="11"/>
      <color rgb="FF000099"/>
      <name val="Calibri"/>
    </font>
    <font>
      <b/>
      <sz val="10"/>
      <color rgb="FF000099"/>
      <name val="Calibri"/>
    </font>
    <font>
      <b/>
      <sz val="11"/>
      <color rgb="FF000099"/>
      <name val="Calibri"/>
    </font>
    <font>
      <b/>
      <sz val="18"/>
      <name val="Calibri"/>
    </font>
    <font>
      <b/>
      <sz val="14"/>
      <color rgb="FF000099"/>
      <name val="Calibri"/>
    </font>
    <font>
      <sz val="8"/>
      <color rgb="FF000099"/>
      <name val="Calibri"/>
    </font>
    <font>
      <b/>
      <sz val="8"/>
      <color rgb="FF000099"/>
      <name val="Calibri"/>
    </font>
    <font>
      <b/>
      <sz val="15"/>
      <color rgb="FF000099"/>
      <name val="Calibri"/>
    </font>
    <font>
      <b/>
      <u/>
      <sz val="10"/>
      <color rgb="FF000099"/>
      <name val="Calibri"/>
    </font>
    <font>
      <b/>
      <sz val="8"/>
      <name val="Calibri"/>
    </font>
    <font>
      <b/>
      <sz val="9"/>
      <color rgb="FF000099"/>
      <name val="Calibri"/>
    </font>
    <font>
      <b/>
      <sz val="9"/>
      <color rgb="FFFFFFFF"/>
      <name val="Calibri"/>
    </font>
    <font>
      <b/>
      <sz val="12"/>
      <name val="Calibri"/>
    </font>
    <font>
      <sz val="15"/>
      <color rgb="FF000099"/>
      <name val="Calibri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2D69B"/>
        <bgColor rgb="FFC2D69B"/>
      </patternFill>
    </fill>
    <fill>
      <patternFill patternType="solid">
        <fgColor rgb="FFD6E3BC"/>
        <bgColor rgb="FFD6E3BC"/>
      </patternFill>
    </fill>
    <fill>
      <patternFill patternType="solid">
        <fgColor rgb="FF548DD4"/>
        <bgColor rgb="FF548DD4"/>
      </patternFill>
    </fill>
    <fill>
      <patternFill patternType="solid">
        <fgColor rgb="FF000000"/>
        <bgColor rgb="FF000000"/>
      </patternFill>
    </fill>
    <fill>
      <patternFill patternType="solid">
        <fgColor rgb="FFC6D9F0"/>
        <bgColor rgb="FFC6D9F0"/>
      </patternFill>
    </fill>
    <fill>
      <patternFill patternType="solid">
        <fgColor rgb="FFFFFF00"/>
        <bgColor rgb="FFFFFF00"/>
      </patternFill>
    </fill>
    <fill>
      <patternFill patternType="solid">
        <fgColor rgb="FFFFCCFF"/>
        <bgColor rgb="FFFFCCFF"/>
      </patternFill>
    </fill>
  </fills>
  <borders count="9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538DD5"/>
      </left>
      <right/>
      <top style="thin">
        <color rgb="FF538DD5"/>
      </top>
      <bottom/>
      <diagonal/>
    </border>
    <border>
      <left/>
      <right/>
      <top style="thin">
        <color rgb="FF538DD5"/>
      </top>
      <bottom/>
      <diagonal/>
    </border>
    <border>
      <left style="thin">
        <color rgb="FF538DD5"/>
      </left>
      <right/>
      <top/>
      <bottom/>
      <diagonal/>
    </border>
    <border>
      <left/>
      <right style="thin">
        <color rgb="FF538DD5"/>
      </right>
      <top style="thin">
        <color rgb="FF538DD5"/>
      </top>
      <bottom/>
      <diagonal/>
    </border>
    <border>
      <left/>
      <right style="thin">
        <color rgb="FFC6D9F0"/>
      </right>
      <top style="medium">
        <color rgb="FF548DD4"/>
      </top>
      <bottom style="thin">
        <color rgb="FFC6D9F0"/>
      </bottom>
      <diagonal/>
    </border>
    <border>
      <left style="thin">
        <color rgb="FFC6D9F0"/>
      </left>
      <right style="thin">
        <color rgb="FFC6D9F0"/>
      </right>
      <top style="medium">
        <color rgb="FF548DD4"/>
      </top>
      <bottom style="thin">
        <color rgb="FFC6D9F0"/>
      </bottom>
      <diagonal/>
    </border>
    <border>
      <left/>
      <right style="medium">
        <color rgb="FF548DD4"/>
      </right>
      <top style="medium">
        <color rgb="FF548DD4"/>
      </top>
      <bottom/>
      <diagonal/>
    </border>
    <border>
      <left style="medium">
        <color rgb="FF548DD4"/>
      </left>
      <right style="thin">
        <color rgb="FFC6D9F0"/>
      </right>
      <top style="medium">
        <color rgb="FF548DD4"/>
      </top>
      <bottom style="thin">
        <color rgb="FFC6D9F0"/>
      </bottom>
      <diagonal/>
    </border>
    <border>
      <left/>
      <right/>
      <top style="medium">
        <color rgb="FF548DD4"/>
      </top>
      <bottom/>
      <diagonal/>
    </border>
    <border>
      <left/>
      <right style="thin">
        <color rgb="FFC6D9F0"/>
      </right>
      <top style="medium">
        <color rgb="FF548DD4"/>
      </top>
      <bottom/>
      <diagonal/>
    </border>
    <border>
      <left style="medium">
        <color rgb="FF548DD4"/>
      </left>
      <right style="medium">
        <color rgb="FF548DD4"/>
      </right>
      <top style="medium">
        <color rgb="FF548DD4"/>
      </top>
      <bottom/>
      <diagonal/>
    </border>
    <border>
      <left style="thin">
        <color rgb="FF538DD5"/>
      </left>
      <right/>
      <top/>
      <bottom style="thin">
        <color rgb="FFC5D9F1"/>
      </bottom>
      <diagonal/>
    </border>
    <border>
      <left/>
      <right/>
      <top/>
      <bottom style="thin">
        <color rgb="FFC5D9F1"/>
      </bottom>
      <diagonal/>
    </border>
    <border>
      <left/>
      <right style="thin">
        <color rgb="FF538DD5"/>
      </right>
      <top/>
      <bottom style="thin">
        <color rgb="FFC5D9F1"/>
      </bottom>
      <diagonal/>
    </border>
    <border>
      <left/>
      <right style="thin">
        <color rgb="FFC6D9F0"/>
      </right>
      <top style="thin">
        <color rgb="FFC6D9F0"/>
      </top>
      <bottom/>
      <diagonal/>
    </border>
    <border>
      <left style="thin">
        <color rgb="FFC6D9F0"/>
      </left>
      <right style="thin">
        <color rgb="FFC6D9F0"/>
      </right>
      <top style="thin">
        <color rgb="FFC6D9F0"/>
      </top>
      <bottom/>
      <diagonal/>
    </border>
    <border>
      <left style="thin">
        <color rgb="FFC6D9F0"/>
      </left>
      <right style="medium">
        <color rgb="FF548DD4"/>
      </right>
      <top style="thin">
        <color rgb="FFC6D9F0"/>
      </top>
      <bottom/>
      <diagonal/>
    </border>
    <border>
      <left/>
      <right style="medium">
        <color rgb="FF548DD4"/>
      </right>
      <top/>
      <bottom/>
      <diagonal/>
    </border>
    <border>
      <left style="medium">
        <color rgb="FF548DD4"/>
      </left>
      <right style="thin">
        <color rgb="FFC6D9F0"/>
      </right>
      <top style="thin">
        <color rgb="FFC6D9F0"/>
      </top>
      <bottom/>
      <diagonal/>
    </border>
    <border>
      <left/>
      <right style="medium">
        <color rgb="FF548DD4"/>
      </right>
      <top style="thin">
        <color rgb="FFC6D9F0"/>
      </top>
      <bottom style="thin">
        <color rgb="FFC6D9F0"/>
      </bottom>
      <diagonal/>
    </border>
    <border>
      <left style="medium">
        <color rgb="FF548DD4"/>
      </left>
      <right style="thin">
        <color rgb="FFC6D9F0"/>
      </right>
      <top style="thin">
        <color rgb="FFC6D9F0"/>
      </top>
      <bottom style="thin">
        <color rgb="FFC6D9F0"/>
      </bottom>
      <diagonal/>
    </border>
    <border>
      <left style="thin">
        <color rgb="FFC6D9F0"/>
      </left>
      <right style="thin">
        <color rgb="FFC6D9F0"/>
      </right>
      <top style="thin">
        <color rgb="FFC6D9F0"/>
      </top>
      <bottom style="thin">
        <color rgb="FFC6D9F0"/>
      </bottom>
      <diagonal/>
    </border>
    <border>
      <left style="thin">
        <color rgb="FFC6D9F0"/>
      </left>
      <right style="medium">
        <color rgb="FF548DD4"/>
      </right>
      <top style="thin">
        <color rgb="FFC6D9F0"/>
      </top>
      <bottom style="thin">
        <color rgb="FFC6D9F0"/>
      </bottom>
      <diagonal/>
    </border>
    <border>
      <left/>
      <right style="medium">
        <color rgb="FF548DD4"/>
      </right>
      <top/>
      <bottom style="thin">
        <color rgb="FFC6D9F0"/>
      </bottom>
      <diagonal/>
    </border>
    <border>
      <left style="medium">
        <color rgb="FF548DD4"/>
      </left>
      <right style="medium">
        <color rgb="FF548DD4"/>
      </right>
      <top/>
      <bottom style="thin">
        <color rgb="FFC6D9F0"/>
      </bottom>
      <diagonal/>
    </border>
    <border>
      <left/>
      <right style="medium">
        <color rgb="FF548DD4"/>
      </right>
      <top/>
      <bottom style="thin">
        <color rgb="FFC6D9F0"/>
      </bottom>
      <diagonal/>
    </border>
    <border>
      <left style="medium">
        <color rgb="FF548DD4"/>
      </left>
      <right style="medium">
        <color rgb="FF548DD4"/>
      </right>
      <top style="thin">
        <color rgb="FFC6D9F0"/>
      </top>
      <bottom/>
      <diagonal/>
    </border>
    <border>
      <left/>
      <right style="thin">
        <color rgb="FFC6D9F0"/>
      </right>
      <top/>
      <bottom/>
      <diagonal/>
    </border>
    <border>
      <left style="medium">
        <color rgb="FF548DD4"/>
      </left>
      <right style="medium">
        <color rgb="FF548DD4"/>
      </right>
      <top/>
      <bottom/>
      <diagonal/>
    </border>
    <border>
      <left style="medium">
        <color rgb="FF548DD4"/>
      </left>
      <right/>
      <top/>
      <bottom style="medium">
        <color rgb="FF548DD4"/>
      </bottom>
      <diagonal/>
    </border>
    <border>
      <left/>
      <right/>
      <top/>
      <bottom style="medium">
        <color rgb="FF548DD4"/>
      </bottom>
      <diagonal/>
    </border>
    <border>
      <left/>
      <right style="thin">
        <color rgb="FFC6D9F0"/>
      </right>
      <top/>
      <bottom style="medium">
        <color rgb="FF548DD4"/>
      </bottom>
      <diagonal/>
    </border>
    <border>
      <left style="thin">
        <color rgb="FFC6D9F0"/>
      </left>
      <right style="medium">
        <color rgb="FF548DD4"/>
      </right>
      <top/>
      <bottom style="medium">
        <color rgb="FF548DD4"/>
      </bottom>
      <diagonal/>
    </border>
    <border>
      <left style="medium">
        <color rgb="FF548DD4"/>
      </left>
      <right style="thin">
        <color rgb="FFC6D9F0"/>
      </right>
      <top/>
      <bottom style="medium">
        <color rgb="FF548DD4"/>
      </bottom>
      <diagonal/>
    </border>
    <border>
      <left style="thin">
        <color rgb="FFC6D9F0"/>
      </left>
      <right style="thin">
        <color rgb="FFC6D9F0"/>
      </right>
      <top/>
      <bottom style="medium">
        <color rgb="FF548DD4"/>
      </bottom>
      <diagonal/>
    </border>
    <border>
      <left style="medium">
        <color rgb="FF548DD4"/>
      </left>
      <right style="medium">
        <color rgb="FF548DD4"/>
      </right>
      <top/>
      <bottom style="medium">
        <color rgb="FF548DD4"/>
      </bottom>
      <diagonal/>
    </border>
    <border>
      <left/>
      <right style="medium">
        <color rgb="FF548DD4"/>
      </right>
      <top style="thin">
        <color rgb="FFC6D9F0"/>
      </top>
      <bottom style="medium">
        <color rgb="FF548DD4"/>
      </bottom>
      <diagonal/>
    </border>
    <border>
      <left style="medium">
        <color rgb="FF548DD4"/>
      </left>
      <right style="thin">
        <color rgb="FFC6D9F0"/>
      </right>
      <top style="thin">
        <color rgb="FFC6D9F0"/>
      </top>
      <bottom style="medium">
        <color rgb="FF548DD4"/>
      </bottom>
      <diagonal/>
    </border>
    <border>
      <left style="thin">
        <color rgb="FFC6D9F0"/>
      </left>
      <right style="thin">
        <color rgb="FFC6D9F0"/>
      </right>
      <top style="thin">
        <color rgb="FFC6D9F0"/>
      </top>
      <bottom style="medium">
        <color rgb="FF548DD4"/>
      </bottom>
      <diagonal/>
    </border>
    <border>
      <left style="thin">
        <color rgb="FFC6D9F0"/>
      </left>
      <right style="medium">
        <color rgb="FF548DD4"/>
      </right>
      <top style="thin">
        <color rgb="FFC6D9F0"/>
      </top>
      <bottom style="medium">
        <color rgb="FF548DD4"/>
      </bottom>
      <diagonal/>
    </border>
    <border>
      <left/>
      <right style="medium">
        <color rgb="FF548DD4"/>
      </right>
      <top style="thin">
        <color rgb="FFC6D9F0"/>
      </top>
      <bottom style="medium">
        <color rgb="FF548DD4"/>
      </bottom>
      <diagonal/>
    </border>
    <border>
      <left/>
      <right style="thin">
        <color rgb="FFC6D9F0"/>
      </right>
      <top style="thin">
        <color rgb="FFC6D9F0"/>
      </top>
      <bottom style="medium">
        <color rgb="FF548DD4"/>
      </bottom>
      <diagonal/>
    </border>
    <border>
      <left/>
      <right/>
      <top style="thin">
        <color rgb="FFC6D9F0"/>
      </top>
      <bottom style="medium">
        <color rgb="FF548DD4"/>
      </bottom>
      <diagonal/>
    </border>
    <border>
      <left style="medium">
        <color rgb="FF548DD4"/>
      </left>
      <right style="medium">
        <color rgb="FF548DD4"/>
      </right>
      <top style="thin">
        <color rgb="FFC6D9F0"/>
      </top>
      <bottom style="medium">
        <color rgb="FF548DD4"/>
      </bottom>
      <diagonal/>
    </border>
    <border>
      <left style="medium">
        <color rgb="FF548DD4"/>
      </left>
      <right style="medium">
        <color rgb="FF548DD4"/>
      </right>
      <top/>
      <bottom style="medium">
        <color rgb="FF548DD4"/>
      </bottom>
      <diagonal/>
    </border>
    <border>
      <left style="medium">
        <color rgb="FF548DD4"/>
      </left>
      <right/>
      <top style="medium">
        <color rgb="FF548DD4"/>
      </top>
      <bottom style="thin">
        <color rgb="FFC6D9F0"/>
      </bottom>
      <diagonal/>
    </border>
    <border>
      <left/>
      <right/>
      <top style="medium">
        <color rgb="FF548DD4"/>
      </top>
      <bottom style="thin">
        <color rgb="FFC6D9F0"/>
      </bottom>
      <diagonal/>
    </border>
    <border>
      <left/>
      <right style="medium">
        <color rgb="FF548DD4"/>
      </right>
      <top style="medium">
        <color rgb="FF548DD4"/>
      </top>
      <bottom style="thin">
        <color rgb="FFC6D9F0"/>
      </bottom>
      <diagonal/>
    </border>
    <border>
      <left style="thin">
        <color rgb="FFC6D9F0"/>
      </left>
      <right style="medium">
        <color rgb="FF548DD4"/>
      </right>
      <top style="medium">
        <color rgb="FF548DD4"/>
      </top>
      <bottom style="thin">
        <color rgb="FFC6D9F0"/>
      </bottom>
      <diagonal/>
    </border>
    <border>
      <left/>
      <right style="medium">
        <color rgb="FF548DD4"/>
      </right>
      <top style="medium">
        <color rgb="FF548DD4"/>
      </top>
      <bottom style="thin">
        <color rgb="FFC6D9F0"/>
      </bottom>
      <diagonal/>
    </border>
    <border>
      <left style="thin">
        <color rgb="FFC6D9F0"/>
      </left>
      <right style="medium">
        <color rgb="FF548DD4"/>
      </right>
      <top style="medium">
        <color rgb="FF548DD4"/>
      </top>
      <bottom/>
      <diagonal/>
    </border>
    <border>
      <left/>
      <right style="thin">
        <color rgb="FFC6D9F0"/>
      </right>
      <top style="medium">
        <color rgb="FF548DD4"/>
      </top>
      <bottom style="thin">
        <color rgb="FFC6D9F0"/>
      </bottom>
      <diagonal/>
    </border>
    <border>
      <left/>
      <right/>
      <top style="medium">
        <color rgb="FF548DD4"/>
      </top>
      <bottom style="thin">
        <color rgb="FFC6D9F0"/>
      </bottom>
      <diagonal/>
    </border>
    <border>
      <left style="medium">
        <color rgb="FF548DD4"/>
      </left>
      <right style="medium">
        <color rgb="FF548DD4"/>
      </right>
      <top style="medium">
        <color rgb="FF548DD4"/>
      </top>
      <bottom/>
      <diagonal/>
    </border>
    <border>
      <left style="medium">
        <color rgb="FF548DD4"/>
      </left>
      <right style="medium">
        <color rgb="FF548DD4"/>
      </right>
      <top style="medium">
        <color rgb="FF548DD4"/>
      </top>
      <bottom style="thin">
        <color rgb="FFC6D9F0"/>
      </bottom>
      <diagonal/>
    </border>
    <border>
      <left style="medium">
        <color rgb="FF548DD4"/>
      </left>
      <right/>
      <top style="thin">
        <color rgb="FFC6D9F0"/>
      </top>
      <bottom style="thin">
        <color rgb="FFC6D9F0"/>
      </bottom>
      <diagonal/>
    </border>
    <border>
      <left/>
      <right/>
      <top style="thin">
        <color rgb="FFC6D9F0"/>
      </top>
      <bottom style="thin">
        <color rgb="FFC6D9F0"/>
      </bottom>
      <diagonal/>
    </border>
    <border>
      <left/>
      <right style="medium">
        <color rgb="FF548DD4"/>
      </right>
      <top style="thin">
        <color rgb="FFC6D9F0"/>
      </top>
      <bottom style="thin">
        <color rgb="FFC6D9F0"/>
      </bottom>
      <diagonal/>
    </border>
    <border>
      <left/>
      <right style="thin">
        <color rgb="FFC6D9F0"/>
      </right>
      <top style="thin">
        <color rgb="FFC6D9F0"/>
      </top>
      <bottom style="thin">
        <color rgb="FFC6D9F0"/>
      </bottom>
      <diagonal/>
    </border>
    <border>
      <left style="medium">
        <color rgb="FF548DD4"/>
      </left>
      <right style="medium">
        <color rgb="FF548DD4"/>
      </right>
      <top style="thin">
        <color rgb="FFC6D9F0"/>
      </top>
      <bottom/>
      <diagonal/>
    </border>
    <border>
      <left style="medium">
        <color rgb="FF548DD4"/>
      </left>
      <right style="medium">
        <color rgb="FF548DD4"/>
      </right>
      <top style="thin">
        <color rgb="FFC6D9F0"/>
      </top>
      <bottom style="thin">
        <color rgb="FFC6D9F0"/>
      </bottom>
      <diagonal/>
    </border>
    <border>
      <left/>
      <right style="thin">
        <color rgb="FFC6D9F0"/>
      </right>
      <top style="thin">
        <color rgb="FFC6D9F0"/>
      </top>
      <bottom style="thin">
        <color rgb="FFC6D9F0"/>
      </bottom>
      <diagonal/>
    </border>
    <border>
      <left style="thin">
        <color rgb="FFC6D9F0"/>
      </left>
      <right/>
      <top style="thin">
        <color rgb="FFC6D9F0"/>
      </top>
      <bottom style="thin">
        <color rgb="FFC6D9F0"/>
      </bottom>
      <diagonal/>
    </border>
    <border>
      <left style="thin">
        <color rgb="FFC6D9F0"/>
      </left>
      <right style="medium">
        <color rgb="FF548DD4"/>
      </right>
      <top/>
      <bottom/>
      <diagonal/>
    </border>
    <border>
      <left style="medium">
        <color rgb="FF548DD4"/>
      </left>
      <right/>
      <top/>
      <bottom style="thin">
        <color rgb="FFC6D9F0"/>
      </bottom>
      <diagonal/>
    </border>
    <border>
      <left/>
      <right/>
      <top/>
      <bottom style="thin">
        <color rgb="FFC6D9F0"/>
      </bottom>
      <diagonal/>
    </border>
    <border>
      <left/>
      <right style="thin">
        <color rgb="FFC6D9F0"/>
      </right>
      <top style="thin">
        <color rgb="FFC6D9F0"/>
      </top>
      <bottom style="medium">
        <color rgb="FF548DD4"/>
      </bottom>
      <diagonal/>
    </border>
    <border>
      <left style="medium">
        <color rgb="FF548DD4"/>
      </left>
      <right style="thin">
        <color rgb="FFC6D9F0"/>
      </right>
      <top/>
      <bottom style="thin">
        <color rgb="FFC6D9F0"/>
      </bottom>
      <diagonal/>
    </border>
    <border>
      <left style="thin">
        <color rgb="FFC6D9F0"/>
      </left>
      <right style="thin">
        <color rgb="FFC6D9F0"/>
      </right>
      <top/>
      <bottom style="thin">
        <color rgb="FFC6D9F0"/>
      </bottom>
      <diagonal/>
    </border>
    <border>
      <left style="thin">
        <color rgb="FFC6D9F0"/>
      </left>
      <right style="medium">
        <color rgb="FF548DD4"/>
      </right>
      <top/>
      <bottom style="thin">
        <color rgb="FFC6D9F0"/>
      </bottom>
      <diagonal/>
    </border>
    <border>
      <left/>
      <right style="medium">
        <color rgb="FF548DD4"/>
      </right>
      <top/>
      <bottom style="thin">
        <color rgb="FFC6D9F0"/>
      </bottom>
      <diagonal/>
    </border>
    <border>
      <left/>
      <right style="thin">
        <color rgb="FFC6D9F0"/>
      </right>
      <top/>
      <bottom style="thin">
        <color rgb="FFC6D9F0"/>
      </bottom>
      <diagonal/>
    </border>
    <border>
      <left style="medium">
        <color rgb="FF548DD4"/>
      </left>
      <right style="medium">
        <color rgb="FF548DD4"/>
      </right>
      <top/>
      <bottom/>
      <diagonal/>
    </border>
    <border>
      <left style="medium">
        <color rgb="FF548DD4"/>
      </left>
      <right style="medium">
        <color rgb="FF548DD4"/>
      </right>
      <top/>
      <bottom style="thin">
        <color rgb="FFC6D9F0"/>
      </bottom>
      <diagonal/>
    </border>
    <border>
      <left/>
      <right style="thin">
        <color rgb="FFC6D9F0"/>
      </right>
      <top/>
      <bottom style="thin">
        <color rgb="FFC6D9F0"/>
      </bottom>
      <diagonal/>
    </border>
    <border>
      <left style="medium">
        <color rgb="FF548DD4"/>
      </left>
      <right/>
      <top/>
      <bottom/>
      <diagonal/>
    </border>
    <border>
      <left/>
      <right style="medium">
        <color rgb="FF548DD4"/>
      </right>
      <top style="thin">
        <color rgb="FFC6D9F0"/>
      </top>
      <bottom/>
      <diagonal/>
    </border>
    <border>
      <left/>
      <right style="medium">
        <color rgb="FF548DD4"/>
      </right>
      <top style="thin">
        <color rgb="FFC6D9F0"/>
      </top>
      <bottom/>
      <diagonal/>
    </border>
    <border>
      <left/>
      <right style="thin">
        <color rgb="FFC6D9F0"/>
      </right>
      <top style="thin">
        <color rgb="FFC6D9F0"/>
      </top>
      <bottom/>
      <diagonal/>
    </border>
    <border>
      <left style="medium">
        <color rgb="FF548DD4"/>
      </left>
      <right/>
      <top style="thin">
        <color rgb="FFC6D9F0"/>
      </top>
      <bottom style="medium">
        <color rgb="FF548DD4"/>
      </bottom>
      <diagonal/>
    </border>
    <border>
      <left/>
      <right/>
      <top style="thin">
        <color rgb="FFC6D9F0"/>
      </top>
      <bottom style="medium">
        <color rgb="FF548DD4"/>
      </bottom>
      <diagonal/>
    </border>
    <border>
      <left/>
      <right style="medium">
        <color rgb="FF548DD4"/>
      </right>
      <top/>
      <bottom style="medium">
        <color rgb="FF548DD4"/>
      </bottom>
      <diagonal/>
    </border>
    <border>
      <left/>
      <right style="medium">
        <color rgb="FF548DD4"/>
      </right>
      <top/>
      <bottom style="medium">
        <color rgb="FF548DD4"/>
      </bottom>
      <diagonal/>
    </border>
    <border>
      <left/>
      <right style="thin">
        <color rgb="FFC6D9F0"/>
      </right>
      <top/>
      <bottom style="medium">
        <color rgb="FF548DD4"/>
      </bottom>
      <diagonal/>
    </border>
    <border>
      <left/>
      <right/>
      <top style="thin">
        <color rgb="FFC6D9F0"/>
      </top>
      <bottom/>
      <diagonal/>
    </border>
    <border>
      <left/>
      <right/>
      <top style="medium">
        <color rgb="FF548DD4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27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3" fillId="0" borderId="0" xfId="0" applyFont="1" applyAlignment="1"/>
    <xf numFmtId="49" fontId="4" fillId="0" borderId="0" xfId="0" applyNumberFormat="1" applyFont="1"/>
    <xf numFmtId="0" fontId="4" fillId="0" borderId="0" xfId="0" applyFont="1"/>
    <xf numFmtId="0" fontId="4" fillId="0" borderId="0" xfId="0" applyFont="1"/>
    <xf numFmtId="0" fontId="5" fillId="0" borderId="0" xfId="0" applyFont="1" applyAlignment="1"/>
    <xf numFmtId="0" fontId="6" fillId="0" borderId="0" xfId="0" applyFont="1"/>
    <xf numFmtId="0" fontId="6" fillId="0" borderId="0" xfId="0" applyFont="1"/>
    <xf numFmtId="49" fontId="6" fillId="0" borderId="0" xfId="0" applyNumberFormat="1" applyFont="1"/>
    <xf numFmtId="0" fontId="6" fillId="0" borderId="0" xfId="0" applyFont="1" applyAlignment="1"/>
    <xf numFmtId="0" fontId="5" fillId="0" borderId="0" xfId="0" applyFont="1" applyAlignment="1"/>
    <xf numFmtId="0" fontId="5" fillId="0" borderId="0" xfId="0" applyFont="1" applyAlignment="1"/>
    <xf numFmtId="0" fontId="7" fillId="2" borderId="0" xfId="0" applyFont="1" applyFill="1" applyAlignme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5" fillId="0" borderId="0" xfId="0" applyFont="1" applyAlignment="1"/>
    <xf numFmtId="0" fontId="11" fillId="0" borderId="0" xfId="0" applyFont="1" applyAlignment="1"/>
    <xf numFmtId="0" fontId="4" fillId="0" borderId="0" xfId="0" applyFont="1" applyAlignment="1">
      <alignment horizontal="left"/>
    </xf>
    <xf numFmtId="0" fontId="4" fillId="0" borderId="0" xfId="0" applyFont="1" applyAlignment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 applyAlignment="1"/>
    <xf numFmtId="0" fontId="2" fillId="0" borderId="0" xfId="0" applyFont="1" applyAlignment="1">
      <alignment horizontal="left"/>
    </xf>
    <xf numFmtId="0" fontId="2" fillId="0" borderId="0" xfId="0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14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13" fillId="0" borderId="0" xfId="0" applyFont="1" applyAlignment="1"/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14" fillId="0" borderId="0" xfId="0" applyFont="1" applyAlignment="1">
      <alignment horizontal="right"/>
    </xf>
    <xf numFmtId="0" fontId="16" fillId="3" borderId="4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 wrapText="1"/>
    </xf>
    <xf numFmtId="0" fontId="18" fillId="3" borderId="4" xfId="0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21" fillId="3" borderId="4" xfId="0" applyFont="1" applyFill="1" applyBorder="1" applyAlignment="1">
      <alignment vertical="center"/>
    </xf>
    <xf numFmtId="0" fontId="22" fillId="3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left" vertical="center"/>
    </xf>
    <xf numFmtId="0" fontId="22" fillId="3" borderId="4" xfId="0" applyFont="1" applyFill="1" applyBorder="1" applyAlignment="1">
      <alignment horizontal="left" vertical="center"/>
    </xf>
    <xf numFmtId="0" fontId="21" fillId="3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vertical="center"/>
    </xf>
    <xf numFmtId="0" fontId="17" fillId="3" borderId="4" xfId="0" applyFont="1" applyFill="1" applyBorder="1" applyAlignment="1">
      <alignment vertical="center" wrapText="1"/>
    </xf>
    <xf numFmtId="0" fontId="5" fillId="0" borderId="0" xfId="0" applyFont="1" applyAlignment="1">
      <alignment vertical="center"/>
    </xf>
    <xf numFmtId="0" fontId="24" fillId="0" borderId="0" xfId="0" applyFont="1" applyAlignment="1">
      <alignment horizontal="left" vertical="center"/>
    </xf>
    <xf numFmtId="0" fontId="5" fillId="5" borderId="4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0" fontId="2" fillId="5" borderId="4" xfId="0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26" fillId="5" borderId="4" xfId="0" applyFont="1" applyFill="1" applyBorder="1" applyAlignment="1">
      <alignment horizontal="left" vertical="center"/>
    </xf>
    <xf numFmtId="0" fontId="27" fillId="2" borderId="4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28" fillId="5" borderId="4" xfId="0" applyFont="1" applyFill="1" applyBorder="1" applyAlignment="1">
      <alignment horizontal="left" vertical="center"/>
    </xf>
    <xf numFmtId="0" fontId="29" fillId="5" borderId="4" xfId="0" applyFont="1" applyFill="1" applyBorder="1" applyAlignment="1">
      <alignment horizontal="left" vertical="center"/>
    </xf>
    <xf numFmtId="0" fontId="29" fillId="5" borderId="4" xfId="0" applyFont="1" applyFill="1" applyBorder="1" applyAlignment="1">
      <alignment vertical="center"/>
    </xf>
    <xf numFmtId="0" fontId="30" fillId="5" borderId="4" xfId="0" applyFont="1" applyFill="1" applyBorder="1" applyAlignment="1">
      <alignment horizontal="left" vertical="center"/>
    </xf>
    <xf numFmtId="0" fontId="31" fillId="5" borderId="4" xfId="0" applyFont="1" applyFill="1" applyBorder="1" applyAlignment="1">
      <alignment horizontal="left" vertical="center"/>
    </xf>
    <xf numFmtId="0" fontId="32" fillId="5" borderId="4" xfId="0" applyFont="1" applyFill="1" applyBorder="1" applyAlignment="1">
      <alignment horizontal="left" vertical="center"/>
    </xf>
    <xf numFmtId="0" fontId="33" fillId="5" borderId="4" xfId="0" applyFont="1" applyFill="1" applyBorder="1" applyAlignment="1">
      <alignment horizontal="left" vertical="center"/>
    </xf>
    <xf numFmtId="0" fontId="2" fillId="0" borderId="0" xfId="0" applyFont="1"/>
    <xf numFmtId="0" fontId="2" fillId="0" borderId="0" xfId="0" applyFont="1" applyAlignment="1"/>
    <xf numFmtId="0" fontId="34" fillId="5" borderId="4" xfId="0" applyFont="1" applyFill="1" applyBorder="1" applyAlignment="1">
      <alignment horizontal="left" vertical="center"/>
    </xf>
    <xf numFmtId="0" fontId="35" fillId="5" borderId="4" xfId="0" applyFont="1" applyFill="1" applyBorder="1" applyAlignment="1">
      <alignment horizontal="right" vertical="center"/>
    </xf>
    <xf numFmtId="0" fontId="31" fillId="5" borderId="4" xfId="0" applyFont="1" applyFill="1" applyBorder="1" applyAlignment="1">
      <alignment horizontal="right" vertical="center"/>
    </xf>
    <xf numFmtId="0" fontId="36" fillId="5" borderId="4" xfId="0" applyFont="1" applyFill="1" applyBorder="1" applyAlignment="1">
      <alignment horizontal="right" vertical="center"/>
    </xf>
    <xf numFmtId="0" fontId="37" fillId="6" borderId="4" xfId="0" applyFont="1" applyFill="1" applyBorder="1"/>
    <xf numFmtId="0" fontId="38" fillId="6" borderId="4" xfId="0" applyFont="1" applyFill="1" applyBorder="1"/>
    <xf numFmtId="0" fontId="32" fillId="6" borderId="4" xfId="0" applyFont="1" applyFill="1" applyBorder="1"/>
    <xf numFmtId="0" fontId="32" fillId="6" borderId="4" xfId="0" applyFont="1" applyFill="1" applyBorder="1" applyAlignment="1">
      <alignment horizontal="left" vertical="center"/>
    </xf>
    <xf numFmtId="0" fontId="39" fillId="6" borderId="4" xfId="0" applyFont="1" applyFill="1" applyBorder="1"/>
    <xf numFmtId="0" fontId="40" fillId="6" borderId="4" xfId="0" applyFont="1" applyFill="1" applyBorder="1"/>
    <xf numFmtId="0" fontId="41" fillId="6" borderId="4" xfId="0" applyFont="1" applyFill="1" applyBorder="1"/>
    <xf numFmtId="0" fontId="5" fillId="6" borderId="4" xfId="0" applyFont="1" applyFill="1" applyBorder="1" applyAlignment="1">
      <alignment horizontal="left" vertical="center"/>
    </xf>
    <xf numFmtId="0" fontId="39" fillId="6" borderId="4" xfId="0" applyFont="1" applyFill="1" applyBorder="1" applyAlignment="1">
      <alignment horizontal="left" vertical="center"/>
    </xf>
    <xf numFmtId="0" fontId="42" fillId="6" borderId="4" xfId="0" applyFont="1" applyFill="1" applyBorder="1" applyAlignment="1">
      <alignment horizontal="left" vertical="center"/>
    </xf>
    <xf numFmtId="0" fontId="43" fillId="6" borderId="0" xfId="0" applyFont="1" applyFill="1" applyAlignment="1"/>
    <xf numFmtId="0" fontId="39" fillId="6" borderId="0" xfId="0" applyFont="1" applyFill="1" applyAlignment="1"/>
    <xf numFmtId="0" fontId="39" fillId="6" borderId="4" xfId="0" applyFont="1" applyFill="1" applyBorder="1" applyAlignment="1"/>
    <xf numFmtId="0" fontId="39" fillId="6" borderId="0" xfId="0" applyFont="1" applyFill="1"/>
    <xf numFmtId="0" fontId="32" fillId="6" borderId="0" xfId="0" applyFont="1" applyFill="1" applyAlignment="1">
      <alignment horizontal="left" vertical="center"/>
    </xf>
    <xf numFmtId="0" fontId="44" fillId="6" borderId="0" xfId="0" applyFont="1" applyFill="1" applyAlignment="1"/>
    <xf numFmtId="0" fontId="39" fillId="6" borderId="7" xfId="0" applyFont="1" applyFill="1" applyBorder="1" applyAlignment="1"/>
    <xf numFmtId="0" fontId="39" fillId="6" borderId="7" xfId="0" applyFont="1" applyFill="1" applyBorder="1" applyAlignment="1"/>
    <xf numFmtId="0" fontId="39" fillId="6" borderId="0" xfId="0" applyFont="1" applyFill="1" applyAlignment="1"/>
    <xf numFmtId="0" fontId="44" fillId="6" borderId="7" xfId="0" applyFont="1" applyFill="1" applyBorder="1" applyAlignment="1"/>
    <xf numFmtId="0" fontId="2" fillId="0" borderId="0" xfId="0" applyFont="1" applyAlignment="1">
      <alignment horizontal="left" vertical="center"/>
    </xf>
    <xf numFmtId="0" fontId="47" fillId="0" borderId="0" xfId="0" applyFont="1" applyAlignment="1">
      <alignment vertical="center"/>
    </xf>
    <xf numFmtId="0" fontId="48" fillId="0" borderId="0" xfId="0" applyFont="1" applyAlignment="1">
      <alignment vertical="center"/>
    </xf>
    <xf numFmtId="0" fontId="49" fillId="0" borderId="0" xfId="0" applyFont="1" applyAlignment="1">
      <alignment vertical="center"/>
    </xf>
    <xf numFmtId="0" fontId="50" fillId="0" borderId="0" xfId="0" applyFont="1" applyAlignment="1">
      <alignment vertical="center"/>
    </xf>
    <xf numFmtId="0" fontId="51" fillId="0" borderId="0" xfId="0" applyFont="1" applyAlignment="1">
      <alignment horizontal="right" vertical="center"/>
    </xf>
    <xf numFmtId="0" fontId="52" fillId="0" borderId="0" xfId="0" applyFont="1" applyAlignment="1">
      <alignment vertical="center"/>
    </xf>
    <xf numFmtId="0" fontId="53" fillId="0" borderId="0" xfId="0" applyFont="1" applyAlignment="1">
      <alignment vertical="center"/>
    </xf>
    <xf numFmtId="0" fontId="54" fillId="0" borderId="0" xfId="0" applyFont="1" applyAlignment="1">
      <alignment vertical="center"/>
    </xf>
    <xf numFmtId="0" fontId="55" fillId="0" borderId="0" xfId="0" applyFont="1" applyAlignment="1">
      <alignment horizontal="right"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right" vertical="center"/>
    </xf>
    <xf numFmtId="0" fontId="51" fillId="0" borderId="0" xfId="0" applyFont="1" applyAlignment="1">
      <alignment horizontal="left" vertical="center"/>
    </xf>
    <xf numFmtId="0" fontId="57" fillId="0" borderId="0" xfId="0" applyFont="1" applyAlignment="1">
      <alignment vertical="center"/>
    </xf>
    <xf numFmtId="0" fontId="58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7" borderId="12" xfId="0" applyFont="1" applyFill="1" applyBorder="1" applyAlignment="1">
      <alignment horizontal="center" vertical="center"/>
    </xf>
    <xf numFmtId="0" fontId="60" fillId="7" borderId="13" xfId="0" applyFont="1" applyFill="1" applyBorder="1" applyAlignment="1">
      <alignment horizontal="center" vertical="center"/>
    </xf>
    <xf numFmtId="0" fontId="61" fillId="7" borderId="13" xfId="0" applyFont="1" applyFill="1" applyBorder="1" applyAlignment="1">
      <alignment horizontal="center" vertical="center"/>
    </xf>
    <xf numFmtId="0" fontId="60" fillId="7" borderId="15" xfId="0" applyFont="1" applyFill="1" applyBorder="1" applyAlignment="1">
      <alignment horizontal="center" vertical="center"/>
    </xf>
    <xf numFmtId="0" fontId="61" fillId="7" borderId="13" xfId="0" applyFont="1" applyFill="1" applyBorder="1" applyAlignment="1">
      <alignment vertical="center"/>
    </xf>
    <xf numFmtId="0" fontId="60" fillId="7" borderId="16" xfId="0" applyFont="1" applyFill="1" applyBorder="1" applyAlignment="1">
      <alignment horizontal="center" vertical="center"/>
    </xf>
    <xf numFmtId="0" fontId="61" fillId="7" borderId="15" xfId="0" applyFont="1" applyFill="1" applyBorder="1" applyAlignment="1">
      <alignment horizontal="center" vertical="center"/>
    </xf>
    <xf numFmtId="0" fontId="60" fillId="0" borderId="22" xfId="0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61" fillId="0" borderId="24" xfId="0" applyFont="1" applyBorder="1" applyAlignment="1">
      <alignment horizontal="center" vertical="center"/>
    </xf>
    <xf numFmtId="0" fontId="60" fillId="0" borderId="26" xfId="0" applyFont="1" applyBorder="1" applyAlignment="1">
      <alignment horizontal="center" vertical="center"/>
    </xf>
    <xf numFmtId="0" fontId="50" fillId="0" borderId="27" xfId="0" applyFont="1" applyBorder="1" applyAlignment="1">
      <alignment horizontal="center" vertical="center"/>
    </xf>
    <xf numFmtId="0" fontId="64" fillId="0" borderId="28" xfId="0" applyFont="1" applyBorder="1" applyAlignment="1">
      <alignment horizontal="center" vertical="center"/>
    </xf>
    <xf numFmtId="0" fontId="64" fillId="0" borderId="29" xfId="0" applyFont="1" applyBorder="1" applyAlignment="1">
      <alignment horizontal="center" vertical="center"/>
    </xf>
    <xf numFmtId="0" fontId="65" fillId="0" borderId="30" xfId="0" applyFont="1" applyBorder="1" applyAlignment="1">
      <alignment horizontal="center" vertical="center"/>
    </xf>
    <xf numFmtId="0" fontId="66" fillId="3" borderId="31" xfId="0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0" fontId="66" fillId="9" borderId="32" xfId="0" applyFont="1" applyFill="1" applyBorder="1" applyAlignment="1">
      <alignment horizontal="center" vertical="center"/>
    </xf>
    <xf numFmtId="0" fontId="66" fillId="9" borderId="31" xfId="0" applyFont="1" applyFill="1" applyBorder="1" applyAlignment="1">
      <alignment horizontal="center" vertical="center"/>
    </xf>
    <xf numFmtId="0" fontId="61" fillId="0" borderId="34" xfId="0" applyFont="1" applyBorder="1" applyAlignment="1">
      <alignment horizontal="center" vertical="center"/>
    </xf>
    <xf numFmtId="0" fontId="46" fillId="0" borderId="37" xfId="0" applyFont="1" applyBorder="1" applyAlignment="1">
      <alignment vertical="center" shrinkToFit="1"/>
    </xf>
    <xf numFmtId="0" fontId="31" fillId="0" borderId="38" xfId="0" applyFont="1" applyBorder="1" applyAlignment="1">
      <alignment vertical="center" shrinkToFit="1"/>
    </xf>
    <xf numFmtId="0" fontId="31" fillId="0" borderId="39" xfId="0" applyFont="1" applyBorder="1" applyAlignment="1">
      <alignment vertical="center" shrinkToFit="1"/>
    </xf>
    <xf numFmtId="0" fontId="31" fillId="0" borderId="40" xfId="0" applyFont="1" applyBorder="1" applyAlignment="1">
      <alignment vertical="center" shrinkToFit="1"/>
    </xf>
    <xf numFmtId="0" fontId="54" fillId="0" borderId="41" xfId="0" applyFont="1" applyBorder="1" applyAlignment="1">
      <alignment horizontal="center" vertical="center"/>
    </xf>
    <xf numFmtId="0" fontId="54" fillId="0" borderId="42" xfId="0" applyFont="1" applyBorder="1" applyAlignment="1">
      <alignment horizontal="center" vertical="center"/>
    </xf>
    <xf numFmtId="0" fontId="61" fillId="0" borderId="40" xfId="0" applyFont="1" applyBorder="1" applyAlignment="1">
      <alignment horizontal="center" vertical="center"/>
    </xf>
    <xf numFmtId="9" fontId="68" fillId="7" borderId="43" xfId="0" applyNumberFormat="1" applyFont="1" applyFill="1" applyBorder="1" applyAlignment="1">
      <alignment horizontal="center" vertical="center" wrapText="1"/>
    </xf>
    <xf numFmtId="9" fontId="65" fillId="0" borderId="44" xfId="0" applyNumberFormat="1" applyFont="1" applyBorder="1" applyAlignment="1">
      <alignment horizontal="center" vertical="center"/>
    </xf>
    <xf numFmtId="0" fontId="64" fillId="0" borderId="45" xfId="0" applyFont="1" applyBorder="1" applyAlignment="1">
      <alignment horizontal="center" vertical="center"/>
    </xf>
    <xf numFmtId="0" fontId="64" fillId="0" borderId="46" xfId="0" applyFont="1" applyBorder="1" applyAlignment="1">
      <alignment horizontal="center" vertical="center"/>
    </xf>
    <xf numFmtId="0" fontId="65" fillId="0" borderId="47" xfId="0" applyFont="1" applyBorder="1" applyAlignment="1">
      <alignment horizontal="center" vertical="center"/>
    </xf>
    <xf numFmtId="9" fontId="65" fillId="3" borderId="4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9" fontId="65" fillId="9" borderId="49" xfId="0" applyNumberFormat="1" applyFont="1" applyFill="1" applyBorder="1" applyAlignment="1">
      <alignment horizontal="center" vertical="center"/>
    </xf>
    <xf numFmtId="9" fontId="65" fillId="9" borderId="50" xfId="0" applyNumberFormat="1" applyFont="1" applyFill="1" applyBorder="1" applyAlignment="1">
      <alignment horizontal="center" vertical="center"/>
    </xf>
    <xf numFmtId="9" fontId="68" fillId="7" borderId="51" xfId="0" applyNumberFormat="1" applyFont="1" applyFill="1" applyBorder="1" applyAlignment="1">
      <alignment horizontal="center" vertical="center" wrapText="1"/>
    </xf>
    <xf numFmtId="0" fontId="54" fillId="0" borderId="52" xfId="0" applyFont="1" applyBorder="1" applyAlignment="1">
      <alignment horizontal="center" vertical="center"/>
    </xf>
    <xf numFmtId="9" fontId="68" fillId="7" borderId="48" xfId="0" applyNumberFormat="1" applyFont="1" applyFill="1" applyBorder="1" applyAlignment="1">
      <alignment horizontal="center" vertical="center"/>
    </xf>
    <xf numFmtId="0" fontId="54" fillId="0" borderId="0" xfId="0" applyFont="1" applyAlignment="1">
      <alignment vertical="center"/>
    </xf>
    <xf numFmtId="0" fontId="64" fillId="0" borderId="53" xfId="0" applyFont="1" applyBorder="1" applyAlignment="1">
      <alignment horizontal="center" vertical="center"/>
    </xf>
    <xf numFmtId="0" fontId="69" fillId="0" borderId="54" xfId="0" applyFont="1" applyBorder="1" applyAlignment="1">
      <alignment vertical="center"/>
    </xf>
    <xf numFmtId="0" fontId="70" fillId="0" borderId="54" xfId="0" applyFont="1" applyBorder="1" applyAlignment="1">
      <alignment vertical="center"/>
    </xf>
    <xf numFmtId="0" fontId="69" fillId="0" borderId="55" xfId="0" applyFont="1" applyBorder="1" applyAlignment="1">
      <alignment vertical="center"/>
    </xf>
    <xf numFmtId="0" fontId="64" fillId="0" borderId="15" xfId="0" applyFont="1" applyBorder="1" applyAlignment="1">
      <alignment horizontal="center" vertical="center"/>
    </xf>
    <xf numFmtId="0" fontId="64" fillId="0" borderId="13" xfId="0" applyFont="1" applyBorder="1" applyAlignment="1">
      <alignment horizontal="center" vertical="center"/>
    </xf>
    <xf numFmtId="0" fontId="61" fillId="0" borderId="56" xfId="0" applyFont="1" applyBorder="1" applyAlignment="1">
      <alignment horizontal="center" vertical="center"/>
    </xf>
    <xf numFmtId="1" fontId="71" fillId="7" borderId="57" xfId="0" applyNumberFormat="1" applyFont="1" applyFill="1" applyBorder="1" applyAlignment="1">
      <alignment horizontal="center" vertical="center"/>
    </xf>
    <xf numFmtId="1" fontId="60" fillId="0" borderId="58" xfId="0" applyNumberFormat="1" applyFont="1" applyBorder="1" applyAlignment="1">
      <alignment horizontal="center" vertical="center"/>
    </xf>
    <xf numFmtId="1" fontId="69" fillId="0" borderId="55" xfId="0" applyNumberFormat="1" applyFont="1" applyBorder="1" applyAlignment="1">
      <alignment horizontal="center" vertical="center"/>
    </xf>
    <xf numFmtId="0" fontId="69" fillId="0" borderId="56" xfId="0" applyFont="1" applyBorder="1" applyAlignment="1">
      <alignment horizontal="center" vertical="center"/>
    </xf>
    <xf numFmtId="1" fontId="51" fillId="3" borderId="57" xfId="0" applyNumberFormat="1" applyFont="1" applyFill="1" applyBorder="1" applyAlignment="1">
      <alignment horizontal="center" vertical="center"/>
    </xf>
    <xf numFmtId="1" fontId="54" fillId="0" borderId="15" xfId="0" applyNumberFormat="1" applyFont="1" applyBorder="1" applyAlignment="1">
      <alignment horizontal="center" vertical="center"/>
    </xf>
    <xf numFmtId="1" fontId="54" fillId="0" borderId="13" xfId="0" applyNumberFormat="1" applyFont="1" applyBorder="1" applyAlignment="1">
      <alignment horizontal="center" vertical="center"/>
    </xf>
    <xf numFmtId="1" fontId="60" fillId="0" borderId="56" xfId="0" applyNumberFormat="1" applyFont="1" applyBorder="1" applyAlignment="1">
      <alignment horizontal="center" vertical="center"/>
    </xf>
    <xf numFmtId="0" fontId="60" fillId="9" borderId="59" xfId="0" applyFont="1" applyFill="1" applyBorder="1" applyAlignment="1">
      <alignment horizontal="center" vertical="center"/>
    </xf>
    <xf numFmtId="0" fontId="60" fillId="9" borderId="60" xfId="0" applyFont="1" applyFill="1" applyBorder="1" applyAlignment="1">
      <alignment horizontal="center" vertical="center"/>
    </xf>
    <xf numFmtId="1" fontId="71" fillId="7" borderId="61" xfId="0" applyNumberFormat="1" applyFont="1" applyFill="1" applyBorder="1" applyAlignment="1">
      <alignment horizontal="center" vertical="center"/>
    </xf>
    <xf numFmtId="0" fontId="54" fillId="0" borderId="62" xfId="0" applyFont="1" applyBorder="1" applyAlignment="1">
      <alignment horizontal="center" vertical="center"/>
    </xf>
    <xf numFmtId="2" fontId="55" fillId="0" borderId="12" xfId="0" applyNumberFormat="1" applyFont="1" applyBorder="1" applyAlignment="1">
      <alignment horizontal="center" vertical="center"/>
    </xf>
    <xf numFmtId="1" fontId="63" fillId="0" borderId="6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64" fillId="0" borderId="63" xfId="0" applyFont="1" applyBorder="1" applyAlignment="1">
      <alignment horizontal="center" vertical="center"/>
    </xf>
    <xf numFmtId="0" fontId="69" fillId="0" borderId="64" xfId="0" applyFont="1" applyBorder="1" applyAlignment="1">
      <alignment vertical="center"/>
    </xf>
    <xf numFmtId="0" fontId="70" fillId="0" borderId="64" xfId="0" applyFont="1" applyBorder="1" applyAlignment="1">
      <alignment vertical="center"/>
    </xf>
    <xf numFmtId="0" fontId="69" fillId="0" borderId="27" xfId="0" applyFont="1" applyBorder="1" applyAlignment="1">
      <alignment vertical="center"/>
    </xf>
    <xf numFmtId="0" fontId="61" fillId="0" borderId="30" xfId="0" applyFont="1" applyBorder="1" applyAlignment="1">
      <alignment horizontal="center" vertical="center"/>
    </xf>
    <xf numFmtId="1" fontId="71" fillId="7" borderId="65" xfId="0" applyNumberFormat="1" applyFont="1" applyFill="1" applyBorder="1" applyAlignment="1">
      <alignment horizontal="center" vertical="center"/>
    </xf>
    <xf numFmtId="1" fontId="60" fillId="0" borderId="24" xfId="0" applyNumberFormat="1" applyFont="1" applyBorder="1" applyAlignment="1">
      <alignment horizontal="center" vertical="center"/>
    </xf>
    <xf numFmtId="0" fontId="69" fillId="0" borderId="27" xfId="0" applyFont="1" applyBorder="1" applyAlignment="1">
      <alignment horizontal="center" vertical="center"/>
    </xf>
    <xf numFmtId="0" fontId="69" fillId="0" borderId="30" xfId="0" applyFont="1" applyBorder="1" applyAlignment="1">
      <alignment horizontal="center" vertical="center"/>
    </xf>
    <xf numFmtId="0" fontId="51" fillId="3" borderId="65" xfId="0" applyFont="1" applyFill="1" applyBorder="1" applyAlignment="1">
      <alignment horizontal="center" vertical="center"/>
    </xf>
    <xf numFmtId="0" fontId="54" fillId="0" borderId="28" xfId="0" applyFont="1" applyBorder="1" applyAlignment="1">
      <alignment horizontal="center" vertical="center"/>
    </xf>
    <xf numFmtId="0" fontId="54" fillId="0" borderId="29" xfId="0" applyFont="1" applyBorder="1" applyAlignment="1">
      <alignment horizontal="center" vertical="center"/>
    </xf>
    <xf numFmtId="0" fontId="60" fillId="0" borderId="30" xfId="0" applyFont="1" applyBorder="1" applyAlignment="1">
      <alignment horizontal="center" vertical="center"/>
    </xf>
    <xf numFmtId="0" fontId="60" fillId="9" borderId="66" xfId="0" applyFont="1" applyFill="1" applyBorder="1" applyAlignment="1">
      <alignment horizontal="center" vertical="center"/>
    </xf>
    <xf numFmtId="1" fontId="71" fillId="7" borderId="67" xfId="0" applyNumberFormat="1" applyFont="1" applyFill="1" applyBorder="1" applyAlignment="1">
      <alignment horizontal="center" vertical="center"/>
    </xf>
    <xf numFmtId="0" fontId="54" fillId="0" borderId="68" xfId="0" applyFont="1" applyBorder="1" applyAlignment="1">
      <alignment horizontal="center" vertical="center"/>
    </xf>
    <xf numFmtId="2" fontId="55" fillId="0" borderId="69" xfId="0" applyNumberFormat="1" applyFont="1" applyBorder="1" applyAlignment="1">
      <alignment horizontal="center" vertical="center"/>
    </xf>
    <xf numFmtId="1" fontId="63" fillId="0" borderId="6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4" fillId="0" borderId="70" xfId="0" applyFont="1" applyBorder="1" applyAlignment="1">
      <alignment horizontal="center" vertical="center"/>
    </xf>
    <xf numFmtId="0" fontId="64" fillId="0" borderId="69" xfId="0" applyFont="1" applyBorder="1" applyAlignment="1">
      <alignment horizontal="center" vertical="center"/>
    </xf>
    <xf numFmtId="1" fontId="60" fillId="0" borderId="71" xfId="0" applyNumberFormat="1" applyFont="1" applyBorder="1" applyAlignment="1">
      <alignment horizontal="center" vertical="center"/>
    </xf>
    <xf numFmtId="0" fontId="64" fillId="0" borderId="72" xfId="0" applyFont="1" applyBorder="1" applyAlignment="1">
      <alignment horizontal="center" vertical="center"/>
    </xf>
    <xf numFmtId="0" fontId="69" fillId="0" borderId="73" xfId="0" applyFont="1" applyBorder="1" applyAlignment="1">
      <alignment vertical="center"/>
    </xf>
    <xf numFmtId="0" fontId="70" fillId="0" borderId="73" xfId="0" applyFont="1" applyBorder="1" applyAlignment="1">
      <alignment vertical="center"/>
    </xf>
    <xf numFmtId="0" fontId="61" fillId="0" borderId="47" xfId="0" applyFont="1" applyBorder="1" applyAlignment="1">
      <alignment horizontal="center" vertical="center"/>
    </xf>
    <xf numFmtId="1" fontId="71" fillId="7" borderId="48" xfId="0" applyNumberFormat="1" applyFont="1" applyFill="1" applyBorder="1" applyAlignment="1">
      <alignment horizontal="center" vertical="center"/>
    </xf>
    <xf numFmtId="1" fontId="60" fillId="0" borderId="47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51" fillId="3" borderId="48" xfId="0" applyFont="1" applyFill="1" applyBorder="1" applyAlignment="1">
      <alignment horizontal="center" vertical="center"/>
    </xf>
    <xf numFmtId="0" fontId="54" fillId="0" borderId="45" xfId="0" applyFont="1" applyBorder="1" applyAlignment="1">
      <alignment horizontal="center" vertical="center"/>
    </xf>
    <xf numFmtId="0" fontId="54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9" borderId="49" xfId="0" applyFont="1" applyFill="1" applyBorder="1" applyAlignment="1">
      <alignment horizontal="center" vertical="center"/>
    </xf>
    <xf numFmtId="1" fontId="71" fillId="7" borderId="51" xfId="0" applyNumberFormat="1" applyFont="1" applyFill="1" applyBorder="1" applyAlignment="1">
      <alignment horizontal="center" vertical="center"/>
    </xf>
    <xf numFmtId="0" fontId="54" fillId="0" borderId="51" xfId="0" applyFont="1" applyBorder="1" applyAlignment="1">
      <alignment horizontal="center" vertical="center"/>
    </xf>
    <xf numFmtId="2" fontId="55" fillId="0" borderId="74" xfId="0" applyNumberFormat="1" applyFont="1" applyBorder="1" applyAlignment="1">
      <alignment horizontal="center" vertical="center"/>
    </xf>
    <xf numFmtId="1" fontId="63" fillId="0" borderId="51" xfId="0" applyNumberFormat="1" applyFont="1" applyBorder="1" applyAlignment="1">
      <alignment horizontal="center" vertical="center"/>
    </xf>
    <xf numFmtId="0" fontId="64" fillId="0" borderId="75" xfId="0" applyFont="1" applyBorder="1" applyAlignment="1">
      <alignment horizontal="center" vertical="center"/>
    </xf>
    <xf numFmtId="0" fontId="64" fillId="0" borderId="76" xfId="0" applyFont="1" applyBorder="1" applyAlignment="1">
      <alignment horizontal="center" vertical="center"/>
    </xf>
    <xf numFmtId="0" fontId="61" fillId="0" borderId="77" xfId="0" applyFont="1" applyBorder="1" applyAlignment="1">
      <alignment horizontal="center" vertical="center"/>
    </xf>
    <xf numFmtId="1" fontId="71" fillId="7" borderId="31" xfId="0" applyNumberFormat="1" applyFont="1" applyFill="1" applyBorder="1" applyAlignment="1">
      <alignment horizontal="center" vertical="center"/>
    </xf>
    <xf numFmtId="0" fontId="69" fillId="0" borderId="78" xfId="0" applyFont="1" applyBorder="1" applyAlignment="1">
      <alignment horizontal="center" vertical="center"/>
    </xf>
    <xf numFmtId="0" fontId="69" fillId="0" borderId="77" xfId="0" applyFont="1" applyBorder="1" applyAlignment="1">
      <alignment horizontal="center" vertical="center"/>
    </xf>
    <xf numFmtId="0" fontId="51" fillId="3" borderId="31" xfId="0" applyFont="1" applyFill="1" applyBorder="1" applyAlignment="1">
      <alignment horizontal="center" vertical="center"/>
    </xf>
    <xf numFmtId="0" fontId="54" fillId="0" borderId="75" xfId="0" applyFont="1" applyBorder="1" applyAlignment="1">
      <alignment horizontal="center" vertical="center"/>
    </xf>
    <xf numFmtId="0" fontId="54" fillId="0" borderId="76" xfId="0" applyFont="1" applyBorder="1" applyAlignment="1">
      <alignment horizontal="center" vertical="center"/>
    </xf>
    <xf numFmtId="0" fontId="60" fillId="0" borderId="77" xfId="0" applyFont="1" applyBorder="1" applyAlignment="1">
      <alignment horizontal="center" vertical="center"/>
    </xf>
    <xf numFmtId="0" fontId="60" fillId="9" borderId="79" xfId="0" applyFont="1" applyFill="1" applyBorder="1" applyAlignment="1">
      <alignment horizontal="center" vertical="center"/>
    </xf>
    <xf numFmtId="1" fontId="71" fillId="7" borderId="80" xfId="0" applyNumberFormat="1" applyFont="1" applyFill="1" applyBorder="1" applyAlignment="1">
      <alignment horizontal="center" vertical="center"/>
    </xf>
    <xf numFmtId="0" fontId="54" fillId="0" borderId="81" xfId="0" applyFont="1" applyBorder="1" applyAlignment="1">
      <alignment horizontal="center" vertical="center"/>
    </xf>
    <xf numFmtId="2" fontId="55" fillId="0" borderId="82" xfId="0" applyNumberFormat="1" applyFont="1" applyBorder="1" applyAlignment="1">
      <alignment horizontal="center" vertical="center"/>
    </xf>
    <xf numFmtId="1" fontId="63" fillId="0" borderId="32" xfId="0" applyNumberFormat="1" applyFont="1" applyBorder="1" applyAlignment="1">
      <alignment horizontal="center" vertical="center"/>
    </xf>
    <xf numFmtId="0" fontId="64" fillId="0" borderId="83" xfId="0" applyFont="1" applyBorder="1" applyAlignment="1">
      <alignment horizontal="center" vertical="center"/>
    </xf>
    <xf numFmtId="0" fontId="69" fillId="0" borderId="78" xfId="0" applyFont="1" applyBorder="1" applyAlignment="1">
      <alignment vertical="center"/>
    </xf>
    <xf numFmtId="0" fontId="64" fillId="0" borderId="26" xfId="0" applyFont="1" applyBorder="1" applyAlignment="1">
      <alignment horizontal="center" vertical="center"/>
    </xf>
    <xf numFmtId="0" fontId="64" fillId="0" borderId="23" xfId="0" applyFont="1" applyBorder="1" applyAlignment="1">
      <alignment horizontal="center" vertical="center"/>
    </xf>
    <xf numFmtId="1" fontId="71" fillId="7" borderId="84" xfId="0" applyNumberFormat="1" applyFont="1" applyFill="1" applyBorder="1" applyAlignment="1">
      <alignment horizontal="center" vertical="center"/>
    </xf>
    <xf numFmtId="1" fontId="60" fillId="0" borderId="77" xfId="0" applyNumberFormat="1" applyFont="1" applyBorder="1" applyAlignment="1">
      <alignment horizontal="center" vertical="center"/>
    </xf>
    <xf numFmtId="0" fontId="69" fillId="0" borderId="85" xfId="0" applyFont="1" applyBorder="1" applyAlignment="1">
      <alignment horizontal="center" vertical="center"/>
    </xf>
    <xf numFmtId="0" fontId="69" fillId="0" borderId="24" xfId="0" applyFont="1" applyBorder="1" applyAlignment="1">
      <alignment horizontal="center" vertical="center"/>
    </xf>
    <xf numFmtId="0" fontId="51" fillId="3" borderId="84" xfId="0" applyFont="1" applyFill="1" applyBorder="1" applyAlignment="1">
      <alignment horizontal="center" vertical="center"/>
    </xf>
    <xf numFmtId="0" fontId="54" fillId="0" borderId="26" xfId="0" applyFont="1" applyBorder="1" applyAlignment="1">
      <alignment horizontal="center" vertical="center"/>
    </xf>
    <xf numFmtId="0" fontId="54" fillId="0" borderId="23" xfId="0" applyFont="1" applyBorder="1" applyAlignment="1">
      <alignment horizontal="center" vertical="center"/>
    </xf>
    <xf numFmtId="0" fontId="60" fillId="9" borderId="86" xfId="0" applyFont="1" applyFill="1" applyBorder="1" applyAlignment="1">
      <alignment horizontal="center" vertical="center"/>
    </xf>
    <xf numFmtId="0" fontId="54" fillId="0" borderId="34" xfId="0" applyFont="1" applyBorder="1" applyAlignment="1">
      <alignment horizontal="center" vertical="center"/>
    </xf>
    <xf numFmtId="2" fontId="55" fillId="0" borderId="22" xfId="0" applyNumberFormat="1" applyFont="1" applyBorder="1" applyAlignment="1">
      <alignment horizontal="center" vertical="center"/>
    </xf>
    <xf numFmtId="1" fontId="63" fillId="0" borderId="67" xfId="0" applyNumberFormat="1" applyFont="1" applyBorder="1" applyAlignment="1">
      <alignment horizontal="center" vertical="center"/>
    </xf>
    <xf numFmtId="0" fontId="69" fillId="0" borderId="55" xfId="0" applyFont="1" applyBorder="1" applyAlignment="1">
      <alignment horizontal="center" vertical="center"/>
    </xf>
    <xf numFmtId="0" fontId="51" fillId="3" borderId="57" xfId="0" applyFont="1" applyFill="1" applyBorder="1" applyAlignment="1">
      <alignment horizontal="center" vertical="center"/>
    </xf>
    <xf numFmtId="0" fontId="54" fillId="0" borderId="15" xfId="0" applyFont="1" applyBorder="1" applyAlignment="1">
      <alignment horizontal="center" vertical="center"/>
    </xf>
    <xf numFmtId="0" fontId="54" fillId="0" borderId="13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71" fillId="7" borderId="62" xfId="0" applyNumberFormat="1" applyFont="1" applyFill="1" applyBorder="1" applyAlignment="1">
      <alignment horizontal="center" vertical="center"/>
    </xf>
    <xf numFmtId="0" fontId="69" fillId="0" borderId="70" xfId="0" applyFont="1" applyBorder="1" applyAlignment="1">
      <alignment vertical="center"/>
    </xf>
    <xf numFmtId="1" fontId="69" fillId="0" borderId="27" xfId="0" applyNumberFormat="1" applyFont="1" applyBorder="1" applyAlignment="1">
      <alignment horizontal="center" vertical="center"/>
    </xf>
    <xf numFmtId="1" fontId="51" fillId="3" borderId="65" xfId="0" applyNumberFormat="1" applyFont="1" applyFill="1" applyBorder="1" applyAlignment="1">
      <alignment horizontal="center" vertical="center"/>
    </xf>
    <xf numFmtId="1" fontId="54" fillId="0" borderId="28" xfId="0" applyNumberFormat="1" applyFont="1" applyBorder="1" applyAlignment="1">
      <alignment horizontal="center" vertical="center"/>
    </xf>
    <xf numFmtId="1" fontId="54" fillId="0" borderId="29" xfId="0" applyNumberFormat="1" applyFont="1" applyBorder="1" applyAlignment="1">
      <alignment horizontal="center" vertical="center"/>
    </xf>
    <xf numFmtId="1" fontId="69" fillId="0" borderId="44" xfId="0" applyNumberFormat="1" applyFont="1" applyBorder="1" applyAlignment="1">
      <alignment horizontal="center" vertical="center"/>
    </xf>
    <xf numFmtId="1" fontId="51" fillId="3" borderId="48" xfId="0" applyNumberFormat="1" applyFont="1" applyFill="1" applyBorder="1" applyAlignment="1">
      <alignment horizontal="center" vertical="center"/>
    </xf>
    <xf numFmtId="1" fontId="54" fillId="0" borderId="45" xfId="0" applyNumberFormat="1" applyFont="1" applyBorder="1" applyAlignment="1">
      <alignment horizontal="center" vertical="center"/>
    </xf>
    <xf numFmtId="1" fontId="54" fillId="0" borderId="46" xfId="0" applyNumberFormat="1" applyFont="1" applyBorder="1" applyAlignment="1">
      <alignment horizontal="center" vertical="center"/>
    </xf>
    <xf numFmtId="1" fontId="69" fillId="0" borderId="78" xfId="0" applyNumberFormat="1" applyFont="1" applyBorder="1" applyAlignment="1">
      <alignment horizontal="center" vertical="center"/>
    </xf>
    <xf numFmtId="1" fontId="51" fillId="3" borderId="31" xfId="0" applyNumberFormat="1" applyFont="1" applyFill="1" applyBorder="1" applyAlignment="1">
      <alignment horizontal="center" vertical="center"/>
    </xf>
    <xf numFmtId="1" fontId="54" fillId="0" borderId="75" xfId="0" applyNumberFormat="1" applyFont="1" applyBorder="1" applyAlignment="1">
      <alignment horizontal="center" vertical="center"/>
    </xf>
    <xf numFmtId="1" fontId="54" fillId="0" borderId="76" xfId="0" applyNumberFormat="1" applyFont="1" applyBorder="1" applyAlignment="1">
      <alignment horizontal="center" vertical="center"/>
    </xf>
    <xf numFmtId="0" fontId="64" fillId="0" borderId="87" xfId="0" applyFont="1" applyBorder="1" applyAlignment="1">
      <alignment horizontal="center" vertical="center"/>
    </xf>
    <xf numFmtId="0" fontId="69" fillId="0" borderId="88" xfId="0" applyFont="1" applyBorder="1" applyAlignment="1">
      <alignment vertical="center"/>
    </xf>
    <xf numFmtId="0" fontId="70" fillId="0" borderId="88" xfId="0" applyFont="1" applyBorder="1" applyAlignment="1">
      <alignment vertical="center"/>
    </xf>
    <xf numFmtId="0" fontId="69" fillId="0" borderId="44" xfId="0" applyFont="1" applyBorder="1" applyAlignment="1">
      <alignment vertical="center"/>
    </xf>
    <xf numFmtId="0" fontId="64" fillId="0" borderId="41" xfId="0" applyFont="1" applyBorder="1" applyAlignment="1">
      <alignment horizontal="center" vertical="center"/>
    </xf>
    <xf numFmtId="0" fontId="64" fillId="0" borderId="42" xfId="0" applyFont="1" applyBorder="1" applyAlignment="1">
      <alignment horizontal="center" vertical="center"/>
    </xf>
    <xf numFmtId="1" fontId="71" fillId="7" borderId="89" xfId="0" applyNumberFormat="1" applyFont="1" applyFill="1" applyBorder="1" applyAlignment="1">
      <alignment horizontal="center" vertical="center"/>
    </xf>
    <xf numFmtId="0" fontId="69" fillId="0" borderId="90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51" fillId="3" borderId="89" xfId="0" applyFont="1" applyFill="1" applyBorder="1" applyAlignment="1">
      <alignment horizontal="center" vertical="center"/>
    </xf>
    <xf numFmtId="0" fontId="60" fillId="9" borderId="91" xfId="0" applyFont="1" applyFill="1" applyBorder="1" applyAlignment="1">
      <alignment horizontal="center" vertical="center"/>
    </xf>
    <xf numFmtId="2" fontId="55" fillId="0" borderId="39" xfId="0" applyNumberFormat="1" applyFont="1" applyBorder="1" applyAlignment="1">
      <alignment horizontal="center" vertical="center"/>
    </xf>
    <xf numFmtId="1" fontId="63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54" fillId="0" borderId="92" xfId="0" applyFont="1" applyBorder="1" applyAlignment="1">
      <alignment horizontal="center" vertical="center"/>
    </xf>
    <xf numFmtId="0" fontId="60" fillId="0" borderId="93" xfId="0" applyFont="1" applyBorder="1" applyAlignment="1">
      <alignment horizontal="center" vertical="center"/>
    </xf>
    <xf numFmtId="0" fontId="60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54" fillId="0" borderId="0" xfId="0" applyFont="1" applyAlignment="1">
      <alignment horizontal="left" vertical="center"/>
    </xf>
    <xf numFmtId="1" fontId="60" fillId="0" borderId="0" xfId="0" applyNumberFormat="1" applyFont="1" applyAlignment="1">
      <alignment horizontal="center" vertical="center"/>
    </xf>
    <xf numFmtId="1" fontId="54" fillId="0" borderId="0" xfId="0" applyNumberFormat="1" applyFont="1" applyAlignment="1">
      <alignment horizontal="center" vertical="center"/>
    </xf>
    <xf numFmtId="0" fontId="59" fillId="0" borderId="0" xfId="0" applyFont="1" applyAlignment="1">
      <alignment horizontal="right" vertical="center"/>
    </xf>
    <xf numFmtId="0" fontId="54" fillId="0" borderId="0" xfId="0" applyFont="1" applyAlignment="1">
      <alignment horizontal="right" vertical="center"/>
    </xf>
    <xf numFmtId="49" fontId="0" fillId="0" borderId="0" xfId="0" applyNumberFormat="1" applyFont="1" applyAlignment="1"/>
    <xf numFmtId="49" fontId="73" fillId="0" borderId="0" xfId="0" applyNumberFormat="1" applyFont="1"/>
    <xf numFmtId="0" fontId="20" fillId="4" borderId="5" xfId="0" applyFont="1" applyFill="1" applyBorder="1" applyAlignment="1">
      <alignment horizontal="left" vertical="center"/>
    </xf>
    <xf numFmtId="0" fontId="6" fillId="0" borderId="6" xfId="0" applyFont="1" applyBorder="1"/>
    <xf numFmtId="0" fontId="20" fillId="3" borderId="5" xfId="0" applyFont="1" applyFill="1" applyBorder="1" applyAlignment="1">
      <alignment horizontal="left" vertical="center"/>
    </xf>
    <xf numFmtId="0" fontId="19" fillId="4" borderId="5" xfId="0" applyFont="1" applyFill="1" applyBorder="1" applyAlignment="1">
      <alignment horizontal="center" vertical="center"/>
    </xf>
    <xf numFmtId="0" fontId="19" fillId="3" borderId="5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0" fontId="6" fillId="0" borderId="3" xfId="0" applyFont="1" applyBorder="1"/>
    <xf numFmtId="0" fontId="15" fillId="3" borderId="1" xfId="0" applyFont="1" applyFill="1" applyBorder="1" applyAlignment="1">
      <alignment horizontal="center" vertical="center"/>
    </xf>
    <xf numFmtId="0" fontId="6" fillId="0" borderId="2" xfId="0" applyFont="1" applyBorder="1"/>
    <xf numFmtId="0" fontId="18" fillId="3" borderId="1" xfId="0" applyFont="1" applyFill="1" applyBorder="1" applyAlignment="1">
      <alignment horizontal="center" vertical="center"/>
    </xf>
    <xf numFmtId="0" fontId="46" fillId="0" borderId="8" xfId="0" applyFont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0" fillId="0" borderId="0" xfId="0" applyFont="1" applyAlignment="1"/>
    <xf numFmtId="0" fontId="18" fillId="0" borderId="0" xfId="0" applyFont="1" applyAlignment="1">
      <alignment vertical="center"/>
    </xf>
    <xf numFmtId="0" fontId="45" fillId="6" borderId="0" xfId="0" applyFont="1" applyFill="1" applyAlignment="1"/>
    <xf numFmtId="0" fontId="44" fillId="6" borderId="0" xfId="0" applyFont="1" applyFill="1" applyAlignment="1"/>
    <xf numFmtId="0" fontId="38" fillId="6" borderId="1" xfId="0" applyFont="1" applyFill="1" applyBorder="1" applyAlignment="1">
      <alignment horizontal="center"/>
    </xf>
    <xf numFmtId="0" fontId="23" fillId="5" borderId="1" xfId="0" applyFont="1" applyFill="1" applyBorder="1" applyAlignment="1">
      <alignment horizontal="center" vertical="center"/>
    </xf>
    <xf numFmtId="0" fontId="6" fillId="0" borderId="11" xfId="0" applyFont="1" applyBorder="1"/>
    <xf numFmtId="0" fontId="6" fillId="0" borderId="19" xfId="0" applyFont="1" applyBorder="1"/>
    <xf numFmtId="0" fontId="6" fillId="0" borderId="20" xfId="0" applyFont="1" applyBorder="1"/>
    <xf numFmtId="0" fontId="6" fillId="0" borderId="21" xfId="0" applyFont="1" applyBorder="1"/>
    <xf numFmtId="0" fontId="63" fillId="8" borderId="18" xfId="0" applyFont="1" applyFill="1" applyBorder="1" applyAlignment="1">
      <alignment horizontal="center" vertical="center" wrapText="1"/>
    </xf>
    <xf numFmtId="0" fontId="6" fillId="0" borderId="36" xfId="0" applyFont="1" applyBorder="1"/>
    <xf numFmtId="0" fontId="6" fillId="0" borderId="52" xfId="0" applyFont="1" applyBorder="1"/>
    <xf numFmtId="0" fontId="62" fillId="7" borderId="14" xfId="0" applyFont="1" applyFill="1" applyBorder="1" applyAlignment="1">
      <alignment horizontal="center" vertical="center"/>
    </xf>
    <xf numFmtId="0" fontId="6" fillId="0" borderId="33" xfId="0" applyFont="1" applyBorder="1"/>
    <xf numFmtId="0" fontId="63" fillId="0" borderId="18" xfId="0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54" fillId="0" borderId="94" xfId="0" applyFont="1" applyBorder="1" applyAlignment="1">
      <alignment horizontal="center" vertical="center"/>
    </xf>
    <xf numFmtId="0" fontId="6" fillId="0" borderId="94" xfId="0" applyFont="1" applyBorder="1"/>
    <xf numFmtId="0" fontId="62" fillId="7" borderId="14" xfId="0" applyFont="1" applyFill="1" applyBorder="1" applyAlignment="1">
      <alignment horizontal="center" vertical="center" wrapText="1"/>
    </xf>
    <xf numFmtId="0" fontId="6" fillId="0" borderId="25" xfId="0" applyFont="1" applyBorder="1"/>
    <xf numFmtId="0" fontId="61" fillId="0" borderId="17" xfId="0" applyFont="1" applyBorder="1" applyAlignment="1">
      <alignment horizontal="center" vertical="center"/>
    </xf>
    <xf numFmtId="0" fontId="6" fillId="0" borderId="35" xfId="0" applyFont="1" applyBorder="1"/>
    <xf numFmtId="0" fontId="6" fillId="0" borderId="39" xfId="0" applyFont="1" applyBorder="1"/>
  </cellXfs>
  <cellStyles count="1">
    <cellStyle name="Normal" xfId="0" builtinId="0"/>
  </cellStyles>
  <dxfs count="28">
    <dxf>
      <font>
        <color rgb="FFFFFF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strike/>
        <u/>
      </font>
      <fill>
        <patternFill patternType="solid">
          <fgColor rgb="FFFF0000"/>
          <bgColor rgb="FFFF0000"/>
        </patternFill>
      </fill>
    </dxf>
    <dxf>
      <font>
        <b/>
        <strike/>
        <u/>
      </font>
      <fill>
        <patternFill patternType="solid">
          <fgColor rgb="FFFF0000"/>
          <bgColor rgb="FFFF0000"/>
        </patternFill>
      </fill>
    </dxf>
    <dxf>
      <font>
        <b/>
        <strike/>
        <u/>
      </font>
      <fill>
        <patternFill patternType="solid">
          <fgColor rgb="FFFF0000"/>
          <bgColor rgb="FFFF0000"/>
        </patternFill>
      </fill>
    </dxf>
    <dxf>
      <font>
        <b/>
        <strike/>
        <u/>
      </font>
      <fill>
        <patternFill patternType="solid">
          <fgColor rgb="FFFF0000"/>
          <bgColor rgb="FFFF0000"/>
        </patternFill>
      </fill>
    </dxf>
    <dxf>
      <numFmt numFmtId="30" formatCode="@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6">
    <tableStyle name="Faculties-style" pivot="0" count="3">
      <tableStyleElement type="headerRow" dxfId="27"/>
      <tableStyleElement type="firstRowStripe" dxfId="26"/>
      <tableStyleElement type="secondRowStripe" dxfId="25"/>
    </tableStyle>
    <tableStyle name="Sections-style" pivot="0" count="3">
      <tableStyleElement type="headerRow" dxfId="24"/>
      <tableStyleElement type="firstRowStripe" dxfId="23"/>
      <tableStyleElement type="secondRowStripe" dxfId="22"/>
    </tableStyle>
    <tableStyle name="Codes-style" pivot="0" count="3">
      <tableStyleElement type="headerRow" dxfId="21"/>
      <tableStyleElement type="firstRowStripe" dxfId="20"/>
      <tableStyleElement type="secondRowStripe" dxfId="19"/>
    </tableStyle>
    <tableStyle name="Students-style" pivot="0" count="3">
      <tableStyleElement type="headerRow" dxfId="18"/>
      <tableStyleElement type="firstRowStripe" dxfId="17"/>
      <tableStyleElement type="secondRowStripe" dxfId="16"/>
    </tableStyle>
    <tableStyle name="Weights-style" pivot="0" count="3">
      <tableStyleElement type="headerRow" dxfId="15"/>
      <tableStyleElement type="firstRowStripe" dxfId="14"/>
      <tableStyleElement type="secondRowStripe" dxfId="13"/>
    </tableStyle>
    <tableStyle name="Subjects-style" pivot="0" count="3">
      <tableStyleElement type="headerRow" dxfId="12"/>
      <tableStyleElement type="firstRowStripe" dxfId="11"/>
      <tableStyleElement type="secondRowStripe" dxfId="1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104775</xdr:colOff>
      <xdr:row>0</xdr:row>
      <xdr:rowOff>95250</xdr:rowOff>
    </xdr:from>
    <xdr:ext cx="9077325" cy="349567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36</xdr:col>
      <xdr:colOff>209550</xdr:colOff>
      <xdr:row>0</xdr:row>
      <xdr:rowOff>85725</xdr:rowOff>
    </xdr:from>
    <xdr:ext cx="790575" cy="81915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id="1" name="Table_1" displayName="Table_1" ref="A1:Z999" headerRowCount="0">
  <tableColumns count="26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</tableColumns>
  <tableStyleInfo name="Facultie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id="2" name="Table_2" displayName="Table_2" ref="A1:Z1006" headerRowCount="0">
  <tableColumns count="26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</tableColumns>
  <tableStyleInfo name="Section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id="4" name="Table_4" displayName="Table_4" ref="A1:Z1990" headerRowCount="0">
  <tableColumns count="26">
    <tableColumn id="1" name="Column1"/>
    <tableColumn id="2" name="Column2" dataDxfId="9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</tableColumns>
  <tableStyleInfo name="Student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id="6" name="Table_6" displayName="Table_6" ref="A1:AA2221" headerRowCount="0">
  <tableColumns count="2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</tableColumns>
  <tableStyleInfo name="Subject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id="3" name="Table_3" displayName="Table_3" ref="A1:Z1067" headerRowCount="0">
  <tableColumns count="26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</tableColumns>
  <tableStyleInfo name="Code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id="5" name="Table_5" displayName="Table_5" ref="A1:Z1000" headerRowCount="0">
  <tableColumns count="26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</tableColumns>
  <tableStyleInfo name="Weight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Z999"/>
  <sheetViews>
    <sheetView workbookViewId="0"/>
  </sheetViews>
  <sheetFormatPr defaultColWidth="14.42578125" defaultRowHeight="15.75" customHeight="1"/>
  <cols>
    <col min="1" max="1" width="19.42578125" customWidth="1"/>
    <col min="2" max="2" width="11" customWidth="1"/>
    <col min="3" max="3" width="11.5703125" customWidth="1"/>
    <col min="4" max="5" width="9.42578125" customWidth="1"/>
    <col min="6" max="6" width="7.140625" customWidth="1"/>
    <col min="7" max="7" width="17.5703125" customWidth="1"/>
  </cols>
  <sheetData>
    <row r="1" spans="1:26" ht="15">
      <c r="A1" s="2" t="s">
        <v>1</v>
      </c>
      <c r="B1" s="2" t="s">
        <v>4</v>
      </c>
      <c r="C1" s="2" t="s">
        <v>5</v>
      </c>
      <c r="D1" s="3" t="s">
        <v>0</v>
      </c>
      <c r="E1" s="2" t="s">
        <v>7</v>
      </c>
      <c r="F1" s="2" t="s">
        <v>8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">
      <c r="A2" s="7" t="s">
        <v>9</v>
      </c>
      <c r="B2" s="7" t="s">
        <v>10</v>
      </c>
      <c r="C2" s="7" t="s">
        <v>11</v>
      </c>
      <c r="D2" s="7" t="s">
        <v>12</v>
      </c>
      <c r="E2" s="7" t="s">
        <v>12</v>
      </c>
      <c r="F2" s="7" t="s">
        <v>13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7" t="s">
        <v>23</v>
      </c>
      <c r="B3" s="7" t="s">
        <v>24</v>
      </c>
      <c r="C3" s="7" t="s">
        <v>25</v>
      </c>
      <c r="D3" s="7" t="s">
        <v>26</v>
      </c>
      <c r="E3" s="7" t="s">
        <v>26</v>
      </c>
      <c r="F3" s="7" t="s">
        <v>13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7" t="s">
        <v>31</v>
      </c>
      <c r="B4" s="7" t="s">
        <v>32</v>
      </c>
      <c r="C4" s="7" t="s">
        <v>34</v>
      </c>
      <c r="D4" s="7" t="s">
        <v>35</v>
      </c>
      <c r="E4" s="7" t="s">
        <v>35</v>
      </c>
      <c r="F4" s="7" t="s">
        <v>13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7" t="s">
        <v>39</v>
      </c>
      <c r="B5" s="7" t="s">
        <v>41</v>
      </c>
      <c r="C5" s="7" t="s">
        <v>43</v>
      </c>
      <c r="D5" s="7" t="s">
        <v>45</v>
      </c>
      <c r="E5" s="7" t="s">
        <v>45</v>
      </c>
      <c r="F5" s="7" t="s">
        <v>22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7" t="s">
        <v>47</v>
      </c>
      <c r="B6" s="7" t="s">
        <v>48</v>
      </c>
      <c r="C6" s="7" t="s">
        <v>25</v>
      </c>
      <c r="D6" s="7" t="s">
        <v>51</v>
      </c>
      <c r="E6" s="7" t="s">
        <v>51</v>
      </c>
      <c r="F6" s="7" t="s">
        <v>13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7" t="s">
        <v>55</v>
      </c>
      <c r="B7" s="7" t="s">
        <v>56</v>
      </c>
      <c r="C7" s="7" t="s">
        <v>57</v>
      </c>
      <c r="D7" s="7" t="s">
        <v>58</v>
      </c>
      <c r="E7" s="7" t="s">
        <v>58</v>
      </c>
      <c r="F7" s="7" t="s">
        <v>22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7" t="s">
        <v>61</v>
      </c>
      <c r="B8" s="7" t="s">
        <v>62</v>
      </c>
      <c r="C8" s="7" t="s">
        <v>22</v>
      </c>
      <c r="D8" s="7" t="s">
        <v>63</v>
      </c>
      <c r="E8" s="7" t="s">
        <v>63</v>
      </c>
      <c r="F8" s="7" t="s">
        <v>22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7" t="s">
        <v>71</v>
      </c>
      <c r="B9" s="7" t="s">
        <v>73</v>
      </c>
      <c r="C9" s="7" t="s">
        <v>22</v>
      </c>
      <c r="D9" s="7" t="s">
        <v>78</v>
      </c>
      <c r="E9" s="7" t="s">
        <v>78</v>
      </c>
      <c r="F9" s="7" t="s">
        <v>22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7" t="s">
        <v>82</v>
      </c>
      <c r="B10" s="7" t="s">
        <v>84</v>
      </c>
      <c r="C10" s="7" t="s">
        <v>11</v>
      </c>
      <c r="D10" s="7" t="s">
        <v>85</v>
      </c>
      <c r="E10" s="7" t="s">
        <v>85</v>
      </c>
      <c r="F10" s="7" t="s">
        <v>13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7" t="s">
        <v>92</v>
      </c>
      <c r="B11" s="7" t="s">
        <v>93</v>
      </c>
      <c r="C11" s="7" t="s">
        <v>25</v>
      </c>
      <c r="D11" s="7" t="s">
        <v>42</v>
      </c>
      <c r="E11" s="7" t="s">
        <v>42</v>
      </c>
      <c r="F11" s="7" t="s">
        <v>13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7" t="s">
        <v>100</v>
      </c>
      <c r="B12" s="7" t="s">
        <v>101</v>
      </c>
      <c r="C12" s="7" t="s">
        <v>34</v>
      </c>
      <c r="D12" s="7" t="s">
        <v>102</v>
      </c>
      <c r="E12" s="7" t="s">
        <v>102</v>
      </c>
      <c r="F12" s="7" t="s">
        <v>13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7" t="s">
        <v>106</v>
      </c>
      <c r="B13" s="7" t="s">
        <v>108</v>
      </c>
      <c r="C13" s="7" t="s">
        <v>34</v>
      </c>
      <c r="D13" s="7" t="s">
        <v>69</v>
      </c>
      <c r="E13" s="7" t="s">
        <v>69</v>
      </c>
      <c r="F13" s="7" t="s">
        <v>13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7" t="s">
        <v>112</v>
      </c>
      <c r="B14" s="7" t="s">
        <v>114</v>
      </c>
      <c r="C14" s="7" t="s">
        <v>22</v>
      </c>
      <c r="D14" s="7" t="s">
        <v>115</v>
      </c>
      <c r="E14" s="7" t="s">
        <v>115</v>
      </c>
      <c r="F14" s="7" t="s">
        <v>13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7" t="s">
        <v>121</v>
      </c>
      <c r="B15" s="7" t="s">
        <v>122</v>
      </c>
      <c r="C15" s="7" t="s">
        <v>22</v>
      </c>
      <c r="D15" s="7" t="s">
        <v>124</v>
      </c>
      <c r="E15" s="7" t="s">
        <v>124</v>
      </c>
      <c r="F15" s="7" t="s">
        <v>22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7" t="s">
        <v>130</v>
      </c>
      <c r="B16" s="7" t="s">
        <v>131</v>
      </c>
      <c r="C16" s="7" t="s">
        <v>43</v>
      </c>
      <c r="D16" s="7" t="s">
        <v>91</v>
      </c>
      <c r="E16" s="7" t="s">
        <v>91</v>
      </c>
      <c r="F16" s="7" t="s">
        <v>13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7" t="s">
        <v>137</v>
      </c>
      <c r="B17" s="7" t="s">
        <v>140</v>
      </c>
      <c r="C17" s="7" t="s">
        <v>141</v>
      </c>
      <c r="D17" s="7" t="s">
        <v>142</v>
      </c>
      <c r="E17" s="7" t="s">
        <v>142</v>
      </c>
      <c r="F17" s="7" t="s">
        <v>13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7" t="s">
        <v>147</v>
      </c>
      <c r="B18" s="7" t="s">
        <v>150</v>
      </c>
      <c r="C18" s="7" t="s">
        <v>151</v>
      </c>
      <c r="D18" s="7" t="s">
        <v>153</v>
      </c>
      <c r="E18" s="7" t="s">
        <v>153</v>
      </c>
      <c r="F18" s="7" t="s">
        <v>22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7" t="s">
        <v>155</v>
      </c>
      <c r="B19" s="7" t="s">
        <v>156</v>
      </c>
      <c r="C19" s="7" t="s">
        <v>43</v>
      </c>
      <c r="D19" s="7" t="s">
        <v>157</v>
      </c>
      <c r="E19" s="7" t="s">
        <v>157</v>
      </c>
      <c r="F19" s="7" t="s">
        <v>22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7" t="s">
        <v>163</v>
      </c>
      <c r="B20" s="7" t="s">
        <v>164</v>
      </c>
      <c r="C20" s="7" t="s">
        <v>138</v>
      </c>
      <c r="D20" s="7" t="s">
        <v>165</v>
      </c>
      <c r="E20" s="7" t="s">
        <v>165</v>
      </c>
      <c r="F20" s="7" t="s">
        <v>13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7" t="s">
        <v>172</v>
      </c>
      <c r="B21" s="7" t="s">
        <v>174</v>
      </c>
      <c r="C21" s="7" t="s">
        <v>175</v>
      </c>
      <c r="D21" s="7" t="s">
        <v>177</v>
      </c>
      <c r="E21" s="7" t="s">
        <v>177</v>
      </c>
      <c r="F21" s="7" t="s">
        <v>22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7" t="s">
        <v>182</v>
      </c>
      <c r="B22" s="7" t="s">
        <v>184</v>
      </c>
      <c r="C22" s="7" t="s">
        <v>34</v>
      </c>
      <c r="D22" s="7" t="s">
        <v>185</v>
      </c>
      <c r="E22" s="7" t="s">
        <v>185</v>
      </c>
      <c r="F22" s="7" t="s">
        <v>13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7" t="s">
        <v>190</v>
      </c>
      <c r="B23" s="7" t="s">
        <v>192</v>
      </c>
      <c r="C23" s="7" t="s">
        <v>80</v>
      </c>
      <c r="D23" s="7" t="s">
        <v>143</v>
      </c>
      <c r="E23" s="7" t="s">
        <v>143</v>
      </c>
      <c r="F23" s="7" t="s">
        <v>13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7" t="s">
        <v>195</v>
      </c>
      <c r="B24" s="7" t="s">
        <v>197</v>
      </c>
      <c r="C24" s="7" t="s">
        <v>43</v>
      </c>
      <c r="D24" s="7" t="s">
        <v>200</v>
      </c>
      <c r="E24" s="7" t="s">
        <v>200</v>
      </c>
      <c r="F24" s="7" t="s">
        <v>22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7" t="s">
        <v>204</v>
      </c>
      <c r="B25" s="7" t="s">
        <v>205</v>
      </c>
      <c r="C25" s="7" t="s">
        <v>57</v>
      </c>
      <c r="D25" s="7" t="s">
        <v>206</v>
      </c>
      <c r="E25" s="7" t="s">
        <v>206</v>
      </c>
      <c r="F25" s="7" t="s">
        <v>13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7" t="s">
        <v>213</v>
      </c>
      <c r="B26" s="7" t="s">
        <v>214</v>
      </c>
      <c r="C26" s="7" t="s">
        <v>151</v>
      </c>
      <c r="D26" s="7" t="s">
        <v>215</v>
      </c>
      <c r="E26" s="7" t="s">
        <v>215</v>
      </c>
      <c r="F26" s="7" t="s">
        <v>13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7" t="s">
        <v>221</v>
      </c>
      <c r="B27" s="7" t="s">
        <v>222</v>
      </c>
      <c r="C27" s="12"/>
      <c r="D27" s="7" t="s">
        <v>76</v>
      </c>
      <c r="E27" s="7" t="s">
        <v>76</v>
      </c>
      <c r="F27" s="7" t="s">
        <v>13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7" t="s">
        <v>232</v>
      </c>
      <c r="B28" s="7" t="s">
        <v>233</v>
      </c>
      <c r="C28" s="7" t="s">
        <v>99</v>
      </c>
      <c r="D28" s="7" t="s">
        <v>234</v>
      </c>
      <c r="E28" s="7" t="s">
        <v>234</v>
      </c>
      <c r="F28" s="7" t="s">
        <v>22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7" t="s">
        <v>236</v>
      </c>
      <c r="B29" s="7" t="s">
        <v>238</v>
      </c>
      <c r="C29" s="7" t="s">
        <v>22</v>
      </c>
      <c r="D29" s="7" t="s">
        <v>241</v>
      </c>
      <c r="E29" s="7" t="s">
        <v>241</v>
      </c>
      <c r="F29" s="7" t="s">
        <v>22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7" t="s">
        <v>244</v>
      </c>
      <c r="B30" s="7" t="s">
        <v>245</v>
      </c>
      <c r="C30" s="7" t="s">
        <v>80</v>
      </c>
      <c r="D30" s="7" t="s">
        <v>246</v>
      </c>
      <c r="E30" s="7" t="s">
        <v>246</v>
      </c>
      <c r="F30" s="7" t="s">
        <v>13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7" t="s">
        <v>253</v>
      </c>
      <c r="B31" s="7" t="s">
        <v>254</v>
      </c>
      <c r="C31" s="7" t="s">
        <v>138</v>
      </c>
      <c r="D31" s="7" t="s">
        <v>255</v>
      </c>
      <c r="E31" s="7" t="s">
        <v>255</v>
      </c>
      <c r="F31" s="7" t="s">
        <v>13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7" t="s">
        <v>262</v>
      </c>
      <c r="B32" s="7" t="s">
        <v>263</v>
      </c>
      <c r="C32" s="7" t="s">
        <v>22</v>
      </c>
      <c r="D32" s="7" t="s">
        <v>264</v>
      </c>
      <c r="E32" s="7" t="s">
        <v>264</v>
      </c>
      <c r="F32" s="7" t="s">
        <v>22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7" t="s">
        <v>269</v>
      </c>
      <c r="B33" s="7" t="s">
        <v>271</v>
      </c>
      <c r="C33" s="7" t="s">
        <v>21</v>
      </c>
      <c r="D33" s="7" t="s">
        <v>274</v>
      </c>
      <c r="E33" s="7" t="s">
        <v>274</v>
      </c>
      <c r="F33" s="7" t="s">
        <v>22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7" t="s">
        <v>276</v>
      </c>
      <c r="B34" s="7" t="s">
        <v>277</v>
      </c>
      <c r="C34" s="7" t="s">
        <v>25</v>
      </c>
      <c r="D34" s="7" t="s">
        <v>278</v>
      </c>
      <c r="E34" s="7" t="s">
        <v>278</v>
      </c>
      <c r="F34" s="7" t="s">
        <v>22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7" t="s">
        <v>280</v>
      </c>
      <c r="B35" s="7" t="s">
        <v>281</v>
      </c>
      <c r="C35" s="7" t="s">
        <v>282</v>
      </c>
      <c r="D35" s="7" t="s">
        <v>283</v>
      </c>
      <c r="E35" s="7" t="s">
        <v>283</v>
      </c>
      <c r="F35" s="7" t="s">
        <v>22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7" t="s">
        <v>288</v>
      </c>
      <c r="B36" s="7" t="s">
        <v>290</v>
      </c>
      <c r="C36" s="7" t="s">
        <v>57</v>
      </c>
      <c r="D36" s="7" t="s">
        <v>194</v>
      </c>
      <c r="E36" s="7" t="s">
        <v>194</v>
      </c>
      <c r="F36" s="7" t="s">
        <v>22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7" t="s">
        <v>298</v>
      </c>
      <c r="B37" s="7" t="s">
        <v>299</v>
      </c>
      <c r="C37" s="7" t="s">
        <v>43</v>
      </c>
      <c r="D37" s="7" t="s">
        <v>300</v>
      </c>
      <c r="E37" s="7" t="s">
        <v>300</v>
      </c>
      <c r="F37" s="7" t="s">
        <v>22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7" t="s">
        <v>314</v>
      </c>
      <c r="B38" s="7" t="s">
        <v>315</v>
      </c>
      <c r="C38" s="7" t="s">
        <v>43</v>
      </c>
      <c r="D38" s="7" t="s">
        <v>316</v>
      </c>
      <c r="E38" s="7" t="s">
        <v>316</v>
      </c>
      <c r="F38" s="7" t="s">
        <v>22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7" t="s">
        <v>323</v>
      </c>
      <c r="B39" s="7" t="s">
        <v>324</v>
      </c>
      <c r="C39" s="7" t="s">
        <v>138</v>
      </c>
      <c r="D39" s="7" t="s">
        <v>325</v>
      </c>
      <c r="E39" s="7" t="s">
        <v>325</v>
      </c>
      <c r="F39" s="7" t="s">
        <v>22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7" t="s">
        <v>328</v>
      </c>
      <c r="B40" s="7" t="s">
        <v>330</v>
      </c>
      <c r="C40" s="7" t="s">
        <v>138</v>
      </c>
      <c r="D40" s="7" t="s">
        <v>334</v>
      </c>
      <c r="E40" s="7" t="s">
        <v>334</v>
      </c>
      <c r="F40" s="7" t="s">
        <v>13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7" t="s">
        <v>336</v>
      </c>
      <c r="B41" s="7" t="s">
        <v>337</v>
      </c>
      <c r="C41" s="7" t="s">
        <v>138</v>
      </c>
      <c r="D41" s="7" t="s">
        <v>340</v>
      </c>
      <c r="E41" s="7" t="s">
        <v>340</v>
      </c>
      <c r="F41" s="7" t="s">
        <v>22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7" t="s">
        <v>344</v>
      </c>
      <c r="B42" s="7" t="s">
        <v>345</v>
      </c>
      <c r="C42" s="7" t="s">
        <v>11</v>
      </c>
      <c r="D42" s="7" t="s">
        <v>279</v>
      </c>
      <c r="E42" s="7" t="s">
        <v>279</v>
      </c>
      <c r="F42" s="7" t="s">
        <v>13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7" t="s">
        <v>352</v>
      </c>
      <c r="B43" s="7" t="s">
        <v>353</v>
      </c>
      <c r="C43" s="7" t="s">
        <v>25</v>
      </c>
      <c r="D43" s="7" t="s">
        <v>354</v>
      </c>
      <c r="E43" s="7" t="s">
        <v>354</v>
      </c>
      <c r="F43" s="7" t="s">
        <v>13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7" t="s">
        <v>361</v>
      </c>
      <c r="B44" s="7" t="s">
        <v>362</v>
      </c>
      <c r="C44" s="7" t="s">
        <v>80</v>
      </c>
      <c r="D44" s="7" t="s">
        <v>363</v>
      </c>
      <c r="E44" s="7" t="s">
        <v>363</v>
      </c>
      <c r="F44" s="7" t="s">
        <v>13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7" t="s">
        <v>369</v>
      </c>
      <c r="B45" s="7" t="s">
        <v>370</v>
      </c>
      <c r="C45" s="7" t="s">
        <v>43</v>
      </c>
      <c r="D45" s="7" t="s">
        <v>371</v>
      </c>
      <c r="E45" s="7" t="s">
        <v>371</v>
      </c>
      <c r="F45" s="7" t="s">
        <v>22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7" t="s">
        <v>373</v>
      </c>
      <c r="B46" s="7" t="s">
        <v>375</v>
      </c>
      <c r="C46" s="7" t="s">
        <v>21</v>
      </c>
      <c r="D46" s="7" t="s">
        <v>377</v>
      </c>
      <c r="E46" s="7" t="s">
        <v>377</v>
      </c>
      <c r="F46" s="7" t="s">
        <v>13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7" t="s">
        <v>381</v>
      </c>
      <c r="B47" s="7" t="s">
        <v>382</v>
      </c>
      <c r="C47" s="7" t="s">
        <v>141</v>
      </c>
      <c r="D47" s="7" t="s">
        <v>360</v>
      </c>
      <c r="E47" s="7" t="s">
        <v>360</v>
      </c>
      <c r="F47" s="7" t="s">
        <v>22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7" t="s">
        <v>387</v>
      </c>
      <c r="B48" s="7" t="s">
        <v>389</v>
      </c>
      <c r="C48" s="7" t="s">
        <v>171</v>
      </c>
      <c r="D48" s="7" t="s">
        <v>390</v>
      </c>
      <c r="E48" s="7" t="s">
        <v>390</v>
      </c>
      <c r="F48" s="7" t="s">
        <v>13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7" t="s">
        <v>391</v>
      </c>
      <c r="B49" s="7" t="s">
        <v>392</v>
      </c>
      <c r="C49" s="7" t="s">
        <v>57</v>
      </c>
      <c r="D49" s="7" t="s">
        <v>152</v>
      </c>
      <c r="E49" s="7" t="s">
        <v>152</v>
      </c>
      <c r="F49" s="7" t="s">
        <v>13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7" t="s">
        <v>397</v>
      </c>
      <c r="B50" s="7" t="s">
        <v>398</v>
      </c>
      <c r="C50" s="7" t="s">
        <v>57</v>
      </c>
      <c r="D50" s="7" t="s">
        <v>399</v>
      </c>
      <c r="E50" s="7" t="s">
        <v>399</v>
      </c>
      <c r="F50" s="7" t="s">
        <v>22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7" t="s">
        <v>403</v>
      </c>
      <c r="B51" s="7" t="s">
        <v>404</v>
      </c>
      <c r="C51" s="7" t="s">
        <v>57</v>
      </c>
      <c r="D51" s="7" t="s">
        <v>405</v>
      </c>
      <c r="E51" s="7" t="s">
        <v>405</v>
      </c>
      <c r="F51" s="7" t="s">
        <v>13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7" t="s">
        <v>410</v>
      </c>
      <c r="B52" s="7" t="s">
        <v>411</v>
      </c>
      <c r="C52" s="7" t="s">
        <v>59</v>
      </c>
      <c r="D52" s="7" t="s">
        <v>412</v>
      </c>
      <c r="E52" s="7" t="s">
        <v>412</v>
      </c>
      <c r="F52" s="7" t="s">
        <v>22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7" t="s">
        <v>413</v>
      </c>
      <c r="B53" s="7" t="s">
        <v>415</v>
      </c>
      <c r="C53" s="7" t="s">
        <v>34</v>
      </c>
      <c r="D53" s="7" t="s">
        <v>418</v>
      </c>
      <c r="E53" s="7" t="s">
        <v>418</v>
      </c>
      <c r="F53" s="7" t="s">
        <v>13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7" t="s">
        <v>420</v>
      </c>
      <c r="B54" s="7" t="s">
        <v>421</v>
      </c>
      <c r="C54" s="7" t="s">
        <v>141</v>
      </c>
      <c r="D54" s="7" t="s">
        <v>422</v>
      </c>
      <c r="E54" s="7" t="s">
        <v>422</v>
      </c>
      <c r="F54" s="7" t="s">
        <v>22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7" t="s">
        <v>427</v>
      </c>
      <c r="B55" s="7" t="s">
        <v>169</v>
      </c>
      <c r="C55" s="12"/>
      <c r="D55" s="7" t="s">
        <v>212</v>
      </c>
      <c r="E55" s="7" t="s">
        <v>212</v>
      </c>
      <c r="F55" s="7" t="s">
        <v>13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7" t="s">
        <v>403</v>
      </c>
      <c r="B56" s="7" t="s">
        <v>432</v>
      </c>
      <c r="C56" s="7" t="s">
        <v>273</v>
      </c>
      <c r="D56" s="7" t="s">
        <v>433</v>
      </c>
      <c r="E56" s="7" t="s">
        <v>433</v>
      </c>
      <c r="F56" s="7" t="s">
        <v>13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7" t="s">
        <v>438</v>
      </c>
      <c r="B57" s="7" t="s">
        <v>439</v>
      </c>
      <c r="C57" s="7" t="s">
        <v>151</v>
      </c>
      <c r="D57" s="7" t="s">
        <v>440</v>
      </c>
      <c r="E57" s="7" t="s">
        <v>440</v>
      </c>
      <c r="F57" s="7" t="s">
        <v>13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7" t="s">
        <v>441</v>
      </c>
      <c r="B58" s="7" t="s">
        <v>443</v>
      </c>
      <c r="C58" s="7" t="s">
        <v>138</v>
      </c>
      <c r="D58" s="7" t="s">
        <v>445</v>
      </c>
      <c r="E58" s="7" t="s">
        <v>445</v>
      </c>
      <c r="F58" s="7" t="s">
        <v>13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7" t="s">
        <v>448</v>
      </c>
      <c r="B59" s="7" t="s">
        <v>449</v>
      </c>
      <c r="C59" s="7" t="s">
        <v>80</v>
      </c>
      <c r="D59" s="7" t="s">
        <v>83</v>
      </c>
      <c r="E59" s="7" t="s">
        <v>83</v>
      </c>
      <c r="F59" s="7" t="s">
        <v>13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7" t="s">
        <v>454</v>
      </c>
      <c r="B60" s="7" t="s">
        <v>455</v>
      </c>
      <c r="C60" s="7" t="s">
        <v>171</v>
      </c>
      <c r="D60" s="7" t="s">
        <v>456</v>
      </c>
      <c r="E60" s="7" t="s">
        <v>456</v>
      </c>
      <c r="F60" s="7" t="s">
        <v>13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7" t="s">
        <v>461</v>
      </c>
      <c r="B61" s="7" t="s">
        <v>462</v>
      </c>
      <c r="C61" s="7" t="s">
        <v>57</v>
      </c>
      <c r="D61" s="7" t="s">
        <v>113</v>
      </c>
      <c r="E61" s="7" t="s">
        <v>113</v>
      </c>
      <c r="F61" s="7" t="s">
        <v>13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7" t="s">
        <v>465</v>
      </c>
      <c r="B62" s="7" t="s">
        <v>466</v>
      </c>
      <c r="C62" s="7" t="s">
        <v>34</v>
      </c>
      <c r="D62" s="7" t="s">
        <v>351</v>
      </c>
      <c r="E62" s="7" t="s">
        <v>351</v>
      </c>
      <c r="F62" s="7" t="s">
        <v>13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7" t="s">
        <v>468</v>
      </c>
      <c r="B63" s="7" t="s">
        <v>469</v>
      </c>
      <c r="C63" s="7" t="s">
        <v>138</v>
      </c>
      <c r="D63" s="7" t="s">
        <v>258</v>
      </c>
      <c r="E63" s="7" t="s">
        <v>258</v>
      </c>
      <c r="F63" s="7" t="s">
        <v>13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7" t="s">
        <v>474</v>
      </c>
      <c r="B64" s="7" t="s">
        <v>475</v>
      </c>
      <c r="C64" s="7" t="s">
        <v>138</v>
      </c>
      <c r="D64" s="7" t="s">
        <v>476</v>
      </c>
      <c r="E64" s="7" t="s">
        <v>476</v>
      </c>
      <c r="F64" s="7" t="s">
        <v>22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7" t="s">
        <v>478</v>
      </c>
      <c r="B65" s="7" t="s">
        <v>480</v>
      </c>
      <c r="C65" s="7" t="s">
        <v>273</v>
      </c>
      <c r="D65" s="7" t="s">
        <v>482</v>
      </c>
      <c r="E65" s="7" t="s">
        <v>482</v>
      </c>
      <c r="F65" s="7" t="s">
        <v>13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7" t="s">
        <v>484</v>
      </c>
      <c r="B66" s="7" t="s">
        <v>485</v>
      </c>
      <c r="C66" s="13"/>
      <c r="D66" s="7" t="s">
        <v>489</v>
      </c>
      <c r="E66" s="7" t="s">
        <v>489</v>
      </c>
      <c r="F66" s="7" t="s">
        <v>22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7" t="s">
        <v>491</v>
      </c>
      <c r="B67" s="7" t="s">
        <v>492</v>
      </c>
      <c r="C67" s="7" t="s">
        <v>483</v>
      </c>
      <c r="D67" s="7" t="s">
        <v>493</v>
      </c>
      <c r="E67" s="7" t="s">
        <v>493</v>
      </c>
      <c r="F67" s="7" t="s">
        <v>13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7" t="s">
        <v>498</v>
      </c>
      <c r="B68" s="7" t="s">
        <v>499</v>
      </c>
      <c r="C68" s="7" t="s">
        <v>500</v>
      </c>
      <c r="D68" s="7" t="s">
        <v>501</v>
      </c>
      <c r="E68" s="7" t="s">
        <v>501</v>
      </c>
      <c r="F68" s="7" t="s">
        <v>22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7" t="s">
        <v>506</v>
      </c>
      <c r="B69" s="7" t="s">
        <v>507</v>
      </c>
      <c r="C69" s="7" t="s">
        <v>11</v>
      </c>
      <c r="D69" s="7" t="s">
        <v>508</v>
      </c>
      <c r="E69" s="7" t="s">
        <v>508</v>
      </c>
      <c r="F69" s="7" t="s">
        <v>13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7" t="s">
        <v>513</v>
      </c>
      <c r="B70" s="7" t="s">
        <v>514</v>
      </c>
      <c r="C70" s="7" t="s">
        <v>34</v>
      </c>
      <c r="D70" s="7" t="s">
        <v>515</v>
      </c>
      <c r="E70" s="7" t="s">
        <v>515</v>
      </c>
      <c r="F70" s="7" t="s">
        <v>13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7" t="s">
        <v>516</v>
      </c>
      <c r="B71" s="7" t="s">
        <v>517</v>
      </c>
      <c r="C71" s="7" t="s">
        <v>25</v>
      </c>
      <c r="D71" s="7" t="s">
        <v>176</v>
      </c>
      <c r="E71" s="7" t="s">
        <v>176</v>
      </c>
      <c r="F71" s="7" t="s">
        <v>22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7" t="s">
        <v>522</v>
      </c>
      <c r="B72" s="7" t="s">
        <v>524</v>
      </c>
      <c r="C72" s="7" t="s">
        <v>21</v>
      </c>
      <c r="D72" s="7" t="s">
        <v>527</v>
      </c>
      <c r="E72" s="7" t="s">
        <v>527</v>
      </c>
      <c r="F72" s="7" t="s">
        <v>13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7" t="s">
        <v>529</v>
      </c>
      <c r="B73" s="7" t="s">
        <v>530</v>
      </c>
      <c r="C73" s="7" t="s">
        <v>531</v>
      </c>
      <c r="D73" s="7" t="s">
        <v>533</v>
      </c>
      <c r="E73" s="7" t="s">
        <v>533</v>
      </c>
      <c r="F73" s="7" t="s">
        <v>13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7" t="s">
        <v>537</v>
      </c>
      <c r="B74" s="7" t="s">
        <v>538</v>
      </c>
      <c r="C74" s="7" t="s">
        <v>11</v>
      </c>
      <c r="D74" s="7" t="s">
        <v>539</v>
      </c>
      <c r="E74" s="7" t="s">
        <v>539</v>
      </c>
      <c r="F74" s="7" t="s">
        <v>13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7" t="s">
        <v>543</v>
      </c>
      <c r="B75" s="7" t="s">
        <v>544</v>
      </c>
      <c r="C75" s="7" t="s">
        <v>151</v>
      </c>
      <c r="D75" s="7" t="s">
        <v>132</v>
      </c>
      <c r="E75" s="7" t="s">
        <v>132</v>
      </c>
      <c r="F75" s="7" t="s">
        <v>13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7" t="s">
        <v>549</v>
      </c>
      <c r="B76" s="7" t="s">
        <v>550</v>
      </c>
      <c r="C76" s="7" t="s">
        <v>13</v>
      </c>
      <c r="D76" s="7" t="s">
        <v>551</v>
      </c>
      <c r="E76" s="7" t="s">
        <v>551</v>
      </c>
      <c r="F76" s="7" t="s">
        <v>13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7" t="s">
        <v>556</v>
      </c>
      <c r="B77" s="7" t="s">
        <v>557</v>
      </c>
      <c r="C77" s="7" t="s">
        <v>138</v>
      </c>
      <c r="D77" s="7" t="s">
        <v>558</v>
      </c>
      <c r="E77" s="7" t="s">
        <v>558</v>
      </c>
      <c r="F77" s="7" t="s">
        <v>13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7" t="s">
        <v>561</v>
      </c>
      <c r="B78" s="7" t="s">
        <v>562</v>
      </c>
      <c r="C78" s="7" t="s">
        <v>99</v>
      </c>
      <c r="D78" s="7" t="s">
        <v>186</v>
      </c>
      <c r="E78" s="7" t="s">
        <v>186</v>
      </c>
      <c r="F78" s="7" t="s">
        <v>22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7" t="s">
        <v>564</v>
      </c>
      <c r="B79" s="7" t="s">
        <v>565</v>
      </c>
      <c r="C79" s="7" t="s">
        <v>80</v>
      </c>
      <c r="D79" s="7" t="s">
        <v>567</v>
      </c>
      <c r="E79" s="7" t="s">
        <v>567</v>
      </c>
      <c r="F79" s="7" t="s">
        <v>13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7" t="s">
        <v>571</v>
      </c>
      <c r="B80" s="7" t="s">
        <v>572</v>
      </c>
      <c r="C80" s="7" t="s">
        <v>282</v>
      </c>
      <c r="D80" s="7" t="s">
        <v>30</v>
      </c>
      <c r="E80" s="7" t="s">
        <v>30</v>
      </c>
      <c r="F80" s="7" t="s">
        <v>22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7" t="s">
        <v>573</v>
      </c>
      <c r="B81" s="7" t="s">
        <v>574</v>
      </c>
      <c r="C81" s="7" t="s">
        <v>21</v>
      </c>
      <c r="D81" s="7" t="s">
        <v>575</v>
      </c>
      <c r="E81" s="7" t="s">
        <v>575</v>
      </c>
      <c r="F81" s="7" t="s">
        <v>13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7" t="s">
        <v>578</v>
      </c>
      <c r="B82" s="7" t="s">
        <v>580</v>
      </c>
      <c r="C82" s="7" t="s">
        <v>175</v>
      </c>
      <c r="D82" s="7" t="s">
        <v>166</v>
      </c>
      <c r="E82" s="7" t="s">
        <v>166</v>
      </c>
      <c r="F82" s="7" t="s">
        <v>13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7" t="s">
        <v>582</v>
      </c>
      <c r="B83" s="7" t="s">
        <v>583</v>
      </c>
      <c r="C83" s="12"/>
      <c r="D83" s="7" t="s">
        <v>203</v>
      </c>
      <c r="E83" s="7" t="s">
        <v>203</v>
      </c>
      <c r="F83" s="7" t="s">
        <v>13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11" t="s">
        <v>588</v>
      </c>
      <c r="B84" s="11" t="s">
        <v>589</v>
      </c>
      <c r="C84" s="11" t="s">
        <v>99</v>
      </c>
      <c r="D84" s="14" t="s">
        <v>322</v>
      </c>
      <c r="E84" s="14" t="s">
        <v>322</v>
      </c>
      <c r="F84" s="11" t="s">
        <v>22</v>
      </c>
      <c r="G84" s="11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11" t="s">
        <v>598</v>
      </c>
      <c r="B85" s="11" t="s">
        <v>599</v>
      </c>
      <c r="C85" s="11" t="s">
        <v>151</v>
      </c>
      <c r="D85" s="14" t="s">
        <v>332</v>
      </c>
      <c r="E85" s="14" t="s">
        <v>332</v>
      </c>
      <c r="F85" s="11" t="s">
        <v>13</v>
      </c>
      <c r="G85" s="11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11" t="s">
        <v>604</v>
      </c>
      <c r="B86" s="11" t="s">
        <v>605</v>
      </c>
      <c r="C86" s="11" t="s">
        <v>141</v>
      </c>
      <c r="D86" s="14" t="s">
        <v>606</v>
      </c>
      <c r="E86" s="14" t="s">
        <v>606</v>
      </c>
      <c r="F86" s="11" t="s">
        <v>22</v>
      </c>
      <c r="G86" s="11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11" t="s">
        <v>611</v>
      </c>
      <c r="B87" s="11" t="s">
        <v>612</v>
      </c>
      <c r="C87" s="11" t="s">
        <v>141</v>
      </c>
      <c r="D87" s="14" t="s">
        <v>613</v>
      </c>
      <c r="E87" s="14" t="s">
        <v>613</v>
      </c>
      <c r="F87" s="11" t="s">
        <v>13</v>
      </c>
      <c r="G87" s="11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11" t="s">
        <v>618</v>
      </c>
      <c r="B88" s="11" t="s">
        <v>619</v>
      </c>
      <c r="C88" s="11" t="s">
        <v>171</v>
      </c>
      <c r="D88" s="14" t="s">
        <v>620</v>
      </c>
      <c r="E88" s="14" t="s">
        <v>620</v>
      </c>
      <c r="F88" s="11" t="s">
        <v>22</v>
      </c>
      <c r="G88" s="11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11" t="s">
        <v>621</v>
      </c>
      <c r="B89" s="11" t="s">
        <v>622</v>
      </c>
      <c r="C89" s="11" t="s">
        <v>483</v>
      </c>
      <c r="D89" s="14" t="s">
        <v>623</v>
      </c>
      <c r="E89" s="14" t="s">
        <v>623</v>
      </c>
      <c r="F89" s="11" t="s">
        <v>22</v>
      </c>
      <c r="G89" s="11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11" t="s">
        <v>628</v>
      </c>
      <c r="B90" s="11" t="s">
        <v>629</v>
      </c>
      <c r="C90" s="11" t="s">
        <v>531</v>
      </c>
      <c r="D90" s="14" t="s">
        <v>630</v>
      </c>
      <c r="E90" s="14" t="s">
        <v>630</v>
      </c>
      <c r="F90" s="11" t="s">
        <v>22</v>
      </c>
      <c r="G90" s="11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11" t="s">
        <v>631</v>
      </c>
      <c r="B91" s="11" t="s">
        <v>632</v>
      </c>
      <c r="C91" s="11" t="s">
        <v>171</v>
      </c>
      <c r="D91" s="14" t="s">
        <v>634</v>
      </c>
      <c r="E91" s="14" t="s">
        <v>634</v>
      </c>
      <c r="F91" s="11" t="s">
        <v>22</v>
      </c>
      <c r="G91" s="11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11" t="s">
        <v>637</v>
      </c>
      <c r="B92" s="11" t="s">
        <v>638</v>
      </c>
      <c r="C92" s="11" t="s">
        <v>22</v>
      </c>
      <c r="D92" s="14" t="s">
        <v>639</v>
      </c>
      <c r="E92" s="14" t="s">
        <v>639</v>
      </c>
      <c r="F92" s="11" t="s">
        <v>13</v>
      </c>
      <c r="G92" s="11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11" t="s">
        <v>644</v>
      </c>
      <c r="B93" s="11" t="s">
        <v>645</v>
      </c>
      <c r="C93" s="11" t="s">
        <v>141</v>
      </c>
      <c r="D93" s="14" t="s">
        <v>296</v>
      </c>
      <c r="E93" s="14" t="s">
        <v>296</v>
      </c>
      <c r="F93" s="11" t="s">
        <v>22</v>
      </c>
      <c r="G93" s="15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11" t="s">
        <v>649</v>
      </c>
      <c r="B94" s="11" t="s">
        <v>650</v>
      </c>
      <c r="C94" s="11" t="s">
        <v>43</v>
      </c>
      <c r="D94" s="14" t="s">
        <v>651</v>
      </c>
      <c r="E94" s="14" t="s">
        <v>651</v>
      </c>
      <c r="F94" s="11" t="s">
        <v>13</v>
      </c>
      <c r="G94" s="16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11" t="s">
        <v>656</v>
      </c>
      <c r="B95" s="11" t="s">
        <v>657</v>
      </c>
      <c r="C95" s="11" t="s">
        <v>141</v>
      </c>
      <c r="D95" s="14" t="s">
        <v>658</v>
      </c>
      <c r="E95" s="14" t="s">
        <v>658</v>
      </c>
      <c r="F95" s="11" t="s">
        <v>13</v>
      </c>
      <c r="G95" s="16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11" t="s">
        <v>663</v>
      </c>
      <c r="B96" s="11" t="s">
        <v>664</v>
      </c>
      <c r="C96" s="11" t="s">
        <v>282</v>
      </c>
      <c r="D96" s="14" t="s">
        <v>123</v>
      </c>
      <c r="E96" s="14" t="s">
        <v>123</v>
      </c>
      <c r="F96" s="11" t="s">
        <v>13</v>
      </c>
      <c r="G96" s="16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11" t="s">
        <v>666</v>
      </c>
      <c r="B97" s="11" t="s">
        <v>669</v>
      </c>
      <c r="C97" s="11" t="s">
        <v>21</v>
      </c>
      <c r="D97" s="14" t="s">
        <v>671</v>
      </c>
      <c r="E97" s="14" t="s">
        <v>671</v>
      </c>
      <c r="F97" s="11" t="s">
        <v>13</v>
      </c>
      <c r="G97" s="16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11" t="s">
        <v>672</v>
      </c>
      <c r="B98" s="11" t="s">
        <v>544</v>
      </c>
      <c r="C98" s="11" t="s">
        <v>151</v>
      </c>
      <c r="D98" s="14" t="s">
        <v>104</v>
      </c>
      <c r="E98" s="14" t="s">
        <v>104</v>
      </c>
      <c r="F98" s="11" t="s">
        <v>13</v>
      </c>
      <c r="G98" s="16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11" t="s">
        <v>677</v>
      </c>
      <c r="B99" s="11" t="s">
        <v>678</v>
      </c>
      <c r="C99" s="11" t="s">
        <v>273</v>
      </c>
      <c r="D99" s="14" t="s">
        <v>302</v>
      </c>
      <c r="E99" s="14" t="s">
        <v>302</v>
      </c>
      <c r="F99" s="11" t="s">
        <v>22</v>
      </c>
      <c r="G99" s="16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11" t="s">
        <v>682</v>
      </c>
      <c r="B100" s="11" t="s">
        <v>683</v>
      </c>
      <c r="C100" s="11" t="s">
        <v>151</v>
      </c>
      <c r="D100" s="14" t="s">
        <v>684</v>
      </c>
      <c r="E100" s="14" t="s">
        <v>684</v>
      </c>
      <c r="F100" s="11" t="s">
        <v>13</v>
      </c>
      <c r="G100" s="16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11" t="s">
        <v>689</v>
      </c>
      <c r="B101" s="11" t="s">
        <v>690</v>
      </c>
      <c r="C101" s="11"/>
      <c r="D101" s="14" t="s">
        <v>272</v>
      </c>
      <c r="E101" s="14" t="s">
        <v>272</v>
      </c>
      <c r="F101" s="11" t="s">
        <v>13</v>
      </c>
      <c r="G101" s="16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11" t="s">
        <v>691</v>
      </c>
      <c r="B102" s="11" t="s">
        <v>693</v>
      </c>
      <c r="C102" s="11" t="s">
        <v>13</v>
      </c>
      <c r="D102" s="14" t="s">
        <v>252</v>
      </c>
      <c r="E102" s="14" t="s">
        <v>252</v>
      </c>
      <c r="F102" s="11" t="s">
        <v>13</v>
      </c>
      <c r="G102" s="16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11" t="s">
        <v>697</v>
      </c>
      <c r="B103" s="11" t="s">
        <v>698</v>
      </c>
      <c r="C103" s="11" t="s">
        <v>11</v>
      </c>
      <c r="D103" s="14" t="s">
        <v>699</v>
      </c>
      <c r="E103" s="14" t="s">
        <v>699</v>
      </c>
      <c r="F103" s="11" t="s">
        <v>13</v>
      </c>
      <c r="G103" s="16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11" t="s">
        <v>704</v>
      </c>
      <c r="B104" s="11" t="s">
        <v>277</v>
      </c>
      <c r="C104" s="11" t="s">
        <v>13</v>
      </c>
      <c r="D104" s="14" t="s">
        <v>291</v>
      </c>
      <c r="E104" s="14" t="s">
        <v>291</v>
      </c>
      <c r="F104" s="11" t="s">
        <v>22</v>
      </c>
      <c r="G104" s="16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11" t="s">
        <v>709</v>
      </c>
      <c r="B105" s="11" t="s">
        <v>710</v>
      </c>
      <c r="C105" s="11" t="s">
        <v>22</v>
      </c>
      <c r="D105" s="14" t="s">
        <v>308</v>
      </c>
      <c r="E105" s="14" t="s">
        <v>308</v>
      </c>
      <c r="F105" s="11" t="s">
        <v>13</v>
      </c>
      <c r="G105" s="16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11" t="s">
        <v>711</v>
      </c>
      <c r="B106" s="11" t="s">
        <v>713</v>
      </c>
      <c r="C106" s="11" t="s">
        <v>21</v>
      </c>
      <c r="D106" s="14" t="s">
        <v>243</v>
      </c>
      <c r="E106" s="14" t="s">
        <v>243</v>
      </c>
      <c r="F106" s="11" t="s">
        <v>13</v>
      </c>
      <c r="G106" s="16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11" t="s">
        <v>717</v>
      </c>
      <c r="B107" s="11" t="s">
        <v>718</v>
      </c>
      <c r="C107" s="11" t="s">
        <v>273</v>
      </c>
      <c r="D107" s="14" t="s">
        <v>719</v>
      </c>
      <c r="E107" s="14" t="s">
        <v>719</v>
      </c>
      <c r="F107" s="11" t="s">
        <v>13</v>
      </c>
      <c r="G107" s="16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11" t="s">
        <v>723</v>
      </c>
      <c r="B108" s="11" t="s">
        <v>724</v>
      </c>
      <c r="C108" s="11" t="s">
        <v>57</v>
      </c>
      <c r="D108" s="14" t="s">
        <v>725</v>
      </c>
      <c r="E108" s="14" t="s">
        <v>725</v>
      </c>
      <c r="F108" s="11" t="s">
        <v>22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11" t="s">
        <v>729</v>
      </c>
      <c r="B109" s="11" t="s">
        <v>730</v>
      </c>
      <c r="C109" s="8"/>
      <c r="D109" s="11" t="s">
        <v>731</v>
      </c>
      <c r="E109" s="11" t="s">
        <v>731</v>
      </c>
      <c r="F109" s="11" t="s">
        <v>13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11" t="s">
        <v>732</v>
      </c>
      <c r="B110" s="11" t="s">
        <v>733</v>
      </c>
      <c r="C110" s="11" t="s">
        <v>22</v>
      </c>
      <c r="D110" s="11" t="s">
        <v>734</v>
      </c>
      <c r="E110" s="11" t="s">
        <v>734</v>
      </c>
      <c r="F110" s="11" t="s">
        <v>13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11" t="s">
        <v>738</v>
      </c>
      <c r="B111" s="11" t="s">
        <v>739</v>
      </c>
      <c r="C111" s="11" t="s">
        <v>80</v>
      </c>
      <c r="D111" s="11" t="s">
        <v>740</v>
      </c>
      <c r="E111" s="11" t="s">
        <v>740</v>
      </c>
      <c r="F111" s="11" t="s">
        <v>13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11" t="s">
        <v>744</v>
      </c>
      <c r="B112" s="11" t="s">
        <v>745</v>
      </c>
      <c r="C112" s="11" t="s">
        <v>138</v>
      </c>
      <c r="D112" s="11" t="s">
        <v>746</v>
      </c>
      <c r="E112" s="11" t="s">
        <v>746</v>
      </c>
      <c r="F112" s="11" t="s">
        <v>22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11" t="s">
        <v>748</v>
      </c>
      <c r="B113" s="11" t="s">
        <v>749</v>
      </c>
      <c r="C113" s="8"/>
      <c r="D113" s="11" t="s">
        <v>751</v>
      </c>
      <c r="E113" s="11" t="s">
        <v>751</v>
      </c>
      <c r="F113" s="11" t="s">
        <v>13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11" t="s">
        <v>752</v>
      </c>
      <c r="B114" s="11" t="s">
        <v>753</v>
      </c>
      <c r="C114" s="11" t="s">
        <v>171</v>
      </c>
      <c r="D114" s="11" t="s">
        <v>754</v>
      </c>
      <c r="E114" s="11" t="s">
        <v>754</v>
      </c>
      <c r="F114" s="11" t="s">
        <v>13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11" t="s">
        <v>758</v>
      </c>
      <c r="B115" s="11" t="s">
        <v>759</v>
      </c>
      <c r="C115" s="11" t="s">
        <v>57</v>
      </c>
      <c r="D115" s="11" t="s">
        <v>760</v>
      </c>
      <c r="E115" s="11" t="s">
        <v>760</v>
      </c>
      <c r="F115" s="11" t="s">
        <v>13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</sheetData>
  <conditionalFormatting sqref="D1:D999">
    <cfRule type="expression" dxfId="8" priority="1">
      <formula>COUNTIF(D:D, D1) &gt; 1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Z1006"/>
  <sheetViews>
    <sheetView workbookViewId="0"/>
  </sheetViews>
  <sheetFormatPr defaultColWidth="14.42578125" defaultRowHeight="15.75" customHeight="1"/>
  <cols>
    <col min="1" max="1" width="11.85546875" customWidth="1"/>
    <col min="2" max="2" width="5.5703125" customWidth="1"/>
    <col min="3" max="3" width="12.42578125" customWidth="1"/>
  </cols>
  <sheetData>
    <row r="1" spans="1:26" ht="15.75" customHeight="1">
      <c r="A1" s="1" t="s">
        <v>2</v>
      </c>
      <c r="B1" s="6" t="s">
        <v>6</v>
      </c>
      <c r="C1" s="1" t="s">
        <v>18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 t="s">
        <v>28</v>
      </c>
      <c r="B2" s="9" t="s">
        <v>29</v>
      </c>
      <c r="C2" s="11" t="s">
        <v>30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 t="s">
        <v>36</v>
      </c>
      <c r="B3" s="9" t="s">
        <v>29</v>
      </c>
      <c r="C3" s="11" t="s">
        <v>42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 t="s">
        <v>46</v>
      </c>
      <c r="B4" s="9" t="s">
        <v>49</v>
      </c>
      <c r="C4" s="11" t="s">
        <v>30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 t="s">
        <v>60</v>
      </c>
      <c r="B5" s="9" t="s">
        <v>49</v>
      </c>
      <c r="C5" s="11" t="s">
        <v>42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 t="s">
        <v>66</v>
      </c>
      <c r="B6" s="9" t="s">
        <v>68</v>
      </c>
      <c r="C6" s="11" t="s">
        <v>69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9" t="s">
        <v>72</v>
      </c>
      <c r="B7" s="9">
        <v>1</v>
      </c>
      <c r="C7" s="11" t="s">
        <v>76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9" t="s">
        <v>81</v>
      </c>
      <c r="B8" s="9">
        <v>1</v>
      </c>
      <c r="C8" s="11" t="s">
        <v>83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9" t="s">
        <v>90</v>
      </c>
      <c r="B9" s="9">
        <v>1</v>
      </c>
      <c r="C9" s="11" t="s">
        <v>91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9" t="s">
        <v>97</v>
      </c>
      <c r="B10" s="9">
        <v>2</v>
      </c>
      <c r="C10" s="11" t="s">
        <v>12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9" t="s">
        <v>103</v>
      </c>
      <c r="B11" s="9">
        <v>2</v>
      </c>
      <c r="C11" s="11" t="s">
        <v>104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9" t="s">
        <v>111</v>
      </c>
      <c r="B12" s="9">
        <v>2</v>
      </c>
      <c r="C12" s="11" t="s">
        <v>113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9" t="s">
        <v>120</v>
      </c>
      <c r="B13" s="9">
        <v>3</v>
      </c>
      <c r="C13" s="11" t="s">
        <v>123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9" t="s">
        <v>129</v>
      </c>
      <c r="B14" s="9">
        <v>3</v>
      </c>
      <c r="C14" s="11" t="s">
        <v>132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" t="s">
        <v>139</v>
      </c>
      <c r="B15" s="9">
        <v>3</v>
      </c>
      <c r="C15" s="11" t="s">
        <v>143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9" t="s">
        <v>148</v>
      </c>
      <c r="B16" s="9">
        <v>4</v>
      </c>
      <c r="C16" s="11" t="s">
        <v>152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9" t="s">
        <v>154</v>
      </c>
      <c r="B17" s="9">
        <v>4</v>
      </c>
      <c r="C17" s="11" t="s">
        <v>102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9" t="s">
        <v>162</v>
      </c>
      <c r="B18" s="9">
        <v>4</v>
      </c>
      <c r="C18" s="11" t="s">
        <v>166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9" t="s">
        <v>173</v>
      </c>
      <c r="B19" s="9">
        <v>5</v>
      </c>
      <c r="C19" s="11" t="s">
        <v>176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9" t="s">
        <v>183</v>
      </c>
      <c r="B20" s="9">
        <v>5</v>
      </c>
      <c r="C20" s="11" t="s">
        <v>186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9" t="s">
        <v>193</v>
      </c>
      <c r="B21" s="9">
        <v>5</v>
      </c>
      <c r="C21" s="11" t="s">
        <v>194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9" t="s">
        <v>202</v>
      </c>
      <c r="B22" s="9">
        <v>6</v>
      </c>
      <c r="C22" s="11" t="s">
        <v>203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" t="s">
        <v>211</v>
      </c>
      <c r="B23" s="9">
        <v>6</v>
      </c>
      <c r="C23" s="11" t="s">
        <v>212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2.75">
      <c r="A24" s="9" t="s">
        <v>220</v>
      </c>
      <c r="B24" s="9">
        <v>6</v>
      </c>
      <c r="C24" s="11" t="s">
        <v>215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2.75">
      <c r="A25" s="9" t="s">
        <v>224</v>
      </c>
      <c r="B25" s="9">
        <v>7</v>
      </c>
      <c r="C25" s="11" t="s">
        <v>124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2.75">
      <c r="A26" s="9" t="s">
        <v>242</v>
      </c>
      <c r="B26" s="9">
        <v>7</v>
      </c>
      <c r="C26" s="11" t="s">
        <v>243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2.75">
      <c r="A27" s="9" t="s">
        <v>251</v>
      </c>
      <c r="B27" s="9">
        <v>7</v>
      </c>
      <c r="C27" s="11" t="s">
        <v>252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.75">
      <c r="A28" s="9" t="s">
        <v>256</v>
      </c>
      <c r="B28" s="9">
        <v>8</v>
      </c>
      <c r="C28" s="11" t="s">
        <v>258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.75">
      <c r="A29" s="9" t="s">
        <v>265</v>
      </c>
      <c r="B29" s="9">
        <v>8</v>
      </c>
      <c r="C29" s="11" t="s">
        <v>272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.75">
      <c r="A30" s="9" t="s">
        <v>275</v>
      </c>
      <c r="B30" s="9">
        <v>8</v>
      </c>
      <c r="C30" s="11" t="s">
        <v>279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.75">
      <c r="A31" s="9" t="s">
        <v>27</v>
      </c>
      <c r="B31" s="9">
        <v>9</v>
      </c>
      <c r="C31" s="11" t="s">
        <v>255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.75">
      <c r="A32" s="9" t="s">
        <v>289</v>
      </c>
      <c r="B32" s="9">
        <v>9</v>
      </c>
      <c r="C32" s="11" t="s">
        <v>291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.75">
      <c r="A33" s="9" t="s">
        <v>292</v>
      </c>
      <c r="B33" s="9">
        <v>9</v>
      </c>
      <c r="C33" s="11" t="s">
        <v>296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.75">
      <c r="A34" s="9" t="s">
        <v>301</v>
      </c>
      <c r="B34" s="9">
        <v>10</v>
      </c>
      <c r="C34" s="11" t="s">
        <v>302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.75">
      <c r="A35" s="9" t="s">
        <v>307</v>
      </c>
      <c r="B35" s="9">
        <v>10</v>
      </c>
      <c r="C35" s="11" t="s">
        <v>308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.75">
      <c r="A36" s="9" t="s">
        <v>313</v>
      </c>
      <c r="B36" s="9">
        <v>10</v>
      </c>
      <c r="C36" s="11" t="s">
        <v>200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.75">
      <c r="A37" s="9" t="s">
        <v>319</v>
      </c>
      <c r="B37" s="9">
        <v>11</v>
      </c>
      <c r="C37" s="11" t="s">
        <v>322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.75">
      <c r="A38" s="9" t="s">
        <v>326</v>
      </c>
      <c r="B38" s="9">
        <v>11</v>
      </c>
      <c r="C38" s="11" t="s">
        <v>332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.75">
      <c r="A39" s="9" t="s">
        <v>339</v>
      </c>
      <c r="B39" s="9">
        <v>11</v>
      </c>
      <c r="C39" s="11" t="s">
        <v>63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.75">
      <c r="A40" s="9" t="s">
        <v>350</v>
      </c>
      <c r="B40" s="9">
        <v>11</v>
      </c>
      <c r="C40" s="11" t="s">
        <v>351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.75">
      <c r="A41" s="9" t="s">
        <v>357</v>
      </c>
      <c r="B41" s="9">
        <v>12</v>
      </c>
      <c r="C41" s="11" t="s">
        <v>360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.75">
      <c r="A42" s="9" t="s">
        <v>365</v>
      </c>
      <c r="B42" s="9">
        <v>12</v>
      </c>
      <c r="C42" s="11" t="s">
        <v>157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.75">
      <c r="A43" s="9" t="s">
        <v>372</v>
      </c>
      <c r="B43" s="9">
        <v>12</v>
      </c>
      <c r="C43" s="11" t="s">
        <v>165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.75">
      <c r="A44" s="9" t="s">
        <v>380</v>
      </c>
      <c r="B44" s="9">
        <v>12</v>
      </c>
      <c r="C44" s="11" t="s">
        <v>78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.75">
      <c r="A45" s="9" t="s">
        <v>386</v>
      </c>
      <c r="B45" s="9">
        <v>12</v>
      </c>
      <c r="C45" s="11" t="s">
        <v>351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.75">
      <c r="A46" s="9"/>
      <c r="B46" s="9"/>
      <c r="C46" s="9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.75">
      <c r="A47" s="9"/>
      <c r="B47" s="9"/>
      <c r="C47" s="9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.75">
      <c r="A48" s="9"/>
      <c r="B48" s="9"/>
      <c r="C48" s="9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.75">
      <c r="A49" s="9"/>
      <c r="B49" s="9"/>
      <c r="C49" s="9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.75">
      <c r="A50" s="9"/>
      <c r="B50" s="9"/>
      <c r="C50" s="9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.7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.7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.7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.7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.7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.7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.7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.7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.7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.7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.7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.7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.7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.7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.7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.7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.7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.7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.7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.7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.7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.7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.7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.7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.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.7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.7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.7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.7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.7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.7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.7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.7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.7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.7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.7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.7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.7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.7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.7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.7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.7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.7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.7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.7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.7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.7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.7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.7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.7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.7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.7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.7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.7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.7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.7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.7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.7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.7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.7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.7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.7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.7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.7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.7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.7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.7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.7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.7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.7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.7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.7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.7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.7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.7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.7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.7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.7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.7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.7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.7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.7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.7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.7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.7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.7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.7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.7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.7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.7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.7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.7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.7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.7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.7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.7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.7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.7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.7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.7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.7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.7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.7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.7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.7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.7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.7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.7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.7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.7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.7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.7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.7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.7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.7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.7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.7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.7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.7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.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.7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.7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.7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.7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.7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.7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.7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.7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.7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.7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.7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.7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.7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.7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.7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.7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.7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.7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.7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.7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.7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.7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.7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.7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.7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.7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.7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.7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.7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.7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.7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.7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.7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.7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.7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.7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.7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.7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.7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.7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.7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.7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.7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.7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.7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.7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.7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.7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.7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.7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.7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.7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.7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.7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.7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.7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.7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.7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.7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.7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.7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.7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.7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.7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.7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.7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.7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.7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.7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.7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.7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.7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.7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.7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.7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.7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.7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.7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.7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.7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.7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.7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.7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.7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.7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.7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.7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.7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.7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.7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.7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.7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.7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.7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.7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.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.7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.7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.7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.7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.7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.7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.7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.7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.7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.7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.7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.7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.7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.7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.7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.7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.7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.7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.7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.7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.7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.7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.7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.7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.7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.7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.7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.7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.7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.7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.7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.7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.7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.7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.7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.7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.7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.7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.7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.7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.7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.7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.7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.7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.7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.7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.7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.7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.7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.7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.7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.7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.7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.7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.7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.7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.7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.7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.7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.7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.7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.7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.7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.7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.7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.7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.7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.7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.7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.7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.7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.7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.7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.7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.7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.7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.7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.7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.7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.7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.7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.7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.7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.7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.7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.7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.7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.7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.7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.7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.7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.7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.7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.7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.7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.7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.7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.7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.7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.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.7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.7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.7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.7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.7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.7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.7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.7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.7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.7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.7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.7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.7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.7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.7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.7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.7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.7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.7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.7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.7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.7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.7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.7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.7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.7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.7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.7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.7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.7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.7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.7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.7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.7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.7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.7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.7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.7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.7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.7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.7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.7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.7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.7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.7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.7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.7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.7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.7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.7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.7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.7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.7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.7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.7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.7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.7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.7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.7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.7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.7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.7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.7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.7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.7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.7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.7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.7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.7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.7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.7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.7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.7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.7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.7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.7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.7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.7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.7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.7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.7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.7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.7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.7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.7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.7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.7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.7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.7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.7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.7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.7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.7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.7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.7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.7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.7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.7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.7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.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.7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.7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.7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.7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.7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.7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.7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.7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.7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.7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.7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.7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.7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.7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.7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.7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.7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.7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.7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.7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.7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.7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.7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.7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.7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.7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.7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.7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.7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.7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.7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.7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.7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.7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.7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.7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.7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.7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.7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.7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.7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.7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.7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.7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.7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.7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.7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.7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.7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.7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.7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.7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.7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.7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.7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.7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.7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.7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.7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.7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.7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.7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.7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.7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.7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.7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.7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.7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.7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.7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.7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.7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.7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.7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.7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.7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.7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.7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.7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.7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.7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.7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.7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.7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.7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.7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.7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.7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.7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.7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.7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.7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.7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.7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.7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.7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.7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.7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.7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.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.7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.7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.7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.7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.7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.7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.7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.7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.7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.7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.7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.7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.7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.7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.7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.7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.7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.7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.7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.7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.7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.7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.7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.7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.7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.7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.7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.7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.7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.7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.7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.7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.7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.7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.7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.7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.7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.7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.7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.7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.7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.7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.7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.7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.7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.7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.7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.7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.7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.7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.7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.7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.7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.7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.7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.7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.7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.7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.7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.7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.7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.7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.7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.7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.7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.7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.7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.7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.7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.7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.7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.7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.7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.7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.7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.7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.7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.7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.7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.7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.7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.7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.7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.7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.7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.7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.7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.7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.7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.7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.7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.7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.7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.7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.7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.7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.7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.7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.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.7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.7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.7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.7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.7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.7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.7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.7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.7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.7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.7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.7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.7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.7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.7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.7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.7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.7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.7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.7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.7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.7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.7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.7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.7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.7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.7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.7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.7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.7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.7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.7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.7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.7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.7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.7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.7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.7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.7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.7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.7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.7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.7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.7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.7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.7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.7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.7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.7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.7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.7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.7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.7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.7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.7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.7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.7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.7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.7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.7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.7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.7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.7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.7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.7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.7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.7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.7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.7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.7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.7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.7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.7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.7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.7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.7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.7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.7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.7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.7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.7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.7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.7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.7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.7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.7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.7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.7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.7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.7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.7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.7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.7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.7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.7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.7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.7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.7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.7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.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.7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.7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.7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.7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.7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.7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.7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.7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.7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.7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.7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.7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.7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.7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.7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.7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.7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.7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.7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.7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.7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.7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.7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.7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.7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.7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.7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.7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.7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.7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.7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.7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.7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.7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.7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.7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.7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.7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.7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.7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.7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.7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.7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.7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.7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.7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.7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.7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.7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.7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.7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.7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.7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.7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.7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.7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.7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.7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.7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.7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.7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.7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.7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.7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.7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.7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.7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.7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.7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.7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.7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.7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.7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.7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.7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.7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.7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.7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.7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.7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.7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.7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.7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.7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.7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.7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.7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.7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.7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.7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.7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.7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.7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.7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.7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.7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.7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.7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.7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.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.7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.7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.7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.7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.7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.7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.7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.7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.7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.7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.7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.7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.7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.7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.7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.7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.7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.7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.7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.7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.7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.7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.7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.7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.7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.7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.7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.7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.7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.7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.7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.7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.7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.7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.7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.7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.7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.7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.7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.7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.7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.7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.7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.7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.7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.7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.7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.7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.7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.7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.7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.7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.7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.7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.7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.7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.7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.7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.7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.7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.7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.7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.7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.7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.7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.7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.7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.7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.7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.7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.7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.7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.7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.7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.7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.7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.7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.7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.7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.7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.7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.7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.7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.7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.7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.7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.7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.7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.7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.7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.7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.7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.7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.7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.7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.7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.7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.7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.7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.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.7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.7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.7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.7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.7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.7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.7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.7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.7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.7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.7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.7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.7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2.7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2.7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2.7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2.7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2.7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2.7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2.7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2.7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2.7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2.7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2.7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2.7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2.7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2.7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2.75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2.75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2.7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2.75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</sheetData>
  <conditionalFormatting sqref="A1:A1006">
    <cfRule type="expression" dxfId="7" priority="1">
      <formula>COUNTIF(A:A, A1) &gt; 1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Faculties!$D:$D</xm:f>
          </x14:formula1>
          <xm:sqref>C1:C1006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Z1990"/>
  <sheetViews>
    <sheetView tabSelected="1" workbookViewId="0">
      <selection activeCell="A2" sqref="A2:XFD2"/>
    </sheetView>
  </sheetViews>
  <sheetFormatPr defaultColWidth="14.42578125" defaultRowHeight="15.75" customHeight="1"/>
  <cols>
    <col min="1" max="1" width="13" customWidth="1"/>
    <col min="2" max="2" width="13.140625" style="286" customWidth="1"/>
    <col min="3" max="3" width="17" customWidth="1"/>
    <col min="4" max="4" width="23.5703125" customWidth="1"/>
    <col min="5" max="5" width="12.5703125" customWidth="1"/>
    <col min="6" max="6" width="7.5703125" customWidth="1"/>
    <col min="7" max="7" width="15.7109375" customWidth="1"/>
    <col min="8" max="8" width="10.85546875" customWidth="1"/>
  </cols>
  <sheetData>
    <row r="1" spans="1:26" ht="15.75" customHeight="1">
      <c r="A1" s="1" t="s">
        <v>0</v>
      </c>
      <c r="B1" s="4" t="s">
        <v>3</v>
      </c>
      <c r="C1" s="6" t="s">
        <v>4</v>
      </c>
      <c r="D1" s="6" t="s">
        <v>1</v>
      </c>
      <c r="E1" s="6" t="s">
        <v>5</v>
      </c>
      <c r="F1" s="6" t="s">
        <v>8</v>
      </c>
      <c r="G1" s="1" t="s">
        <v>14</v>
      </c>
      <c r="H1" s="1" t="s">
        <v>15</v>
      </c>
      <c r="I1" s="8"/>
      <c r="J1" s="9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9" t="s">
        <v>16</v>
      </c>
      <c r="B2" s="287" t="s">
        <v>17</v>
      </c>
      <c r="C2" s="9" t="s">
        <v>19</v>
      </c>
      <c r="D2" s="9" t="s">
        <v>20</v>
      </c>
      <c r="E2" s="9" t="s">
        <v>21</v>
      </c>
      <c r="F2" s="9" t="s">
        <v>22</v>
      </c>
      <c r="G2" s="11" t="s">
        <v>27</v>
      </c>
      <c r="H2" s="9" t="s">
        <v>33</v>
      </c>
      <c r="I2" s="8"/>
      <c r="J2" s="9"/>
      <c r="K2" s="9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 t="s">
        <v>37</v>
      </c>
      <c r="B3" s="10" t="s">
        <v>38</v>
      </c>
      <c r="C3" s="9" t="s">
        <v>40</v>
      </c>
      <c r="D3" s="9" t="s">
        <v>44</v>
      </c>
      <c r="E3" s="9" t="s">
        <v>34</v>
      </c>
      <c r="F3" s="9" t="s">
        <v>22</v>
      </c>
      <c r="G3" s="11" t="s">
        <v>27</v>
      </c>
      <c r="H3" s="9" t="s">
        <v>33</v>
      </c>
      <c r="I3" s="8"/>
      <c r="J3" s="9"/>
      <c r="K3" s="9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" t="s">
        <v>50</v>
      </c>
      <c r="B4" s="10" t="s">
        <v>52</v>
      </c>
      <c r="C4" s="9" t="s">
        <v>53</v>
      </c>
      <c r="D4" s="9" t="s">
        <v>54</v>
      </c>
      <c r="E4" s="9" t="s">
        <v>59</v>
      </c>
      <c r="F4" s="9" t="s">
        <v>22</v>
      </c>
      <c r="G4" s="11" t="s">
        <v>27</v>
      </c>
      <c r="H4" s="9" t="s">
        <v>33</v>
      </c>
      <c r="I4" s="8"/>
      <c r="J4" s="9"/>
      <c r="K4" s="9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" t="s">
        <v>64</v>
      </c>
      <c r="B5" s="10" t="s">
        <v>65</v>
      </c>
      <c r="C5" s="9" t="s">
        <v>67</v>
      </c>
      <c r="D5" s="9" t="s">
        <v>70</v>
      </c>
      <c r="E5" s="9" t="s">
        <v>43</v>
      </c>
      <c r="F5" s="9" t="s">
        <v>22</v>
      </c>
      <c r="G5" s="11" t="s">
        <v>27</v>
      </c>
      <c r="H5" s="9" t="s">
        <v>33</v>
      </c>
      <c r="I5" s="8"/>
      <c r="J5" s="9"/>
      <c r="K5" s="9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" t="s">
        <v>74</v>
      </c>
      <c r="B6" s="10" t="s">
        <v>75</v>
      </c>
      <c r="C6" s="9" t="s">
        <v>77</v>
      </c>
      <c r="D6" s="9" t="s">
        <v>79</v>
      </c>
      <c r="E6" s="9" t="s">
        <v>80</v>
      </c>
      <c r="F6" s="9" t="s">
        <v>22</v>
      </c>
      <c r="G6" s="11" t="s">
        <v>27</v>
      </c>
      <c r="H6" s="9" t="s">
        <v>33</v>
      </c>
      <c r="I6" s="8"/>
      <c r="J6" s="9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9" t="s">
        <v>86</v>
      </c>
      <c r="B7" s="10" t="s">
        <v>87</v>
      </c>
      <c r="C7" s="9" t="s">
        <v>88</v>
      </c>
      <c r="D7" s="9" t="s">
        <v>89</v>
      </c>
      <c r="E7" s="9" t="s">
        <v>22</v>
      </c>
      <c r="F7" s="9" t="s">
        <v>22</v>
      </c>
      <c r="G7" s="11" t="s">
        <v>27</v>
      </c>
      <c r="H7" s="9" t="s">
        <v>33</v>
      </c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9" t="s">
        <v>94</v>
      </c>
      <c r="B8" s="10" t="s">
        <v>95</v>
      </c>
      <c r="C8" s="9" t="s">
        <v>96</v>
      </c>
      <c r="D8" s="9" t="s">
        <v>98</v>
      </c>
      <c r="E8" s="9" t="s">
        <v>99</v>
      </c>
      <c r="F8" s="9" t="s">
        <v>22</v>
      </c>
      <c r="G8" s="11" t="s">
        <v>27</v>
      </c>
      <c r="H8" s="9" t="s">
        <v>33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9" t="s">
        <v>105</v>
      </c>
      <c r="B9" s="10" t="s">
        <v>107</v>
      </c>
      <c r="C9" s="9" t="s">
        <v>109</v>
      </c>
      <c r="D9" s="9" t="s">
        <v>110</v>
      </c>
      <c r="E9" s="9" t="s">
        <v>25</v>
      </c>
      <c r="F9" s="9" t="s">
        <v>22</v>
      </c>
      <c r="G9" s="11" t="s">
        <v>27</v>
      </c>
      <c r="H9" s="9" t="s">
        <v>33</v>
      </c>
      <c r="I9" s="8"/>
      <c r="J9" s="9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9" t="s">
        <v>116</v>
      </c>
      <c r="B10" s="10" t="s">
        <v>117</v>
      </c>
      <c r="C10" s="9" t="s">
        <v>118</v>
      </c>
      <c r="D10" s="9" t="s">
        <v>119</v>
      </c>
      <c r="E10" s="9" t="s">
        <v>80</v>
      </c>
      <c r="F10" s="9" t="s">
        <v>22</v>
      </c>
      <c r="G10" s="11" t="s">
        <v>27</v>
      </c>
      <c r="H10" s="9" t="s">
        <v>33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9" t="s">
        <v>125</v>
      </c>
      <c r="B11" s="10" t="s">
        <v>126</v>
      </c>
      <c r="C11" s="9" t="s">
        <v>127</v>
      </c>
      <c r="D11" s="9" t="s">
        <v>128</v>
      </c>
      <c r="E11" s="9" t="s">
        <v>11</v>
      </c>
      <c r="F11" s="9" t="s">
        <v>22</v>
      </c>
      <c r="G11" s="11" t="s">
        <v>27</v>
      </c>
      <c r="H11" s="9" t="s">
        <v>33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9" t="s">
        <v>133</v>
      </c>
      <c r="B12" s="10" t="s">
        <v>134</v>
      </c>
      <c r="C12" s="9" t="s">
        <v>135</v>
      </c>
      <c r="D12" s="9" t="s">
        <v>136</v>
      </c>
      <c r="E12" s="9" t="s">
        <v>138</v>
      </c>
      <c r="F12" s="9" t="s">
        <v>22</v>
      </c>
      <c r="G12" s="11" t="s">
        <v>27</v>
      </c>
      <c r="H12" s="9" t="s">
        <v>33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9" t="s">
        <v>144</v>
      </c>
      <c r="B13" s="10" t="s">
        <v>145</v>
      </c>
      <c r="C13" s="9" t="s">
        <v>146</v>
      </c>
      <c r="D13" s="9" t="s">
        <v>149</v>
      </c>
      <c r="E13" s="9" t="s">
        <v>43</v>
      </c>
      <c r="F13" s="9" t="s">
        <v>22</v>
      </c>
      <c r="G13" s="11" t="s">
        <v>27</v>
      </c>
      <c r="H13" s="9" t="s">
        <v>33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9" t="s">
        <v>158</v>
      </c>
      <c r="B14" s="10" t="s">
        <v>159</v>
      </c>
      <c r="C14" s="9" t="s">
        <v>160</v>
      </c>
      <c r="D14" s="9" t="s">
        <v>161</v>
      </c>
      <c r="E14" s="9" t="s">
        <v>43</v>
      </c>
      <c r="F14" s="9" t="s">
        <v>22</v>
      </c>
      <c r="G14" s="11" t="s">
        <v>27</v>
      </c>
      <c r="H14" s="9" t="s">
        <v>33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" t="s">
        <v>167</v>
      </c>
      <c r="B15" s="10" t="s">
        <v>168</v>
      </c>
      <c r="C15" s="9" t="s">
        <v>169</v>
      </c>
      <c r="D15" s="9" t="s">
        <v>170</v>
      </c>
      <c r="E15" s="9" t="s">
        <v>171</v>
      </c>
      <c r="F15" s="9" t="s">
        <v>22</v>
      </c>
      <c r="G15" s="11" t="s">
        <v>27</v>
      </c>
      <c r="H15" s="9" t="s">
        <v>33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9" t="s">
        <v>178</v>
      </c>
      <c r="B16" s="10" t="s">
        <v>179</v>
      </c>
      <c r="C16" s="9" t="s">
        <v>180</v>
      </c>
      <c r="D16" s="9" t="s">
        <v>181</v>
      </c>
      <c r="E16" s="9"/>
      <c r="F16" s="9" t="s">
        <v>22</v>
      </c>
      <c r="G16" s="11" t="s">
        <v>27</v>
      </c>
      <c r="H16" s="9" t="s">
        <v>33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9" t="s">
        <v>187</v>
      </c>
      <c r="B17" s="10" t="s">
        <v>188</v>
      </c>
      <c r="C17" s="9" t="s">
        <v>189</v>
      </c>
      <c r="D17" s="9" t="s">
        <v>191</v>
      </c>
      <c r="E17" s="9" t="s">
        <v>171</v>
      </c>
      <c r="F17" s="9" t="s">
        <v>13</v>
      </c>
      <c r="G17" s="11" t="s">
        <v>27</v>
      </c>
      <c r="H17" s="9" t="s">
        <v>33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9" t="s">
        <v>196</v>
      </c>
      <c r="B18" s="10" t="s">
        <v>198</v>
      </c>
      <c r="C18" s="9" t="s">
        <v>199</v>
      </c>
      <c r="D18" s="9" t="s">
        <v>201</v>
      </c>
      <c r="E18" s="9" t="s">
        <v>43</v>
      </c>
      <c r="F18" s="9" t="s">
        <v>13</v>
      </c>
      <c r="G18" s="11" t="s">
        <v>27</v>
      </c>
      <c r="H18" s="9" t="s">
        <v>33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9" t="s">
        <v>207</v>
      </c>
      <c r="B19" s="10" t="s">
        <v>208</v>
      </c>
      <c r="C19" s="9" t="s">
        <v>209</v>
      </c>
      <c r="D19" s="9" t="s">
        <v>210</v>
      </c>
      <c r="E19" s="9" t="s">
        <v>22</v>
      </c>
      <c r="F19" s="9" t="s">
        <v>13</v>
      </c>
      <c r="G19" s="11" t="s">
        <v>27</v>
      </c>
      <c r="H19" s="9" t="s">
        <v>33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9" t="s">
        <v>216</v>
      </c>
      <c r="B20" s="10" t="s">
        <v>217</v>
      </c>
      <c r="C20" s="9" t="s">
        <v>218</v>
      </c>
      <c r="D20" s="9" t="s">
        <v>219</v>
      </c>
      <c r="E20" s="9" t="s">
        <v>34</v>
      </c>
      <c r="F20" s="9" t="s">
        <v>13</v>
      </c>
      <c r="G20" s="11" t="s">
        <v>27</v>
      </c>
      <c r="H20" s="9" t="s">
        <v>33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9" t="s">
        <v>223</v>
      </c>
      <c r="B21" s="10" t="s">
        <v>225</v>
      </c>
      <c r="C21" s="9" t="s">
        <v>226</v>
      </c>
      <c r="D21" s="9" t="s">
        <v>227</v>
      </c>
      <c r="E21" s="9" t="s">
        <v>21</v>
      </c>
      <c r="F21" s="9" t="s">
        <v>13</v>
      </c>
      <c r="G21" s="11" t="s">
        <v>27</v>
      </c>
      <c r="H21" s="9" t="s">
        <v>33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9" t="s">
        <v>228</v>
      </c>
      <c r="B22" s="10" t="s">
        <v>229</v>
      </c>
      <c r="C22" s="9" t="s">
        <v>230</v>
      </c>
      <c r="D22" s="9" t="s">
        <v>231</v>
      </c>
      <c r="E22" s="9" t="s">
        <v>171</v>
      </c>
      <c r="F22" s="9" t="s">
        <v>13</v>
      </c>
      <c r="G22" s="11" t="s">
        <v>27</v>
      </c>
      <c r="H22" s="9" t="s">
        <v>33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" t="s">
        <v>235</v>
      </c>
      <c r="B23" s="10" t="s">
        <v>237</v>
      </c>
      <c r="C23" s="9" t="s">
        <v>239</v>
      </c>
      <c r="D23" s="9" t="s">
        <v>240</v>
      </c>
      <c r="E23" s="9" t="s">
        <v>141</v>
      </c>
      <c r="F23" s="9" t="s">
        <v>13</v>
      </c>
      <c r="G23" s="11" t="s">
        <v>27</v>
      </c>
      <c r="H23" s="9" t="s">
        <v>33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2.75">
      <c r="A24" s="9" t="s">
        <v>247</v>
      </c>
      <c r="B24" s="10" t="s">
        <v>248</v>
      </c>
      <c r="C24" s="9" t="s">
        <v>249</v>
      </c>
      <c r="D24" s="9" t="s">
        <v>250</v>
      </c>
      <c r="E24" s="9" t="s">
        <v>80</v>
      </c>
      <c r="F24" s="9" t="s">
        <v>13</v>
      </c>
      <c r="G24" s="11" t="s">
        <v>27</v>
      </c>
      <c r="H24" s="9" t="s">
        <v>33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2.75">
      <c r="A25" s="9" t="s">
        <v>257</v>
      </c>
      <c r="B25" s="10" t="s">
        <v>259</v>
      </c>
      <c r="C25" s="9" t="s">
        <v>260</v>
      </c>
      <c r="D25" s="9" t="s">
        <v>261</v>
      </c>
      <c r="E25" s="9" t="s">
        <v>80</v>
      </c>
      <c r="F25" s="9" t="s">
        <v>13</v>
      </c>
      <c r="G25" s="11" t="s">
        <v>27</v>
      </c>
      <c r="H25" s="9" t="s">
        <v>33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2.75">
      <c r="A26" s="9" t="s">
        <v>266</v>
      </c>
      <c r="B26" s="10" t="s">
        <v>267</v>
      </c>
      <c r="C26" s="9" t="s">
        <v>268</v>
      </c>
      <c r="D26" s="9" t="s">
        <v>270</v>
      </c>
      <c r="E26" s="9" t="s">
        <v>273</v>
      </c>
      <c r="F26" s="9" t="s">
        <v>13</v>
      </c>
      <c r="G26" s="11" t="s">
        <v>27</v>
      </c>
      <c r="H26" s="9" t="s">
        <v>33</v>
      </c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2.75">
      <c r="A27" s="9" t="s">
        <v>284</v>
      </c>
      <c r="B27" s="10" t="s">
        <v>285</v>
      </c>
      <c r="C27" s="9" t="s">
        <v>286</v>
      </c>
      <c r="D27" s="9" t="s">
        <v>287</v>
      </c>
      <c r="E27" s="9" t="s">
        <v>22</v>
      </c>
      <c r="F27" s="9" t="s">
        <v>13</v>
      </c>
      <c r="G27" s="11" t="s">
        <v>27</v>
      </c>
      <c r="H27" s="9" t="s">
        <v>33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.75">
      <c r="A28" s="9" t="s">
        <v>293</v>
      </c>
      <c r="B28" s="10" t="s">
        <v>294</v>
      </c>
      <c r="C28" s="9" t="s">
        <v>295</v>
      </c>
      <c r="D28" s="9" t="s">
        <v>297</v>
      </c>
      <c r="E28" s="9" t="s">
        <v>171</v>
      </c>
      <c r="F28" s="9" t="s">
        <v>13</v>
      </c>
      <c r="G28" s="11" t="s">
        <v>27</v>
      </c>
      <c r="H28" s="9" t="s">
        <v>33</v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.75">
      <c r="A29" s="9" t="s">
        <v>303</v>
      </c>
      <c r="B29" s="10" t="s">
        <v>304</v>
      </c>
      <c r="C29" s="9" t="s">
        <v>305</v>
      </c>
      <c r="D29" s="9" t="s">
        <v>306</v>
      </c>
      <c r="E29" s="9" t="s">
        <v>141</v>
      </c>
      <c r="F29" s="9" t="s">
        <v>13</v>
      </c>
      <c r="G29" s="11" t="s">
        <v>27</v>
      </c>
      <c r="H29" s="9" t="s">
        <v>33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.75">
      <c r="A30" s="9" t="s">
        <v>309</v>
      </c>
      <c r="B30" s="10" t="s">
        <v>310</v>
      </c>
      <c r="C30" s="9" t="s">
        <v>311</v>
      </c>
      <c r="D30" s="9" t="s">
        <v>312</v>
      </c>
      <c r="E30" s="9" t="s">
        <v>138</v>
      </c>
      <c r="F30" s="9" t="s">
        <v>13</v>
      </c>
      <c r="G30" s="11" t="s">
        <v>27</v>
      </c>
      <c r="H30" s="9" t="s">
        <v>33</v>
      </c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.75">
      <c r="A31" s="9" t="s">
        <v>317</v>
      </c>
      <c r="B31" s="10" t="s">
        <v>318</v>
      </c>
      <c r="C31" s="9" t="s">
        <v>320</v>
      </c>
      <c r="D31" s="9" t="s">
        <v>321</v>
      </c>
      <c r="E31" s="9" t="s">
        <v>11</v>
      </c>
      <c r="F31" s="9" t="s">
        <v>13</v>
      </c>
      <c r="G31" s="11" t="s">
        <v>27</v>
      </c>
      <c r="H31" s="9" t="s">
        <v>33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.75">
      <c r="A32" s="9" t="s">
        <v>327</v>
      </c>
      <c r="B32" s="10" t="s">
        <v>329</v>
      </c>
      <c r="C32" s="9" t="s">
        <v>331</v>
      </c>
      <c r="D32" s="9" t="s">
        <v>333</v>
      </c>
      <c r="E32" s="9" t="s">
        <v>335</v>
      </c>
      <c r="F32" s="9" t="s">
        <v>13</v>
      </c>
      <c r="G32" s="11" t="s">
        <v>27</v>
      </c>
      <c r="H32" s="9" t="s">
        <v>33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.75">
      <c r="A33" s="9" t="s">
        <v>338</v>
      </c>
      <c r="B33" s="10" t="s">
        <v>341</v>
      </c>
      <c r="C33" s="9" t="s">
        <v>342</v>
      </c>
      <c r="D33" s="9" t="s">
        <v>343</v>
      </c>
      <c r="E33" s="9" t="s">
        <v>34</v>
      </c>
      <c r="F33" s="9" t="s">
        <v>22</v>
      </c>
      <c r="G33" s="11" t="s">
        <v>120</v>
      </c>
      <c r="H33" s="9" t="s">
        <v>33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.75">
      <c r="A34" s="9" t="s">
        <v>346</v>
      </c>
      <c r="B34" s="10" t="s">
        <v>347</v>
      </c>
      <c r="C34" s="9" t="s">
        <v>348</v>
      </c>
      <c r="D34" s="9" t="s">
        <v>349</v>
      </c>
      <c r="E34" s="9" t="s">
        <v>34</v>
      </c>
      <c r="F34" s="9" t="s">
        <v>22</v>
      </c>
      <c r="G34" s="11" t="s">
        <v>120</v>
      </c>
      <c r="H34" s="9" t="s">
        <v>33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.75">
      <c r="A35" s="9" t="s">
        <v>355</v>
      </c>
      <c r="B35" s="10" t="s">
        <v>356</v>
      </c>
      <c r="C35" s="9" t="s">
        <v>358</v>
      </c>
      <c r="D35" s="9" t="s">
        <v>359</v>
      </c>
      <c r="E35" s="9" t="s">
        <v>151</v>
      </c>
      <c r="F35" s="9" t="s">
        <v>22</v>
      </c>
      <c r="G35" s="11" t="s">
        <v>120</v>
      </c>
      <c r="H35" s="9" t="s">
        <v>33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.75">
      <c r="A36" s="9" t="s">
        <v>364</v>
      </c>
      <c r="B36" s="10" t="s">
        <v>366</v>
      </c>
      <c r="C36" s="9" t="s">
        <v>367</v>
      </c>
      <c r="D36" s="9" t="s">
        <v>368</v>
      </c>
      <c r="E36" s="9" t="s">
        <v>141</v>
      </c>
      <c r="F36" s="9" t="s">
        <v>22</v>
      </c>
      <c r="G36" s="11" t="s">
        <v>120</v>
      </c>
      <c r="H36" s="9" t="s">
        <v>33</v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.75">
      <c r="A37" s="9" t="s">
        <v>374</v>
      </c>
      <c r="B37" s="10" t="s">
        <v>376</v>
      </c>
      <c r="C37" s="9" t="s">
        <v>378</v>
      </c>
      <c r="D37" s="9" t="s">
        <v>379</v>
      </c>
      <c r="E37" s="9" t="s">
        <v>141</v>
      </c>
      <c r="F37" s="9" t="s">
        <v>22</v>
      </c>
      <c r="G37" s="11" t="s">
        <v>120</v>
      </c>
      <c r="H37" s="9" t="s">
        <v>33</v>
      </c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.75">
      <c r="A38" s="9" t="s">
        <v>383</v>
      </c>
      <c r="B38" s="10" t="s">
        <v>384</v>
      </c>
      <c r="C38" s="9" t="s">
        <v>385</v>
      </c>
      <c r="D38" s="9" t="s">
        <v>388</v>
      </c>
      <c r="E38" s="9" t="s">
        <v>141</v>
      </c>
      <c r="F38" s="9" t="s">
        <v>22</v>
      </c>
      <c r="G38" s="11" t="s">
        <v>120</v>
      </c>
      <c r="H38" s="9" t="s">
        <v>33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.75">
      <c r="A39" s="9" t="s">
        <v>393</v>
      </c>
      <c r="B39" s="10" t="s">
        <v>394</v>
      </c>
      <c r="C39" s="9" t="s">
        <v>395</v>
      </c>
      <c r="D39" s="9" t="s">
        <v>396</v>
      </c>
      <c r="E39" s="9" t="s">
        <v>21</v>
      </c>
      <c r="F39" s="9" t="s">
        <v>22</v>
      </c>
      <c r="G39" s="11" t="s">
        <v>120</v>
      </c>
      <c r="H39" s="9" t="s">
        <v>33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.75">
      <c r="A40" s="9" t="s">
        <v>400</v>
      </c>
      <c r="B40" s="10" t="s">
        <v>401</v>
      </c>
      <c r="C40" s="9" t="s">
        <v>230</v>
      </c>
      <c r="D40" s="9" t="s">
        <v>402</v>
      </c>
      <c r="E40" s="9"/>
      <c r="F40" s="9" t="s">
        <v>22</v>
      </c>
      <c r="G40" s="11" t="s">
        <v>120</v>
      </c>
      <c r="H40" s="9" t="s">
        <v>33</v>
      </c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.75">
      <c r="A41" s="9" t="s">
        <v>406</v>
      </c>
      <c r="B41" s="10" t="s">
        <v>407</v>
      </c>
      <c r="C41" s="9" t="s">
        <v>408</v>
      </c>
      <c r="D41" s="9" t="s">
        <v>409</v>
      </c>
      <c r="E41" s="9" t="s">
        <v>11</v>
      </c>
      <c r="F41" s="9" t="s">
        <v>22</v>
      </c>
      <c r="G41" s="11" t="s">
        <v>120</v>
      </c>
      <c r="H41" s="9" t="s">
        <v>33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.75">
      <c r="A42" s="9" t="s">
        <v>414</v>
      </c>
      <c r="B42" s="10" t="s">
        <v>416</v>
      </c>
      <c r="C42" s="9" t="s">
        <v>417</v>
      </c>
      <c r="D42" s="9" t="s">
        <v>419</v>
      </c>
      <c r="E42" s="9" t="s">
        <v>21</v>
      </c>
      <c r="F42" s="9" t="s">
        <v>22</v>
      </c>
      <c r="G42" s="11" t="s">
        <v>120</v>
      </c>
      <c r="H42" s="9" t="s">
        <v>33</v>
      </c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.75">
      <c r="A43" s="9" t="s">
        <v>423</v>
      </c>
      <c r="B43" s="10" t="s">
        <v>424</v>
      </c>
      <c r="C43" s="9" t="s">
        <v>425</v>
      </c>
      <c r="D43" s="9" t="s">
        <v>426</v>
      </c>
      <c r="E43" s="9" t="s">
        <v>57</v>
      </c>
      <c r="F43" s="9" t="s">
        <v>22</v>
      </c>
      <c r="G43" s="11" t="s">
        <v>120</v>
      </c>
      <c r="H43" s="9" t="s">
        <v>33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.75">
      <c r="A44" s="9" t="s">
        <v>428</v>
      </c>
      <c r="B44" s="10" t="s">
        <v>429</v>
      </c>
      <c r="C44" s="9" t="s">
        <v>430</v>
      </c>
      <c r="D44" s="9" t="s">
        <v>431</v>
      </c>
      <c r="E44" s="9" t="s">
        <v>138</v>
      </c>
      <c r="F44" s="9" t="s">
        <v>22</v>
      </c>
      <c r="G44" s="11" t="s">
        <v>120</v>
      </c>
      <c r="H44" s="9" t="s">
        <v>33</v>
      </c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.75">
      <c r="A45" s="9" t="s">
        <v>434</v>
      </c>
      <c r="B45" s="10" t="s">
        <v>435</v>
      </c>
      <c r="C45" s="9" t="s">
        <v>436</v>
      </c>
      <c r="D45" s="9" t="s">
        <v>437</v>
      </c>
      <c r="E45" s="9" t="s">
        <v>21</v>
      </c>
      <c r="F45" s="9" t="s">
        <v>22</v>
      </c>
      <c r="G45" s="11" t="s">
        <v>120</v>
      </c>
      <c r="H45" s="9" t="s">
        <v>33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.75">
      <c r="A46" s="9" t="s">
        <v>442</v>
      </c>
      <c r="B46" s="10" t="s">
        <v>444</v>
      </c>
      <c r="C46" s="9" t="s">
        <v>446</v>
      </c>
      <c r="D46" s="9" t="s">
        <v>447</v>
      </c>
      <c r="E46" s="9" t="s">
        <v>13</v>
      </c>
      <c r="F46" s="9" t="s">
        <v>13</v>
      </c>
      <c r="G46" s="11" t="s">
        <v>120</v>
      </c>
      <c r="H46" s="9" t="s">
        <v>33</v>
      </c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.75">
      <c r="A47" s="9" t="s">
        <v>450</v>
      </c>
      <c r="B47" s="10" t="s">
        <v>451</v>
      </c>
      <c r="C47" s="9" t="s">
        <v>452</v>
      </c>
      <c r="D47" s="9" t="s">
        <v>453</v>
      </c>
      <c r="E47" s="9" t="s">
        <v>11</v>
      </c>
      <c r="F47" s="9" t="s">
        <v>13</v>
      </c>
      <c r="G47" s="11" t="s">
        <v>120</v>
      </c>
      <c r="H47" s="9" t="s">
        <v>33</v>
      </c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.75">
      <c r="A48" s="9" t="s">
        <v>457</v>
      </c>
      <c r="B48" s="10" t="s">
        <v>458</v>
      </c>
      <c r="C48" s="9" t="s">
        <v>459</v>
      </c>
      <c r="D48" s="9" t="s">
        <v>460</v>
      </c>
      <c r="E48" s="9" t="s">
        <v>22</v>
      </c>
      <c r="F48" s="9" t="s">
        <v>13</v>
      </c>
      <c r="G48" s="11" t="s">
        <v>120</v>
      </c>
      <c r="H48" s="9" t="s">
        <v>33</v>
      </c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.75">
      <c r="A49" s="9" t="s">
        <v>463</v>
      </c>
      <c r="B49" s="10" t="s">
        <v>464</v>
      </c>
      <c r="C49" s="9" t="s">
        <v>127</v>
      </c>
      <c r="D49" s="9" t="s">
        <v>467</v>
      </c>
      <c r="E49" s="9" t="s">
        <v>141</v>
      </c>
      <c r="F49" s="9" t="s">
        <v>13</v>
      </c>
      <c r="G49" s="11" t="s">
        <v>120</v>
      </c>
      <c r="H49" s="9" t="s">
        <v>33</v>
      </c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.75">
      <c r="A50" s="9" t="s">
        <v>470</v>
      </c>
      <c r="B50" s="10" t="s">
        <v>471</v>
      </c>
      <c r="C50" s="9" t="s">
        <v>472</v>
      </c>
      <c r="D50" s="9" t="s">
        <v>473</v>
      </c>
      <c r="E50" s="9" t="s">
        <v>43</v>
      </c>
      <c r="F50" s="9" t="s">
        <v>13</v>
      </c>
      <c r="G50" s="11" t="s">
        <v>120</v>
      </c>
      <c r="H50" s="9" t="s">
        <v>33</v>
      </c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.75">
      <c r="A51" s="9" t="s">
        <v>477</v>
      </c>
      <c r="B51" s="10"/>
      <c r="C51" s="9" t="s">
        <v>479</v>
      </c>
      <c r="D51" s="9" t="s">
        <v>481</v>
      </c>
      <c r="E51" s="9" t="s">
        <v>483</v>
      </c>
      <c r="F51" s="9" t="s">
        <v>13</v>
      </c>
      <c r="G51" s="11" t="s">
        <v>120</v>
      </c>
      <c r="H51" s="9" t="s">
        <v>33</v>
      </c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.75">
      <c r="A52" s="9" t="s">
        <v>486</v>
      </c>
      <c r="B52" s="10" t="s">
        <v>487</v>
      </c>
      <c r="C52" s="9" t="s">
        <v>488</v>
      </c>
      <c r="D52" s="9" t="s">
        <v>490</v>
      </c>
      <c r="E52" s="9" t="s">
        <v>21</v>
      </c>
      <c r="F52" s="9" t="s">
        <v>13</v>
      </c>
      <c r="G52" s="11" t="s">
        <v>120</v>
      </c>
      <c r="H52" s="9" t="s">
        <v>33</v>
      </c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.75">
      <c r="A53" s="9" t="s">
        <v>494</v>
      </c>
      <c r="B53" s="10" t="s">
        <v>495</v>
      </c>
      <c r="C53" s="9" t="s">
        <v>496</v>
      </c>
      <c r="D53" s="9" t="s">
        <v>497</v>
      </c>
      <c r="E53" s="9" t="s">
        <v>57</v>
      </c>
      <c r="F53" s="9" t="s">
        <v>13</v>
      </c>
      <c r="G53" s="11" t="s">
        <v>120</v>
      </c>
      <c r="H53" s="9" t="s">
        <v>33</v>
      </c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.75">
      <c r="A54" s="9" t="s">
        <v>502</v>
      </c>
      <c r="B54" s="10" t="s">
        <v>503</v>
      </c>
      <c r="C54" s="9" t="s">
        <v>504</v>
      </c>
      <c r="D54" s="9" t="s">
        <v>505</v>
      </c>
      <c r="E54" s="9" t="s">
        <v>21</v>
      </c>
      <c r="F54" s="9" t="s">
        <v>13</v>
      </c>
      <c r="G54" s="11" t="s">
        <v>120</v>
      </c>
      <c r="H54" s="9" t="s">
        <v>33</v>
      </c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.75">
      <c r="A55" s="9" t="s">
        <v>509</v>
      </c>
      <c r="B55" s="10" t="s">
        <v>510</v>
      </c>
      <c r="C55" s="9" t="s">
        <v>511</v>
      </c>
      <c r="D55" s="9" t="s">
        <v>512</v>
      </c>
      <c r="E55" s="9"/>
      <c r="F55" s="9" t="s">
        <v>13</v>
      </c>
      <c r="G55" s="11" t="s">
        <v>120</v>
      </c>
      <c r="H55" s="9" t="s">
        <v>33</v>
      </c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.75">
      <c r="A56" s="9" t="s">
        <v>518</v>
      </c>
      <c r="B56" s="10" t="s">
        <v>519</v>
      </c>
      <c r="C56" s="9" t="s">
        <v>520</v>
      </c>
      <c r="D56" s="9" t="s">
        <v>521</v>
      </c>
      <c r="E56" s="9" t="s">
        <v>282</v>
      </c>
      <c r="F56" s="9" t="s">
        <v>13</v>
      </c>
      <c r="G56" s="11" t="s">
        <v>120</v>
      </c>
      <c r="H56" s="9" t="s">
        <v>33</v>
      </c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.75">
      <c r="A57" s="9" t="s">
        <v>523</v>
      </c>
      <c r="B57" s="10" t="s">
        <v>525</v>
      </c>
      <c r="C57" s="9" t="s">
        <v>526</v>
      </c>
      <c r="D57" s="9" t="s">
        <v>528</v>
      </c>
      <c r="E57" s="9" t="s">
        <v>21</v>
      </c>
      <c r="F57" s="9" t="s">
        <v>13</v>
      </c>
      <c r="G57" s="11" t="s">
        <v>120</v>
      </c>
      <c r="H57" s="9" t="s">
        <v>33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.75">
      <c r="A58" s="9" t="s">
        <v>532</v>
      </c>
      <c r="B58" s="10" t="s">
        <v>534</v>
      </c>
      <c r="C58" s="9" t="s">
        <v>535</v>
      </c>
      <c r="D58" s="9" t="s">
        <v>536</v>
      </c>
      <c r="E58" s="9" t="s">
        <v>99</v>
      </c>
      <c r="F58" s="9" t="s">
        <v>13</v>
      </c>
      <c r="G58" s="11" t="s">
        <v>120</v>
      </c>
      <c r="H58" s="9" t="s">
        <v>33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.75">
      <c r="A59" s="9" t="s">
        <v>540</v>
      </c>
      <c r="B59" s="10"/>
      <c r="C59" s="9" t="s">
        <v>541</v>
      </c>
      <c r="D59" s="9" t="s">
        <v>542</v>
      </c>
      <c r="E59" s="9" t="s">
        <v>175</v>
      </c>
      <c r="F59" s="9" t="s">
        <v>22</v>
      </c>
      <c r="G59" s="11" t="s">
        <v>289</v>
      </c>
      <c r="H59" s="9" t="s">
        <v>33</v>
      </c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.75">
      <c r="A60" s="9" t="s">
        <v>545</v>
      </c>
      <c r="B60" s="10" t="s">
        <v>546</v>
      </c>
      <c r="C60" s="9" t="s">
        <v>547</v>
      </c>
      <c r="D60" s="9" t="s">
        <v>548</v>
      </c>
      <c r="E60" s="9" t="s">
        <v>151</v>
      </c>
      <c r="F60" s="9" t="s">
        <v>22</v>
      </c>
      <c r="G60" s="11" t="s">
        <v>289</v>
      </c>
      <c r="H60" s="9" t="s">
        <v>33</v>
      </c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.75">
      <c r="A61" s="9" t="s">
        <v>552</v>
      </c>
      <c r="B61" s="10" t="s">
        <v>553</v>
      </c>
      <c r="C61" s="9" t="s">
        <v>554</v>
      </c>
      <c r="D61" s="9" t="s">
        <v>555</v>
      </c>
      <c r="E61" s="9" t="s">
        <v>11</v>
      </c>
      <c r="F61" s="9" t="s">
        <v>22</v>
      </c>
      <c r="G61" s="11" t="s">
        <v>289</v>
      </c>
      <c r="H61" s="9" t="s">
        <v>33</v>
      </c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.75">
      <c r="A62" s="9" t="s">
        <v>559</v>
      </c>
      <c r="B62" s="10" t="s">
        <v>560</v>
      </c>
      <c r="C62" s="9" t="s">
        <v>209</v>
      </c>
      <c r="D62" s="9" t="s">
        <v>563</v>
      </c>
      <c r="E62" s="9" t="s">
        <v>80</v>
      </c>
      <c r="F62" s="9" t="s">
        <v>22</v>
      </c>
      <c r="G62" s="11" t="s">
        <v>289</v>
      </c>
      <c r="H62" s="9" t="s">
        <v>33</v>
      </c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.75">
      <c r="A63" s="9" t="s">
        <v>566</v>
      </c>
      <c r="B63" s="10" t="s">
        <v>568</v>
      </c>
      <c r="C63" s="9" t="s">
        <v>569</v>
      </c>
      <c r="D63" s="9" t="s">
        <v>570</v>
      </c>
      <c r="E63" s="9" t="s">
        <v>43</v>
      </c>
      <c r="F63" s="9" t="s">
        <v>22</v>
      </c>
      <c r="G63" s="11" t="s">
        <v>289</v>
      </c>
      <c r="H63" s="9" t="s">
        <v>33</v>
      </c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.75">
      <c r="A64" s="9" t="s">
        <v>576</v>
      </c>
      <c r="B64" s="10" t="s">
        <v>577</v>
      </c>
      <c r="C64" s="9" t="s">
        <v>579</v>
      </c>
      <c r="D64" s="9" t="s">
        <v>581</v>
      </c>
      <c r="E64" s="9" t="s">
        <v>141</v>
      </c>
      <c r="F64" s="9" t="s">
        <v>22</v>
      </c>
      <c r="G64" s="11" t="s">
        <v>289</v>
      </c>
      <c r="H64" s="9" t="s">
        <v>33</v>
      </c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.75">
      <c r="A65" s="9" t="s">
        <v>584</v>
      </c>
      <c r="B65" s="10" t="s">
        <v>585</v>
      </c>
      <c r="C65" s="9" t="s">
        <v>586</v>
      </c>
      <c r="D65" s="9" t="s">
        <v>587</v>
      </c>
      <c r="E65" s="9" t="s">
        <v>25</v>
      </c>
      <c r="F65" s="9" t="s">
        <v>22</v>
      </c>
      <c r="G65" s="11" t="s">
        <v>289</v>
      </c>
      <c r="H65" s="9" t="s">
        <v>33</v>
      </c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.75">
      <c r="A66" s="9" t="s">
        <v>590</v>
      </c>
      <c r="B66" s="10" t="s">
        <v>591</v>
      </c>
      <c r="C66" s="9" t="s">
        <v>592</v>
      </c>
      <c r="D66" s="9" t="s">
        <v>593</v>
      </c>
      <c r="E66" s="9" t="s">
        <v>80</v>
      </c>
      <c r="F66" s="9" t="s">
        <v>22</v>
      </c>
      <c r="G66" s="11" t="s">
        <v>289</v>
      </c>
      <c r="H66" s="9" t="s">
        <v>33</v>
      </c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.75">
      <c r="A67" s="9" t="s">
        <v>594</v>
      </c>
      <c r="B67" s="10" t="s">
        <v>595</v>
      </c>
      <c r="C67" s="9" t="s">
        <v>596</v>
      </c>
      <c r="D67" s="9" t="s">
        <v>597</v>
      </c>
      <c r="E67" s="9" t="s">
        <v>34</v>
      </c>
      <c r="F67" s="9" t="s">
        <v>22</v>
      </c>
      <c r="G67" s="11" t="s">
        <v>289</v>
      </c>
      <c r="H67" s="9" t="s">
        <v>33</v>
      </c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.75">
      <c r="A68" s="9" t="s">
        <v>600</v>
      </c>
      <c r="B68" s="10" t="s">
        <v>601</v>
      </c>
      <c r="C68" s="9" t="s">
        <v>602</v>
      </c>
      <c r="D68" s="9" t="s">
        <v>603</v>
      </c>
      <c r="E68" s="9" t="s">
        <v>138</v>
      </c>
      <c r="F68" s="9" t="s">
        <v>22</v>
      </c>
      <c r="G68" s="11" t="s">
        <v>289</v>
      </c>
      <c r="H68" s="9" t="s">
        <v>33</v>
      </c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.75">
      <c r="A69" s="9" t="s">
        <v>607</v>
      </c>
      <c r="B69" s="10" t="s">
        <v>608</v>
      </c>
      <c r="C69" s="9" t="s">
        <v>609</v>
      </c>
      <c r="D69" s="9" t="s">
        <v>610</v>
      </c>
      <c r="E69" s="9" t="s">
        <v>22</v>
      </c>
      <c r="F69" s="9" t="s">
        <v>22</v>
      </c>
      <c r="G69" s="11" t="s">
        <v>289</v>
      </c>
      <c r="H69" s="9" t="s">
        <v>33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.75">
      <c r="A70" s="9" t="s">
        <v>614</v>
      </c>
      <c r="B70" s="10" t="s">
        <v>615</v>
      </c>
      <c r="C70" s="9" t="s">
        <v>616</v>
      </c>
      <c r="D70" s="9" t="s">
        <v>617</v>
      </c>
      <c r="E70" s="9"/>
      <c r="F70" s="9" t="s">
        <v>22</v>
      </c>
      <c r="G70" s="11" t="s">
        <v>289</v>
      </c>
      <c r="H70" s="9" t="s">
        <v>33</v>
      </c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.75">
      <c r="A71" s="9" t="s">
        <v>624</v>
      </c>
      <c r="B71" s="10" t="s">
        <v>625</v>
      </c>
      <c r="C71" s="9" t="s">
        <v>626</v>
      </c>
      <c r="D71" s="9" t="s">
        <v>627</v>
      </c>
      <c r="E71" s="9" t="s">
        <v>141</v>
      </c>
      <c r="F71" s="9" t="s">
        <v>22</v>
      </c>
      <c r="G71" s="11" t="s">
        <v>289</v>
      </c>
      <c r="H71" s="9" t="s">
        <v>33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.75">
      <c r="A72" s="9" t="s">
        <v>633</v>
      </c>
      <c r="B72" s="10" t="s">
        <v>635</v>
      </c>
      <c r="C72" s="9" t="s">
        <v>32</v>
      </c>
      <c r="D72" s="9" t="s">
        <v>636</v>
      </c>
      <c r="E72" s="9" t="s">
        <v>138</v>
      </c>
      <c r="F72" s="9" t="s">
        <v>13</v>
      </c>
      <c r="G72" s="11" t="s">
        <v>289</v>
      </c>
      <c r="H72" s="9" t="s">
        <v>33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.75">
      <c r="A73" s="9" t="s">
        <v>640</v>
      </c>
      <c r="B73" s="10" t="s">
        <v>641</v>
      </c>
      <c r="C73" s="9" t="s">
        <v>642</v>
      </c>
      <c r="D73" s="9" t="s">
        <v>643</v>
      </c>
      <c r="E73" s="9" t="s">
        <v>22</v>
      </c>
      <c r="F73" s="9" t="s">
        <v>13</v>
      </c>
      <c r="G73" s="11" t="s">
        <v>289</v>
      </c>
      <c r="H73" s="9" t="s">
        <v>33</v>
      </c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.75">
      <c r="A74" s="9" t="s">
        <v>646</v>
      </c>
      <c r="B74" s="10" t="s">
        <v>647</v>
      </c>
      <c r="C74" s="9" t="s">
        <v>648</v>
      </c>
      <c r="D74" s="9" t="s">
        <v>261</v>
      </c>
      <c r="E74" s="9" t="s">
        <v>171</v>
      </c>
      <c r="F74" s="9" t="s">
        <v>13</v>
      </c>
      <c r="G74" s="11" t="s">
        <v>289</v>
      </c>
      <c r="H74" s="9" t="s">
        <v>33</v>
      </c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.75">
      <c r="A75" s="9" t="s">
        <v>652</v>
      </c>
      <c r="B75" s="10" t="s">
        <v>653</v>
      </c>
      <c r="C75" s="9" t="s">
        <v>654</v>
      </c>
      <c r="D75" s="9" t="s">
        <v>655</v>
      </c>
      <c r="E75" s="9" t="s">
        <v>500</v>
      </c>
      <c r="F75" s="9" t="s">
        <v>13</v>
      </c>
      <c r="G75" s="11" t="s">
        <v>289</v>
      </c>
      <c r="H75" s="9" t="s">
        <v>33</v>
      </c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.75">
      <c r="A76" s="9" t="s">
        <v>659</v>
      </c>
      <c r="B76" s="10" t="s">
        <v>660</v>
      </c>
      <c r="C76" s="9" t="s">
        <v>661</v>
      </c>
      <c r="D76" s="9" t="s">
        <v>662</v>
      </c>
      <c r="E76" s="9" t="s">
        <v>80</v>
      </c>
      <c r="F76" s="9" t="s">
        <v>13</v>
      </c>
      <c r="G76" s="11" t="s">
        <v>289</v>
      </c>
      <c r="H76" s="9" t="s">
        <v>33</v>
      </c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.75">
      <c r="A77" s="9" t="s">
        <v>665</v>
      </c>
      <c r="B77" s="10" t="s">
        <v>667</v>
      </c>
      <c r="C77" s="9" t="s">
        <v>668</v>
      </c>
      <c r="D77" s="9" t="s">
        <v>670</v>
      </c>
      <c r="E77" s="9"/>
      <c r="F77" s="9" t="s">
        <v>13</v>
      </c>
      <c r="G77" s="11" t="s">
        <v>289</v>
      </c>
      <c r="H77" s="9" t="s">
        <v>33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.75">
      <c r="A78" s="9" t="s">
        <v>673</v>
      </c>
      <c r="B78" s="10" t="s">
        <v>674</v>
      </c>
      <c r="C78" s="9" t="s">
        <v>675</v>
      </c>
      <c r="D78" s="9" t="s">
        <v>676</v>
      </c>
      <c r="E78" s="9" t="s">
        <v>57</v>
      </c>
      <c r="F78" s="9" t="s">
        <v>13</v>
      </c>
      <c r="G78" s="11" t="s">
        <v>289</v>
      </c>
      <c r="H78" s="9" t="s">
        <v>33</v>
      </c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.75">
      <c r="A79" s="9" t="s">
        <v>679</v>
      </c>
      <c r="B79" s="10" t="s">
        <v>680</v>
      </c>
      <c r="C79" s="9" t="s">
        <v>638</v>
      </c>
      <c r="D79" s="9" t="s">
        <v>681</v>
      </c>
      <c r="E79" s="9" t="s">
        <v>80</v>
      </c>
      <c r="F79" s="9" t="s">
        <v>13</v>
      </c>
      <c r="G79" s="11" t="s">
        <v>289</v>
      </c>
      <c r="H79" s="9" t="s">
        <v>33</v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.75">
      <c r="A80" s="9" t="s">
        <v>685</v>
      </c>
      <c r="B80" s="10" t="s">
        <v>686</v>
      </c>
      <c r="C80" s="9" t="s">
        <v>687</v>
      </c>
      <c r="D80" s="9" t="s">
        <v>688</v>
      </c>
      <c r="E80" s="9" t="s">
        <v>80</v>
      </c>
      <c r="F80" s="9" t="s">
        <v>13</v>
      </c>
      <c r="G80" s="11" t="s">
        <v>289</v>
      </c>
      <c r="H80" s="9" t="s">
        <v>33</v>
      </c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.75">
      <c r="A81" s="9" t="s">
        <v>692</v>
      </c>
      <c r="B81" s="10" t="s">
        <v>694</v>
      </c>
      <c r="C81" s="9" t="s">
        <v>695</v>
      </c>
      <c r="D81" s="9" t="s">
        <v>696</v>
      </c>
      <c r="E81" s="9" t="s">
        <v>25</v>
      </c>
      <c r="F81" s="9" t="s">
        <v>13</v>
      </c>
      <c r="G81" s="11" t="s">
        <v>289</v>
      </c>
      <c r="H81" s="9" t="s">
        <v>33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.75">
      <c r="A82" s="9" t="s">
        <v>700</v>
      </c>
      <c r="B82" s="10" t="s">
        <v>701</v>
      </c>
      <c r="C82" s="9" t="s">
        <v>702</v>
      </c>
      <c r="D82" s="9" t="s">
        <v>703</v>
      </c>
      <c r="E82" s="9" t="s">
        <v>57</v>
      </c>
      <c r="F82" s="9" t="s">
        <v>13</v>
      </c>
      <c r="G82" s="11" t="s">
        <v>289</v>
      </c>
      <c r="H82" s="9" t="s">
        <v>33</v>
      </c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.75">
      <c r="A83" s="9" t="s">
        <v>705</v>
      </c>
      <c r="B83" s="10" t="s">
        <v>706</v>
      </c>
      <c r="C83" s="9" t="s">
        <v>707</v>
      </c>
      <c r="D83" s="9" t="s">
        <v>708</v>
      </c>
      <c r="E83" s="9" t="s">
        <v>141</v>
      </c>
      <c r="F83" s="9" t="s">
        <v>13</v>
      </c>
      <c r="G83" s="11" t="s">
        <v>289</v>
      </c>
      <c r="H83" s="9" t="s">
        <v>33</v>
      </c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.75">
      <c r="A84" s="9" t="s">
        <v>712</v>
      </c>
      <c r="B84" s="10" t="s">
        <v>714</v>
      </c>
      <c r="C84" s="9" t="s">
        <v>715</v>
      </c>
      <c r="D84" s="9" t="s">
        <v>716</v>
      </c>
      <c r="E84" s="9" t="s">
        <v>59</v>
      </c>
      <c r="F84" s="9" t="s">
        <v>13</v>
      </c>
      <c r="G84" s="11" t="s">
        <v>289</v>
      </c>
      <c r="H84" s="9" t="s">
        <v>33</v>
      </c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.75">
      <c r="A85" s="9" t="s">
        <v>720</v>
      </c>
      <c r="B85" s="10"/>
      <c r="C85" s="9" t="s">
        <v>721</v>
      </c>
      <c r="D85" s="9" t="s">
        <v>722</v>
      </c>
      <c r="E85" s="9" t="s">
        <v>22</v>
      </c>
      <c r="F85" s="9" t="s">
        <v>22</v>
      </c>
      <c r="G85" s="11" t="s">
        <v>66</v>
      </c>
      <c r="H85" s="9" t="s">
        <v>33</v>
      </c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.75">
      <c r="A86" s="9" t="s">
        <v>726</v>
      </c>
      <c r="B86" s="10"/>
      <c r="C86" s="9" t="s">
        <v>727</v>
      </c>
      <c r="D86" s="9" t="s">
        <v>728</v>
      </c>
      <c r="E86" s="9"/>
      <c r="F86" s="9" t="s">
        <v>22</v>
      </c>
      <c r="G86" s="11" t="s">
        <v>66</v>
      </c>
      <c r="H86" s="9" t="s">
        <v>33</v>
      </c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.75">
      <c r="A87" s="9" t="s">
        <v>735</v>
      </c>
      <c r="B87" s="10"/>
      <c r="C87" s="9" t="s">
        <v>736</v>
      </c>
      <c r="D87" s="9" t="s">
        <v>737</v>
      </c>
      <c r="E87" s="9" t="s">
        <v>273</v>
      </c>
      <c r="F87" s="9" t="s">
        <v>22</v>
      </c>
      <c r="G87" s="11" t="s">
        <v>66</v>
      </c>
      <c r="H87" s="9" t="s">
        <v>33</v>
      </c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.75">
      <c r="A88" s="9" t="s">
        <v>741</v>
      </c>
      <c r="B88" s="10"/>
      <c r="C88" s="9" t="s">
        <v>742</v>
      </c>
      <c r="D88" s="9" t="s">
        <v>743</v>
      </c>
      <c r="E88" s="9" t="s">
        <v>531</v>
      </c>
      <c r="F88" s="9" t="s">
        <v>22</v>
      </c>
      <c r="G88" s="11" t="s">
        <v>66</v>
      </c>
      <c r="H88" s="9" t="s">
        <v>33</v>
      </c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.75">
      <c r="A89" s="9" t="s">
        <v>747</v>
      </c>
      <c r="B89" s="10"/>
      <c r="C89" s="9" t="s">
        <v>277</v>
      </c>
      <c r="D89" s="9" t="s">
        <v>750</v>
      </c>
      <c r="E89" s="9" t="s">
        <v>25</v>
      </c>
      <c r="F89" s="9" t="s">
        <v>22</v>
      </c>
      <c r="G89" s="11" t="s">
        <v>66</v>
      </c>
      <c r="H89" s="9" t="s">
        <v>33</v>
      </c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.75">
      <c r="A90" s="9" t="s">
        <v>755</v>
      </c>
      <c r="B90" s="10"/>
      <c r="C90" s="9" t="s">
        <v>756</v>
      </c>
      <c r="D90" s="9" t="s">
        <v>757</v>
      </c>
      <c r="E90" s="9" t="s">
        <v>138</v>
      </c>
      <c r="F90" s="9" t="s">
        <v>22</v>
      </c>
      <c r="G90" s="11" t="s">
        <v>66</v>
      </c>
      <c r="H90" s="9" t="s">
        <v>33</v>
      </c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.75">
      <c r="A91" s="9" t="s">
        <v>761</v>
      </c>
      <c r="B91" s="10"/>
      <c r="C91" s="9" t="s">
        <v>762</v>
      </c>
      <c r="D91" s="9" t="s">
        <v>763</v>
      </c>
      <c r="E91" s="9" t="s">
        <v>13</v>
      </c>
      <c r="F91" s="9" t="s">
        <v>22</v>
      </c>
      <c r="G91" s="11" t="s">
        <v>66</v>
      </c>
      <c r="H91" s="9" t="s">
        <v>33</v>
      </c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.75">
      <c r="A92" s="9" t="s">
        <v>764</v>
      </c>
      <c r="B92" s="10"/>
      <c r="C92" s="9" t="s">
        <v>765</v>
      </c>
      <c r="D92" s="9" t="s">
        <v>766</v>
      </c>
      <c r="E92" s="9" t="s">
        <v>57</v>
      </c>
      <c r="F92" s="9" t="s">
        <v>22</v>
      </c>
      <c r="G92" s="11" t="s">
        <v>66</v>
      </c>
      <c r="H92" s="9" t="s">
        <v>33</v>
      </c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.75">
      <c r="A93" s="9" t="s">
        <v>767</v>
      </c>
      <c r="B93" s="10"/>
      <c r="C93" s="9" t="s">
        <v>768</v>
      </c>
      <c r="D93" s="9" t="s">
        <v>769</v>
      </c>
      <c r="E93" s="9" t="s">
        <v>483</v>
      </c>
      <c r="F93" s="9" t="s">
        <v>13</v>
      </c>
      <c r="G93" s="11" t="s">
        <v>66</v>
      </c>
      <c r="H93" s="9" t="s">
        <v>33</v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.75">
      <c r="A94" s="9" t="s">
        <v>770</v>
      </c>
      <c r="B94" s="10"/>
      <c r="C94" s="9" t="s">
        <v>771</v>
      </c>
      <c r="D94" s="9" t="s">
        <v>772</v>
      </c>
      <c r="E94" s="9" t="s">
        <v>138</v>
      </c>
      <c r="F94" s="9" t="s">
        <v>13</v>
      </c>
      <c r="G94" s="11" t="s">
        <v>66</v>
      </c>
      <c r="H94" s="9" t="s">
        <v>33</v>
      </c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.75">
      <c r="A95" s="9" t="s">
        <v>773</v>
      </c>
      <c r="B95" s="10"/>
      <c r="C95" s="9" t="s">
        <v>209</v>
      </c>
      <c r="D95" s="9" t="s">
        <v>774</v>
      </c>
      <c r="E95" s="9" t="s">
        <v>43</v>
      </c>
      <c r="F95" s="9" t="s">
        <v>13</v>
      </c>
      <c r="G95" s="11" t="s">
        <v>66</v>
      </c>
      <c r="H95" s="9" t="s">
        <v>33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.75">
      <c r="A96" s="9" t="s">
        <v>775</v>
      </c>
      <c r="B96" s="10"/>
      <c r="C96" s="9" t="s">
        <v>776</v>
      </c>
      <c r="D96" s="9" t="s">
        <v>777</v>
      </c>
      <c r="E96" s="9" t="s">
        <v>282</v>
      </c>
      <c r="F96" s="9" t="s">
        <v>13</v>
      </c>
      <c r="G96" s="11" t="s">
        <v>66</v>
      </c>
      <c r="H96" s="9" t="s">
        <v>33</v>
      </c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.75">
      <c r="A97" s="9" t="s">
        <v>778</v>
      </c>
      <c r="B97" s="10"/>
      <c r="C97" s="9" t="s">
        <v>756</v>
      </c>
      <c r="D97" s="9" t="s">
        <v>779</v>
      </c>
      <c r="E97" s="9" t="s">
        <v>25</v>
      </c>
      <c r="F97" s="9" t="s">
        <v>13</v>
      </c>
      <c r="G97" s="11" t="s">
        <v>66</v>
      </c>
      <c r="H97" s="9" t="s">
        <v>33</v>
      </c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.75">
      <c r="A98" s="9" t="s">
        <v>780</v>
      </c>
      <c r="B98" s="10"/>
      <c r="C98" s="9" t="s">
        <v>781</v>
      </c>
      <c r="D98" s="9" t="s">
        <v>782</v>
      </c>
      <c r="E98" s="9" t="s">
        <v>21</v>
      </c>
      <c r="F98" s="9" t="s">
        <v>13</v>
      </c>
      <c r="G98" s="11" t="s">
        <v>66</v>
      </c>
      <c r="H98" s="9" t="s">
        <v>33</v>
      </c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.75">
      <c r="A99" s="9" t="s">
        <v>783</v>
      </c>
      <c r="B99" s="10"/>
      <c r="C99" s="9" t="s">
        <v>511</v>
      </c>
      <c r="D99" s="9" t="s">
        <v>784</v>
      </c>
      <c r="E99" s="9" t="s">
        <v>138</v>
      </c>
      <c r="F99" s="9" t="s">
        <v>13</v>
      </c>
      <c r="G99" s="11" t="s">
        <v>66</v>
      </c>
      <c r="H99" s="9" t="s">
        <v>33</v>
      </c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.75">
      <c r="A100" s="9" t="s">
        <v>785</v>
      </c>
      <c r="B100" s="10"/>
      <c r="C100" s="9" t="s">
        <v>786</v>
      </c>
      <c r="D100" s="9" t="s">
        <v>787</v>
      </c>
      <c r="E100" s="9" t="s">
        <v>43</v>
      </c>
      <c r="F100" s="9" t="s">
        <v>13</v>
      </c>
      <c r="G100" s="11" t="s">
        <v>66</v>
      </c>
      <c r="H100" s="9" t="s">
        <v>33</v>
      </c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.75">
      <c r="A101" s="9" t="s">
        <v>788</v>
      </c>
      <c r="B101" s="10"/>
      <c r="C101" s="9" t="s">
        <v>541</v>
      </c>
      <c r="D101" s="9" t="s">
        <v>789</v>
      </c>
      <c r="E101" s="9" t="s">
        <v>175</v>
      </c>
      <c r="F101" s="9" t="s">
        <v>22</v>
      </c>
      <c r="G101" s="11" t="s">
        <v>28</v>
      </c>
      <c r="H101" s="9" t="s">
        <v>33</v>
      </c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.75">
      <c r="A102" s="9" t="s">
        <v>790</v>
      </c>
      <c r="B102" s="10"/>
      <c r="C102" s="9" t="s">
        <v>791</v>
      </c>
      <c r="D102" s="9" t="s">
        <v>792</v>
      </c>
      <c r="E102" s="9" t="s">
        <v>21</v>
      </c>
      <c r="F102" s="9" t="s">
        <v>22</v>
      </c>
      <c r="G102" s="11" t="s">
        <v>28</v>
      </c>
      <c r="H102" s="9" t="s">
        <v>33</v>
      </c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.75">
      <c r="A103" s="9" t="s">
        <v>793</v>
      </c>
      <c r="B103" s="10"/>
      <c r="C103" s="9" t="s">
        <v>209</v>
      </c>
      <c r="D103" s="9" t="s">
        <v>794</v>
      </c>
      <c r="E103" s="9" t="s">
        <v>43</v>
      </c>
      <c r="F103" s="9" t="s">
        <v>22</v>
      </c>
      <c r="G103" s="11" t="s">
        <v>28</v>
      </c>
      <c r="H103" s="9" t="s">
        <v>33</v>
      </c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.75">
      <c r="A104" s="9" t="s">
        <v>795</v>
      </c>
      <c r="B104" s="10"/>
      <c r="C104" s="9" t="s">
        <v>796</v>
      </c>
      <c r="D104" s="9" t="s">
        <v>797</v>
      </c>
      <c r="E104" s="9" t="s">
        <v>99</v>
      </c>
      <c r="F104" s="9" t="s">
        <v>22</v>
      </c>
      <c r="G104" s="11" t="s">
        <v>28</v>
      </c>
      <c r="H104" s="9" t="s">
        <v>33</v>
      </c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.75">
      <c r="A105" s="9" t="s">
        <v>798</v>
      </c>
      <c r="B105" s="10"/>
      <c r="C105" s="9" t="s">
        <v>799</v>
      </c>
      <c r="D105" s="9" t="s">
        <v>800</v>
      </c>
      <c r="E105" s="9" t="s">
        <v>59</v>
      </c>
      <c r="F105" s="9" t="s">
        <v>22</v>
      </c>
      <c r="G105" s="11" t="s">
        <v>28</v>
      </c>
      <c r="H105" s="9" t="s">
        <v>33</v>
      </c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.75">
      <c r="A106" s="9" t="s">
        <v>801</v>
      </c>
      <c r="B106" s="10"/>
      <c r="C106" s="9" t="s">
        <v>802</v>
      </c>
      <c r="D106" s="9" t="s">
        <v>803</v>
      </c>
      <c r="E106" s="9" t="s">
        <v>483</v>
      </c>
      <c r="F106" s="9" t="s">
        <v>22</v>
      </c>
      <c r="G106" s="11" t="s">
        <v>28</v>
      </c>
      <c r="H106" s="9" t="s">
        <v>33</v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.75">
      <c r="A107" s="9" t="s">
        <v>804</v>
      </c>
      <c r="B107" s="10"/>
      <c r="C107" s="9" t="s">
        <v>805</v>
      </c>
      <c r="D107" s="9" t="s">
        <v>806</v>
      </c>
      <c r="E107" s="9" t="s">
        <v>99</v>
      </c>
      <c r="F107" s="9" t="s">
        <v>13</v>
      </c>
      <c r="G107" s="11" t="s">
        <v>28</v>
      </c>
      <c r="H107" s="9" t="s">
        <v>33</v>
      </c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.75">
      <c r="A108" s="9" t="s">
        <v>807</v>
      </c>
      <c r="B108" s="10"/>
      <c r="C108" s="9" t="s">
        <v>808</v>
      </c>
      <c r="D108" s="9" t="s">
        <v>809</v>
      </c>
      <c r="E108" s="9" t="s">
        <v>13</v>
      </c>
      <c r="F108" s="9" t="s">
        <v>13</v>
      </c>
      <c r="G108" s="11" t="s">
        <v>28</v>
      </c>
      <c r="H108" s="9" t="s">
        <v>33</v>
      </c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.75">
      <c r="A109" s="9" t="s">
        <v>810</v>
      </c>
      <c r="B109" s="10"/>
      <c r="C109" s="9" t="s">
        <v>811</v>
      </c>
      <c r="D109" s="9" t="s">
        <v>537</v>
      </c>
      <c r="E109" s="9" t="s">
        <v>11</v>
      </c>
      <c r="F109" s="9" t="s">
        <v>13</v>
      </c>
      <c r="G109" s="11" t="s">
        <v>28</v>
      </c>
      <c r="H109" s="9" t="s">
        <v>33</v>
      </c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.75">
      <c r="A110" s="9" t="s">
        <v>812</v>
      </c>
      <c r="B110" s="10"/>
      <c r="C110" s="9" t="s">
        <v>654</v>
      </c>
      <c r="D110" s="9" t="s">
        <v>813</v>
      </c>
      <c r="E110" s="9" t="s">
        <v>273</v>
      </c>
      <c r="F110" s="9" t="s">
        <v>13</v>
      </c>
      <c r="G110" s="11" t="s">
        <v>28</v>
      </c>
      <c r="H110" s="9" t="s">
        <v>33</v>
      </c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.75">
      <c r="A111" s="9" t="s">
        <v>814</v>
      </c>
      <c r="B111" s="10"/>
      <c r="C111" s="9" t="s">
        <v>815</v>
      </c>
      <c r="D111" s="9" t="s">
        <v>816</v>
      </c>
      <c r="E111" s="9" t="s">
        <v>171</v>
      </c>
      <c r="F111" s="9" t="s">
        <v>13</v>
      </c>
      <c r="G111" s="11" t="s">
        <v>28</v>
      </c>
      <c r="H111" s="9" t="s">
        <v>33</v>
      </c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.75">
      <c r="A112" s="9" t="s">
        <v>817</v>
      </c>
      <c r="B112" s="10"/>
      <c r="C112" s="9" t="s">
        <v>818</v>
      </c>
      <c r="D112" s="9" t="s">
        <v>819</v>
      </c>
      <c r="E112" s="9" t="s">
        <v>531</v>
      </c>
      <c r="F112" s="9" t="s">
        <v>13</v>
      </c>
      <c r="G112" s="11" t="s">
        <v>28</v>
      </c>
      <c r="H112" s="9" t="s">
        <v>33</v>
      </c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>
      <c r="A113" s="9" t="s">
        <v>820</v>
      </c>
      <c r="B113" s="10"/>
      <c r="C113" s="9" t="s">
        <v>821</v>
      </c>
      <c r="D113" s="9" t="s">
        <v>822</v>
      </c>
      <c r="E113" s="9" t="s">
        <v>57</v>
      </c>
      <c r="F113" s="9" t="s">
        <v>13</v>
      </c>
      <c r="G113" s="11" t="s">
        <v>28</v>
      </c>
      <c r="H113" s="9" t="s">
        <v>33</v>
      </c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>
      <c r="A114" s="9" t="s">
        <v>823</v>
      </c>
      <c r="B114" s="10"/>
      <c r="C114" s="9" t="s">
        <v>824</v>
      </c>
      <c r="D114" s="9" t="s">
        <v>825</v>
      </c>
      <c r="E114" s="9" t="s">
        <v>141</v>
      </c>
      <c r="F114" s="9" t="s">
        <v>13</v>
      </c>
      <c r="G114" s="11" t="s">
        <v>28</v>
      </c>
      <c r="H114" s="9" t="s">
        <v>33</v>
      </c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>
      <c r="A115" s="9" t="s">
        <v>826</v>
      </c>
      <c r="B115" s="10"/>
      <c r="C115" s="9" t="s">
        <v>415</v>
      </c>
      <c r="D115" s="9" t="s">
        <v>827</v>
      </c>
      <c r="E115" s="9" t="s">
        <v>138</v>
      </c>
      <c r="F115" s="9" t="s">
        <v>13</v>
      </c>
      <c r="G115" s="11" t="s">
        <v>28</v>
      </c>
      <c r="H115" s="9" t="s">
        <v>33</v>
      </c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>
      <c r="A116" s="9" t="s">
        <v>828</v>
      </c>
      <c r="B116" s="10"/>
      <c r="C116" s="9" t="s">
        <v>557</v>
      </c>
      <c r="D116" s="9" t="s">
        <v>829</v>
      </c>
      <c r="E116" s="9" t="s">
        <v>138</v>
      </c>
      <c r="F116" s="9" t="s">
        <v>13</v>
      </c>
      <c r="G116" s="11" t="s">
        <v>28</v>
      </c>
      <c r="H116" s="9" t="s">
        <v>33</v>
      </c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>
      <c r="A117" s="9" t="s">
        <v>830</v>
      </c>
      <c r="B117" s="10"/>
      <c r="C117" s="9" t="s">
        <v>831</v>
      </c>
      <c r="D117" s="9" t="s">
        <v>832</v>
      </c>
      <c r="E117" s="9"/>
      <c r="F117" s="9" t="s">
        <v>13</v>
      </c>
      <c r="G117" s="11" t="s">
        <v>28</v>
      </c>
      <c r="H117" s="9" t="s">
        <v>33</v>
      </c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.75">
      <c r="A118" s="9" t="s">
        <v>833</v>
      </c>
      <c r="B118" s="10" t="s">
        <v>834</v>
      </c>
      <c r="C118" s="9" t="s">
        <v>835</v>
      </c>
      <c r="D118" s="9" t="s">
        <v>836</v>
      </c>
      <c r="E118" s="9"/>
      <c r="F118" s="9" t="s">
        <v>22</v>
      </c>
      <c r="G118" s="11" t="s">
        <v>313</v>
      </c>
      <c r="H118" s="9" t="s">
        <v>33</v>
      </c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.75">
      <c r="A119" s="9" t="s">
        <v>837</v>
      </c>
      <c r="B119" s="10" t="s">
        <v>838</v>
      </c>
      <c r="C119" s="9" t="s">
        <v>839</v>
      </c>
      <c r="D119" s="9" t="s">
        <v>840</v>
      </c>
      <c r="E119" s="9" t="s">
        <v>151</v>
      </c>
      <c r="F119" s="9" t="s">
        <v>22</v>
      </c>
      <c r="G119" s="11" t="s">
        <v>313</v>
      </c>
      <c r="H119" s="9" t="s">
        <v>33</v>
      </c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.75">
      <c r="A120" s="9" t="s">
        <v>841</v>
      </c>
      <c r="B120" s="10" t="s">
        <v>842</v>
      </c>
      <c r="C120" s="9" t="s">
        <v>843</v>
      </c>
      <c r="D120" s="9" t="s">
        <v>844</v>
      </c>
      <c r="E120" s="9" t="s">
        <v>151</v>
      </c>
      <c r="F120" s="9" t="s">
        <v>22</v>
      </c>
      <c r="G120" s="11" t="s">
        <v>313</v>
      </c>
      <c r="H120" s="9" t="s">
        <v>33</v>
      </c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.75">
      <c r="A121" s="9" t="s">
        <v>845</v>
      </c>
      <c r="B121" s="10" t="s">
        <v>846</v>
      </c>
      <c r="C121" s="9" t="s">
        <v>847</v>
      </c>
      <c r="D121" s="9" t="s">
        <v>848</v>
      </c>
      <c r="E121" s="9" t="s">
        <v>34</v>
      </c>
      <c r="F121" s="9" t="s">
        <v>22</v>
      </c>
      <c r="G121" s="11" t="s">
        <v>313</v>
      </c>
      <c r="H121" s="9" t="s">
        <v>33</v>
      </c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.75">
      <c r="A122" s="9" t="s">
        <v>849</v>
      </c>
      <c r="B122" s="10" t="s">
        <v>850</v>
      </c>
      <c r="C122" s="9" t="s">
        <v>851</v>
      </c>
      <c r="D122" s="9" t="s">
        <v>852</v>
      </c>
      <c r="E122" s="9" t="s">
        <v>22</v>
      </c>
      <c r="F122" s="9" t="s">
        <v>22</v>
      </c>
      <c r="G122" s="11" t="s">
        <v>313</v>
      </c>
      <c r="H122" s="9" t="s">
        <v>33</v>
      </c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.75">
      <c r="A123" s="9" t="s">
        <v>853</v>
      </c>
      <c r="B123" s="10" t="s">
        <v>854</v>
      </c>
      <c r="C123" s="9" t="s">
        <v>353</v>
      </c>
      <c r="D123" s="9" t="s">
        <v>855</v>
      </c>
      <c r="E123" s="9" t="s">
        <v>282</v>
      </c>
      <c r="F123" s="9" t="s">
        <v>22</v>
      </c>
      <c r="G123" s="11" t="s">
        <v>313</v>
      </c>
      <c r="H123" s="9" t="s">
        <v>33</v>
      </c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.75">
      <c r="A124" s="9" t="s">
        <v>856</v>
      </c>
      <c r="B124" s="10" t="s">
        <v>857</v>
      </c>
      <c r="C124" s="9" t="s">
        <v>858</v>
      </c>
      <c r="D124" s="9" t="s">
        <v>859</v>
      </c>
      <c r="E124" s="9" t="s">
        <v>138</v>
      </c>
      <c r="F124" s="9" t="s">
        <v>22</v>
      </c>
      <c r="G124" s="11" t="s">
        <v>313</v>
      </c>
      <c r="H124" s="9" t="s">
        <v>33</v>
      </c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.75">
      <c r="A125" s="9" t="s">
        <v>860</v>
      </c>
      <c r="B125" s="10" t="s">
        <v>861</v>
      </c>
      <c r="C125" s="9" t="s">
        <v>661</v>
      </c>
      <c r="D125" s="9" t="s">
        <v>862</v>
      </c>
      <c r="E125" s="9" t="s">
        <v>141</v>
      </c>
      <c r="F125" s="9" t="s">
        <v>22</v>
      </c>
      <c r="G125" s="11" t="s">
        <v>313</v>
      </c>
      <c r="H125" s="9" t="s">
        <v>33</v>
      </c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.75">
      <c r="A126" s="9" t="s">
        <v>863</v>
      </c>
      <c r="B126" s="10" t="s">
        <v>864</v>
      </c>
      <c r="C126" s="9" t="s">
        <v>865</v>
      </c>
      <c r="D126" s="9" t="s">
        <v>866</v>
      </c>
      <c r="E126" s="9" t="s">
        <v>34</v>
      </c>
      <c r="F126" s="9" t="s">
        <v>22</v>
      </c>
      <c r="G126" s="11" t="s">
        <v>313</v>
      </c>
      <c r="H126" s="9" t="s">
        <v>33</v>
      </c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.75">
      <c r="A127" s="9" t="s">
        <v>867</v>
      </c>
      <c r="B127" s="10" t="s">
        <v>868</v>
      </c>
      <c r="C127" s="9" t="s">
        <v>869</v>
      </c>
      <c r="D127" s="9" t="s">
        <v>870</v>
      </c>
      <c r="E127" s="9" t="s">
        <v>141</v>
      </c>
      <c r="F127" s="9" t="s">
        <v>22</v>
      </c>
      <c r="G127" s="11" t="s">
        <v>313</v>
      </c>
      <c r="H127" s="9" t="s">
        <v>33</v>
      </c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.75">
      <c r="A128" s="9" t="s">
        <v>871</v>
      </c>
      <c r="B128" s="10" t="s">
        <v>872</v>
      </c>
      <c r="C128" s="9" t="s">
        <v>169</v>
      </c>
      <c r="D128" s="9" t="s">
        <v>873</v>
      </c>
      <c r="E128" s="9" t="s">
        <v>43</v>
      </c>
      <c r="F128" s="9" t="s">
        <v>22</v>
      </c>
      <c r="G128" s="11" t="s">
        <v>313</v>
      </c>
      <c r="H128" s="9" t="s">
        <v>33</v>
      </c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.75">
      <c r="A129" s="9" t="s">
        <v>874</v>
      </c>
      <c r="B129" s="10" t="s">
        <v>875</v>
      </c>
      <c r="C129" s="9" t="s">
        <v>876</v>
      </c>
      <c r="D129" s="9" t="s">
        <v>877</v>
      </c>
      <c r="E129" s="9" t="s">
        <v>138</v>
      </c>
      <c r="F129" s="9" t="s">
        <v>22</v>
      </c>
      <c r="G129" s="11" t="s">
        <v>313</v>
      </c>
      <c r="H129" s="9" t="s">
        <v>33</v>
      </c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.75">
      <c r="A130" s="9" t="s">
        <v>878</v>
      </c>
      <c r="B130" s="10" t="s">
        <v>879</v>
      </c>
      <c r="C130" s="9" t="s">
        <v>880</v>
      </c>
      <c r="D130" s="9" t="s">
        <v>881</v>
      </c>
      <c r="E130" s="9"/>
      <c r="F130" s="9" t="s">
        <v>22</v>
      </c>
      <c r="G130" s="11" t="s">
        <v>313</v>
      </c>
      <c r="H130" s="9" t="s">
        <v>33</v>
      </c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.75">
      <c r="A131" s="9" t="s">
        <v>882</v>
      </c>
      <c r="B131" s="10" t="s">
        <v>883</v>
      </c>
      <c r="C131" s="9" t="s">
        <v>884</v>
      </c>
      <c r="D131" s="9" t="s">
        <v>885</v>
      </c>
      <c r="E131" s="9" t="s">
        <v>886</v>
      </c>
      <c r="F131" s="9" t="s">
        <v>22</v>
      </c>
      <c r="G131" s="11" t="s">
        <v>313</v>
      </c>
      <c r="H131" s="9" t="s">
        <v>33</v>
      </c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.75">
      <c r="A132" s="9" t="s">
        <v>887</v>
      </c>
      <c r="B132" s="10" t="s">
        <v>888</v>
      </c>
      <c r="C132" s="9" t="s">
        <v>889</v>
      </c>
      <c r="D132" s="9" t="s">
        <v>890</v>
      </c>
      <c r="E132" s="9" t="s">
        <v>141</v>
      </c>
      <c r="F132" s="9" t="s">
        <v>22</v>
      </c>
      <c r="G132" s="11" t="s">
        <v>313</v>
      </c>
      <c r="H132" s="9" t="s">
        <v>33</v>
      </c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.75">
      <c r="A133" s="9" t="s">
        <v>891</v>
      </c>
      <c r="B133" s="10" t="s">
        <v>892</v>
      </c>
      <c r="C133" s="9" t="s">
        <v>496</v>
      </c>
      <c r="D133" s="9" t="s">
        <v>893</v>
      </c>
      <c r="E133" s="9" t="s">
        <v>138</v>
      </c>
      <c r="F133" s="9" t="s">
        <v>22</v>
      </c>
      <c r="G133" s="11" t="s">
        <v>313</v>
      </c>
      <c r="H133" s="9" t="s">
        <v>33</v>
      </c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.75">
      <c r="A134" s="9" t="s">
        <v>894</v>
      </c>
      <c r="B134" s="10" t="s">
        <v>895</v>
      </c>
      <c r="C134" s="9" t="s">
        <v>786</v>
      </c>
      <c r="D134" s="9" t="s">
        <v>896</v>
      </c>
      <c r="E134" s="9" t="s">
        <v>43</v>
      </c>
      <c r="F134" s="9" t="s">
        <v>22</v>
      </c>
      <c r="G134" s="11" t="s">
        <v>313</v>
      </c>
      <c r="H134" s="9" t="s">
        <v>33</v>
      </c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.75">
      <c r="A135" s="9" t="s">
        <v>897</v>
      </c>
      <c r="B135" s="10" t="s">
        <v>898</v>
      </c>
      <c r="C135" s="9" t="s">
        <v>899</v>
      </c>
      <c r="D135" s="9" t="s">
        <v>900</v>
      </c>
      <c r="E135" s="9" t="s">
        <v>22</v>
      </c>
      <c r="F135" s="9" t="s">
        <v>22</v>
      </c>
      <c r="G135" s="11" t="s">
        <v>313</v>
      </c>
      <c r="H135" s="9" t="s">
        <v>33</v>
      </c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.75">
      <c r="A136" s="9" t="s">
        <v>901</v>
      </c>
      <c r="B136" s="10"/>
      <c r="C136" s="9" t="s">
        <v>902</v>
      </c>
      <c r="D136" s="9" t="s">
        <v>903</v>
      </c>
      <c r="E136" s="9" t="s">
        <v>171</v>
      </c>
      <c r="F136" s="9" t="s">
        <v>13</v>
      </c>
      <c r="G136" s="11" t="s">
        <v>313</v>
      </c>
      <c r="H136" s="9" t="s">
        <v>33</v>
      </c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.75">
      <c r="A137" s="9" t="s">
        <v>904</v>
      </c>
      <c r="B137" s="10" t="s">
        <v>905</v>
      </c>
      <c r="C137" s="9" t="s">
        <v>906</v>
      </c>
      <c r="D137" s="9" t="s">
        <v>907</v>
      </c>
      <c r="E137" s="9" t="s">
        <v>57</v>
      </c>
      <c r="F137" s="9" t="s">
        <v>13</v>
      </c>
      <c r="G137" s="11" t="s">
        <v>313</v>
      </c>
      <c r="H137" s="9" t="s">
        <v>33</v>
      </c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.75">
      <c r="A138" s="9" t="s">
        <v>908</v>
      </c>
      <c r="B138" s="10" t="s">
        <v>909</v>
      </c>
      <c r="C138" s="9" t="s">
        <v>910</v>
      </c>
      <c r="D138" s="9" t="s">
        <v>911</v>
      </c>
      <c r="E138" s="9" t="s">
        <v>138</v>
      </c>
      <c r="F138" s="9" t="s">
        <v>13</v>
      </c>
      <c r="G138" s="11" t="s">
        <v>313</v>
      </c>
      <c r="H138" s="9" t="s">
        <v>33</v>
      </c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.75">
      <c r="A139" s="9" t="s">
        <v>912</v>
      </c>
      <c r="B139" s="10" t="s">
        <v>913</v>
      </c>
      <c r="C139" s="9" t="s">
        <v>914</v>
      </c>
      <c r="D139" s="9" t="s">
        <v>915</v>
      </c>
      <c r="E139" s="9" t="s">
        <v>13</v>
      </c>
      <c r="F139" s="9" t="s">
        <v>13</v>
      </c>
      <c r="G139" s="11" t="s">
        <v>313</v>
      </c>
      <c r="H139" s="9" t="s">
        <v>33</v>
      </c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.75">
      <c r="A140" s="9" t="s">
        <v>916</v>
      </c>
      <c r="B140" s="10" t="s">
        <v>917</v>
      </c>
      <c r="C140" s="9" t="s">
        <v>918</v>
      </c>
      <c r="D140" s="9" t="s">
        <v>919</v>
      </c>
      <c r="E140" s="9" t="s">
        <v>34</v>
      </c>
      <c r="F140" s="9" t="s">
        <v>13</v>
      </c>
      <c r="G140" s="11" t="s">
        <v>313</v>
      </c>
      <c r="H140" s="9" t="s">
        <v>33</v>
      </c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.75">
      <c r="A141" s="9" t="s">
        <v>920</v>
      </c>
      <c r="B141" s="10" t="s">
        <v>921</v>
      </c>
      <c r="C141" s="9" t="s">
        <v>922</v>
      </c>
      <c r="D141" s="9" t="s">
        <v>923</v>
      </c>
      <c r="E141" s="9" t="s">
        <v>483</v>
      </c>
      <c r="F141" s="9" t="s">
        <v>13</v>
      </c>
      <c r="G141" s="11" t="s">
        <v>313</v>
      </c>
      <c r="H141" s="9" t="s">
        <v>33</v>
      </c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.75">
      <c r="A142" s="9" t="s">
        <v>924</v>
      </c>
      <c r="B142" s="10" t="s">
        <v>925</v>
      </c>
      <c r="C142" s="9" t="s">
        <v>926</v>
      </c>
      <c r="D142" s="9" t="s">
        <v>927</v>
      </c>
      <c r="E142" s="9" t="s">
        <v>141</v>
      </c>
      <c r="F142" s="9" t="s">
        <v>13</v>
      </c>
      <c r="G142" s="11" t="s">
        <v>313</v>
      </c>
      <c r="H142" s="9" t="s">
        <v>33</v>
      </c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.75">
      <c r="A143" s="9" t="s">
        <v>928</v>
      </c>
      <c r="B143" s="10" t="s">
        <v>929</v>
      </c>
      <c r="C143" s="9" t="s">
        <v>930</v>
      </c>
      <c r="D143" s="9" t="s">
        <v>931</v>
      </c>
      <c r="E143" s="9" t="s">
        <v>141</v>
      </c>
      <c r="F143" s="9" t="s">
        <v>13</v>
      </c>
      <c r="G143" s="11" t="s">
        <v>313</v>
      </c>
      <c r="H143" s="9" t="s">
        <v>33</v>
      </c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.75">
      <c r="A144" s="9" t="s">
        <v>932</v>
      </c>
      <c r="B144" s="10" t="s">
        <v>933</v>
      </c>
      <c r="C144" s="9" t="s">
        <v>934</v>
      </c>
      <c r="D144" s="9" t="s">
        <v>935</v>
      </c>
      <c r="E144" s="9"/>
      <c r="F144" s="9" t="s">
        <v>13</v>
      </c>
      <c r="G144" s="11" t="s">
        <v>313</v>
      </c>
      <c r="H144" s="9" t="s">
        <v>33</v>
      </c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.75">
      <c r="A145" s="9" t="s">
        <v>936</v>
      </c>
      <c r="B145" s="10" t="s">
        <v>937</v>
      </c>
      <c r="C145" s="9" t="s">
        <v>669</v>
      </c>
      <c r="D145" s="9" t="s">
        <v>244</v>
      </c>
      <c r="E145" s="9" t="s">
        <v>43</v>
      </c>
      <c r="F145" s="9" t="s">
        <v>13</v>
      </c>
      <c r="G145" s="11" t="s">
        <v>313</v>
      </c>
      <c r="H145" s="9" t="s">
        <v>33</v>
      </c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.75">
      <c r="A146" s="9" t="s">
        <v>938</v>
      </c>
      <c r="B146" s="10" t="s">
        <v>939</v>
      </c>
      <c r="C146" s="9" t="s">
        <v>940</v>
      </c>
      <c r="D146" s="9" t="s">
        <v>941</v>
      </c>
      <c r="E146" s="9" t="s">
        <v>21</v>
      </c>
      <c r="F146" s="9" t="s">
        <v>13</v>
      </c>
      <c r="G146" s="11" t="s">
        <v>313</v>
      </c>
      <c r="H146" s="9" t="s">
        <v>33</v>
      </c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.75">
      <c r="A147" s="9" t="s">
        <v>942</v>
      </c>
      <c r="B147" s="10" t="s">
        <v>943</v>
      </c>
      <c r="C147" s="9" t="s">
        <v>944</v>
      </c>
      <c r="D147" s="9" t="s">
        <v>945</v>
      </c>
      <c r="E147" s="9" t="s">
        <v>11</v>
      </c>
      <c r="F147" s="9" t="s">
        <v>13</v>
      </c>
      <c r="G147" s="11" t="s">
        <v>313</v>
      </c>
      <c r="H147" s="9" t="s">
        <v>33</v>
      </c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.75">
      <c r="A148" s="9" t="s">
        <v>946</v>
      </c>
      <c r="B148" s="10" t="s">
        <v>947</v>
      </c>
      <c r="C148" s="9" t="s">
        <v>948</v>
      </c>
      <c r="D148" s="9" t="s">
        <v>949</v>
      </c>
      <c r="E148" s="9" t="s">
        <v>25</v>
      </c>
      <c r="F148" s="9" t="s">
        <v>13</v>
      </c>
      <c r="G148" s="11" t="s">
        <v>313</v>
      </c>
      <c r="H148" s="9" t="s">
        <v>33</v>
      </c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.75">
      <c r="A149" s="9" t="s">
        <v>950</v>
      </c>
      <c r="B149" s="10" t="s">
        <v>951</v>
      </c>
      <c r="C149" s="9" t="s">
        <v>952</v>
      </c>
      <c r="D149" s="9" t="s">
        <v>953</v>
      </c>
      <c r="E149" s="9" t="s">
        <v>43</v>
      </c>
      <c r="F149" s="9" t="s">
        <v>13</v>
      </c>
      <c r="G149" s="11" t="s">
        <v>313</v>
      </c>
      <c r="H149" s="9" t="s">
        <v>33</v>
      </c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.75">
      <c r="A150" s="9" t="s">
        <v>954</v>
      </c>
      <c r="B150" s="10" t="s">
        <v>955</v>
      </c>
      <c r="C150" s="9" t="s">
        <v>956</v>
      </c>
      <c r="D150" s="9" t="s">
        <v>957</v>
      </c>
      <c r="E150" s="9" t="s">
        <v>141</v>
      </c>
      <c r="F150" s="9" t="s">
        <v>13</v>
      </c>
      <c r="G150" s="11" t="s">
        <v>313</v>
      </c>
      <c r="H150" s="9" t="s">
        <v>33</v>
      </c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.75">
      <c r="A151" s="9" t="s">
        <v>958</v>
      </c>
      <c r="B151" s="10" t="s">
        <v>959</v>
      </c>
      <c r="C151" s="9" t="s">
        <v>960</v>
      </c>
      <c r="D151" s="9" t="s">
        <v>961</v>
      </c>
      <c r="E151" s="9" t="s">
        <v>11</v>
      </c>
      <c r="F151" s="9" t="s">
        <v>13</v>
      </c>
      <c r="G151" s="11" t="s">
        <v>313</v>
      </c>
      <c r="H151" s="9" t="s">
        <v>33</v>
      </c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.75">
      <c r="A152" s="9" t="s">
        <v>962</v>
      </c>
      <c r="B152" s="10" t="s">
        <v>963</v>
      </c>
      <c r="C152" s="9" t="s">
        <v>654</v>
      </c>
      <c r="D152" s="9" t="s">
        <v>964</v>
      </c>
      <c r="E152" s="9" t="s">
        <v>273</v>
      </c>
      <c r="F152" s="9" t="s">
        <v>22</v>
      </c>
      <c r="G152" s="11" t="s">
        <v>129</v>
      </c>
      <c r="H152" s="9" t="s">
        <v>33</v>
      </c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.75">
      <c r="A153" s="9" t="s">
        <v>965</v>
      </c>
      <c r="B153" s="10" t="s">
        <v>966</v>
      </c>
      <c r="C153" s="9" t="s">
        <v>967</v>
      </c>
      <c r="D153" s="9" t="s">
        <v>968</v>
      </c>
      <c r="E153" s="9" t="s">
        <v>531</v>
      </c>
      <c r="F153" s="9" t="s">
        <v>22</v>
      </c>
      <c r="G153" s="11" t="s">
        <v>129</v>
      </c>
      <c r="H153" s="9" t="s">
        <v>33</v>
      </c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.75">
      <c r="A154" s="9" t="s">
        <v>969</v>
      </c>
      <c r="B154" s="10"/>
      <c r="C154" s="9" t="s">
        <v>970</v>
      </c>
      <c r="D154" s="9" t="s">
        <v>971</v>
      </c>
      <c r="E154" s="9" t="s">
        <v>21</v>
      </c>
      <c r="F154" s="9" t="s">
        <v>22</v>
      </c>
      <c r="G154" s="11" t="s">
        <v>129</v>
      </c>
      <c r="H154" s="9" t="s">
        <v>33</v>
      </c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.75">
      <c r="A155" s="9" t="s">
        <v>972</v>
      </c>
      <c r="B155" s="10" t="s">
        <v>973</v>
      </c>
      <c r="C155" s="9" t="s">
        <v>974</v>
      </c>
      <c r="D155" s="9" t="s">
        <v>975</v>
      </c>
      <c r="E155" s="9" t="s">
        <v>171</v>
      </c>
      <c r="F155" s="9" t="s">
        <v>22</v>
      </c>
      <c r="G155" s="11" t="s">
        <v>129</v>
      </c>
      <c r="H155" s="9" t="s">
        <v>33</v>
      </c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.75">
      <c r="A156" s="9" t="s">
        <v>976</v>
      </c>
      <c r="B156" s="10" t="s">
        <v>977</v>
      </c>
      <c r="C156" s="9" t="s">
        <v>978</v>
      </c>
      <c r="D156" s="9" t="s">
        <v>979</v>
      </c>
      <c r="E156" s="9" t="s">
        <v>21</v>
      </c>
      <c r="F156" s="9" t="s">
        <v>22</v>
      </c>
      <c r="G156" s="11" t="s">
        <v>129</v>
      </c>
      <c r="H156" s="9" t="s">
        <v>33</v>
      </c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.75">
      <c r="A157" s="9" t="s">
        <v>980</v>
      </c>
      <c r="B157" s="10" t="s">
        <v>981</v>
      </c>
      <c r="C157" s="9" t="s">
        <v>982</v>
      </c>
      <c r="D157" s="9" t="s">
        <v>983</v>
      </c>
      <c r="E157" s="9" t="s">
        <v>57</v>
      </c>
      <c r="F157" s="9" t="s">
        <v>22</v>
      </c>
      <c r="G157" s="11" t="s">
        <v>129</v>
      </c>
      <c r="H157" s="9" t="s">
        <v>33</v>
      </c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.75">
      <c r="A158" s="9" t="s">
        <v>984</v>
      </c>
      <c r="B158" s="10" t="s">
        <v>985</v>
      </c>
      <c r="C158" s="9" t="s">
        <v>986</v>
      </c>
      <c r="D158" s="9" t="s">
        <v>987</v>
      </c>
      <c r="E158" s="9" t="s">
        <v>80</v>
      </c>
      <c r="F158" s="9" t="s">
        <v>22</v>
      </c>
      <c r="G158" s="11" t="s">
        <v>129</v>
      </c>
      <c r="H158" s="9" t="s">
        <v>33</v>
      </c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.75">
      <c r="A159" s="9" t="s">
        <v>988</v>
      </c>
      <c r="B159" s="10" t="s">
        <v>989</v>
      </c>
      <c r="C159" s="9" t="s">
        <v>990</v>
      </c>
      <c r="D159" s="9" t="s">
        <v>991</v>
      </c>
      <c r="E159" s="9" t="s">
        <v>80</v>
      </c>
      <c r="F159" s="9" t="s">
        <v>22</v>
      </c>
      <c r="G159" s="11" t="s">
        <v>129</v>
      </c>
      <c r="H159" s="9" t="s">
        <v>33</v>
      </c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.75">
      <c r="A160" s="9" t="s">
        <v>992</v>
      </c>
      <c r="B160" s="10"/>
      <c r="C160" s="9" t="s">
        <v>993</v>
      </c>
      <c r="D160" s="9" t="s">
        <v>994</v>
      </c>
      <c r="E160" s="9" t="s">
        <v>57</v>
      </c>
      <c r="F160" s="9" t="s">
        <v>22</v>
      </c>
      <c r="G160" s="11" t="s">
        <v>129</v>
      </c>
      <c r="H160" s="9" t="s">
        <v>33</v>
      </c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.75">
      <c r="A161" s="9" t="s">
        <v>995</v>
      </c>
      <c r="B161" s="10" t="s">
        <v>996</v>
      </c>
      <c r="C161" s="9" t="s">
        <v>997</v>
      </c>
      <c r="D161" s="9" t="s">
        <v>998</v>
      </c>
      <c r="E161" s="9" t="s">
        <v>171</v>
      </c>
      <c r="F161" s="9" t="s">
        <v>22</v>
      </c>
      <c r="G161" s="11" t="s">
        <v>129</v>
      </c>
      <c r="H161" s="9" t="s">
        <v>33</v>
      </c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.75">
      <c r="A162" s="9" t="s">
        <v>999</v>
      </c>
      <c r="B162" s="10" t="s">
        <v>1000</v>
      </c>
      <c r="C162" s="9" t="s">
        <v>1001</v>
      </c>
      <c r="D162" s="9" t="s">
        <v>1002</v>
      </c>
      <c r="E162" s="9" t="s">
        <v>80</v>
      </c>
      <c r="F162" s="9" t="s">
        <v>22</v>
      </c>
      <c r="G162" s="11" t="s">
        <v>129</v>
      </c>
      <c r="H162" s="9" t="s">
        <v>33</v>
      </c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.75">
      <c r="A163" s="9" t="s">
        <v>1003</v>
      </c>
      <c r="B163" s="10" t="s">
        <v>1004</v>
      </c>
      <c r="C163" s="9" t="s">
        <v>1005</v>
      </c>
      <c r="D163" s="9" t="s">
        <v>1006</v>
      </c>
      <c r="E163" s="9" t="s">
        <v>22</v>
      </c>
      <c r="F163" s="9" t="s">
        <v>22</v>
      </c>
      <c r="G163" s="11" t="s">
        <v>129</v>
      </c>
      <c r="H163" s="9" t="s">
        <v>33</v>
      </c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.75">
      <c r="A164" s="9" t="s">
        <v>1007</v>
      </c>
      <c r="B164" s="10" t="s">
        <v>1008</v>
      </c>
      <c r="C164" s="9" t="s">
        <v>1009</v>
      </c>
      <c r="D164" s="9" t="s">
        <v>1010</v>
      </c>
      <c r="E164" s="9" t="s">
        <v>22</v>
      </c>
      <c r="F164" s="9" t="s">
        <v>22</v>
      </c>
      <c r="G164" s="11" t="s">
        <v>129</v>
      </c>
      <c r="H164" s="9" t="s">
        <v>33</v>
      </c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.75">
      <c r="A165" s="9" t="s">
        <v>1011</v>
      </c>
      <c r="B165" s="10" t="s">
        <v>1012</v>
      </c>
      <c r="C165" s="9" t="s">
        <v>1013</v>
      </c>
      <c r="D165" s="9" t="s">
        <v>1014</v>
      </c>
      <c r="E165" s="9" t="s">
        <v>80</v>
      </c>
      <c r="F165" s="9" t="s">
        <v>22</v>
      </c>
      <c r="G165" s="11" t="s">
        <v>129</v>
      </c>
      <c r="H165" s="9" t="s">
        <v>33</v>
      </c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.75">
      <c r="A166" s="9" t="s">
        <v>1015</v>
      </c>
      <c r="B166" s="10" t="s">
        <v>1016</v>
      </c>
      <c r="C166" s="9" t="s">
        <v>1017</v>
      </c>
      <c r="D166" s="9" t="s">
        <v>1018</v>
      </c>
      <c r="E166" s="9" t="s">
        <v>80</v>
      </c>
      <c r="F166" s="9" t="s">
        <v>13</v>
      </c>
      <c r="G166" s="11" t="s">
        <v>129</v>
      </c>
      <c r="H166" s="9" t="s">
        <v>33</v>
      </c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.75">
      <c r="A167" s="9" t="s">
        <v>1019</v>
      </c>
      <c r="B167" s="10" t="s">
        <v>1020</v>
      </c>
      <c r="C167" s="9" t="s">
        <v>1021</v>
      </c>
      <c r="D167" s="9" t="s">
        <v>1022</v>
      </c>
      <c r="E167" s="9" t="s">
        <v>21</v>
      </c>
      <c r="F167" s="9" t="s">
        <v>13</v>
      </c>
      <c r="G167" s="11" t="s">
        <v>129</v>
      </c>
      <c r="H167" s="9" t="s">
        <v>33</v>
      </c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.75">
      <c r="A168" s="9" t="s">
        <v>1023</v>
      </c>
      <c r="B168" s="10" t="s">
        <v>1024</v>
      </c>
      <c r="C168" s="9" t="s">
        <v>808</v>
      </c>
      <c r="D168" s="9" t="s">
        <v>1025</v>
      </c>
      <c r="E168" s="9" t="s">
        <v>13</v>
      </c>
      <c r="F168" s="9" t="s">
        <v>13</v>
      </c>
      <c r="G168" s="11" t="s">
        <v>129</v>
      </c>
      <c r="H168" s="9" t="s">
        <v>33</v>
      </c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.75">
      <c r="A169" s="9" t="s">
        <v>1026</v>
      </c>
      <c r="B169" s="10" t="s">
        <v>1027</v>
      </c>
      <c r="C169" s="9" t="s">
        <v>1028</v>
      </c>
      <c r="D169" s="9" t="s">
        <v>1029</v>
      </c>
      <c r="E169" s="9" t="s">
        <v>1030</v>
      </c>
      <c r="F169" s="9" t="s">
        <v>13</v>
      </c>
      <c r="G169" s="11" t="s">
        <v>129</v>
      </c>
      <c r="H169" s="9" t="s">
        <v>33</v>
      </c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.75">
      <c r="A170" s="9" t="s">
        <v>1031</v>
      </c>
      <c r="B170" s="10" t="s">
        <v>1032</v>
      </c>
      <c r="C170" s="9" t="s">
        <v>1033</v>
      </c>
      <c r="D170" s="9" t="s">
        <v>1034</v>
      </c>
      <c r="E170" s="9" t="s">
        <v>13</v>
      </c>
      <c r="F170" s="9" t="s">
        <v>13</v>
      </c>
      <c r="G170" s="11" t="s">
        <v>129</v>
      </c>
      <c r="H170" s="9" t="s">
        <v>33</v>
      </c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.75">
      <c r="A171" s="9" t="s">
        <v>1035</v>
      </c>
      <c r="B171" s="10" t="s">
        <v>1036</v>
      </c>
      <c r="C171" s="9" t="s">
        <v>362</v>
      </c>
      <c r="D171" s="9" t="s">
        <v>1037</v>
      </c>
      <c r="E171" s="9"/>
      <c r="F171" s="9" t="s">
        <v>13</v>
      </c>
      <c r="G171" s="11" t="s">
        <v>129</v>
      </c>
      <c r="H171" s="9" t="s">
        <v>33</v>
      </c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.75">
      <c r="A172" s="9" t="s">
        <v>1038</v>
      </c>
      <c r="B172" s="10" t="s">
        <v>1039</v>
      </c>
      <c r="C172" s="9" t="s">
        <v>479</v>
      </c>
      <c r="D172" s="9" t="s">
        <v>1040</v>
      </c>
      <c r="E172" s="9" t="s">
        <v>483</v>
      </c>
      <c r="F172" s="9" t="s">
        <v>13</v>
      </c>
      <c r="G172" s="11" t="s">
        <v>129</v>
      </c>
      <c r="H172" s="9" t="s">
        <v>33</v>
      </c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.75">
      <c r="A173" s="9" t="s">
        <v>1041</v>
      </c>
      <c r="B173" s="10" t="s">
        <v>1042</v>
      </c>
      <c r="C173" s="9" t="s">
        <v>1043</v>
      </c>
      <c r="D173" s="9" t="s">
        <v>1044</v>
      </c>
      <c r="E173" s="9" t="s">
        <v>335</v>
      </c>
      <c r="F173" s="9" t="s">
        <v>13</v>
      </c>
      <c r="G173" s="11" t="s">
        <v>129</v>
      </c>
      <c r="H173" s="9" t="s">
        <v>33</v>
      </c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.75">
      <c r="A174" s="9" t="s">
        <v>1045</v>
      </c>
      <c r="B174" s="10" t="s">
        <v>1046</v>
      </c>
      <c r="C174" s="9" t="s">
        <v>1047</v>
      </c>
      <c r="D174" s="9" t="s">
        <v>1048</v>
      </c>
      <c r="E174" s="9" t="s">
        <v>335</v>
      </c>
      <c r="F174" s="9" t="s">
        <v>13</v>
      </c>
      <c r="G174" s="11" t="s">
        <v>129</v>
      </c>
      <c r="H174" s="9" t="s">
        <v>33</v>
      </c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.75">
      <c r="A175" s="9" t="s">
        <v>1049</v>
      </c>
      <c r="B175" s="10" t="s">
        <v>1050</v>
      </c>
      <c r="C175" s="9" t="s">
        <v>1051</v>
      </c>
      <c r="D175" s="9" t="s">
        <v>1052</v>
      </c>
      <c r="E175" s="9" t="s">
        <v>171</v>
      </c>
      <c r="F175" s="9" t="s">
        <v>13</v>
      </c>
      <c r="G175" s="11" t="s">
        <v>129</v>
      </c>
      <c r="H175" s="9" t="s">
        <v>33</v>
      </c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.75">
      <c r="A176" s="9" t="s">
        <v>1053</v>
      </c>
      <c r="B176" s="10" t="s">
        <v>1054</v>
      </c>
      <c r="C176" s="9" t="s">
        <v>439</v>
      </c>
      <c r="D176" s="9" t="s">
        <v>1055</v>
      </c>
      <c r="E176" s="9" t="s">
        <v>80</v>
      </c>
      <c r="F176" s="9" t="s">
        <v>13</v>
      </c>
      <c r="G176" s="11" t="s">
        <v>129</v>
      </c>
      <c r="H176" s="9" t="s">
        <v>33</v>
      </c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.75">
      <c r="A177" s="9" t="s">
        <v>1056</v>
      </c>
      <c r="B177" s="10" t="s">
        <v>1057</v>
      </c>
      <c r="C177" s="9" t="s">
        <v>1058</v>
      </c>
      <c r="D177" s="9" t="s">
        <v>1059</v>
      </c>
      <c r="E177" s="9" t="s">
        <v>22</v>
      </c>
      <c r="F177" s="9" t="s">
        <v>13</v>
      </c>
      <c r="G177" s="11" t="s">
        <v>129</v>
      </c>
      <c r="H177" s="9" t="s">
        <v>33</v>
      </c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.75">
      <c r="A178" s="9" t="s">
        <v>1060</v>
      </c>
      <c r="B178" s="10" t="s">
        <v>1061</v>
      </c>
      <c r="C178" s="9" t="s">
        <v>1062</v>
      </c>
      <c r="D178" s="9" t="s">
        <v>1063</v>
      </c>
      <c r="E178" s="9" t="s">
        <v>80</v>
      </c>
      <c r="F178" s="9" t="s">
        <v>13</v>
      </c>
      <c r="G178" s="11" t="s">
        <v>129</v>
      </c>
      <c r="H178" s="9" t="s">
        <v>33</v>
      </c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>
      <c r="A179" s="9" t="s">
        <v>1064</v>
      </c>
      <c r="B179" s="10" t="s">
        <v>1065</v>
      </c>
      <c r="C179" s="9" t="s">
        <v>1066</v>
      </c>
      <c r="D179" s="9" t="s">
        <v>1067</v>
      </c>
      <c r="E179" s="9" t="s">
        <v>141</v>
      </c>
      <c r="F179" s="9" t="s">
        <v>22</v>
      </c>
      <c r="G179" s="11" t="s">
        <v>97</v>
      </c>
      <c r="H179" s="9" t="s">
        <v>33</v>
      </c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.75">
      <c r="A180" s="9" t="s">
        <v>1068</v>
      </c>
      <c r="B180" s="10" t="s">
        <v>1069</v>
      </c>
      <c r="C180" s="9" t="s">
        <v>1070</v>
      </c>
      <c r="D180" s="9" t="s">
        <v>1071</v>
      </c>
      <c r="E180" s="9" t="s">
        <v>483</v>
      </c>
      <c r="F180" s="9" t="s">
        <v>22</v>
      </c>
      <c r="G180" s="11" t="s">
        <v>97</v>
      </c>
      <c r="H180" s="9" t="s">
        <v>33</v>
      </c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.75">
      <c r="A181" s="9" t="s">
        <v>1072</v>
      </c>
      <c r="B181" s="10" t="s">
        <v>1073</v>
      </c>
      <c r="C181" s="9" t="s">
        <v>472</v>
      </c>
      <c r="D181" s="9" t="s">
        <v>1074</v>
      </c>
      <c r="E181" s="9" t="s">
        <v>175</v>
      </c>
      <c r="F181" s="9" t="s">
        <v>22</v>
      </c>
      <c r="G181" s="11" t="s">
        <v>97</v>
      </c>
      <c r="H181" s="9" t="s">
        <v>33</v>
      </c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.75">
      <c r="A182" s="9" t="s">
        <v>1075</v>
      </c>
      <c r="B182" s="10" t="s">
        <v>1076</v>
      </c>
      <c r="C182" s="9" t="s">
        <v>1077</v>
      </c>
      <c r="D182" s="9" t="s">
        <v>1078</v>
      </c>
      <c r="E182" s="9" t="s">
        <v>43</v>
      </c>
      <c r="F182" s="9" t="s">
        <v>22</v>
      </c>
      <c r="G182" s="11" t="s">
        <v>97</v>
      </c>
      <c r="H182" s="9" t="s">
        <v>33</v>
      </c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.75">
      <c r="A183" s="9" t="s">
        <v>1079</v>
      </c>
      <c r="B183" s="10"/>
      <c r="C183" s="9" t="s">
        <v>1080</v>
      </c>
      <c r="D183" s="9" t="s">
        <v>1081</v>
      </c>
      <c r="E183" s="9"/>
      <c r="F183" s="9" t="s">
        <v>22</v>
      </c>
      <c r="G183" s="11" t="s">
        <v>97</v>
      </c>
      <c r="H183" s="9" t="s">
        <v>33</v>
      </c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.75">
      <c r="A184" s="9" t="s">
        <v>1082</v>
      </c>
      <c r="B184" s="10" t="s">
        <v>1083</v>
      </c>
      <c r="C184" s="9" t="s">
        <v>1084</v>
      </c>
      <c r="D184" s="9" t="s">
        <v>1085</v>
      </c>
      <c r="E184" s="9" t="s">
        <v>141</v>
      </c>
      <c r="F184" s="9" t="s">
        <v>22</v>
      </c>
      <c r="G184" s="11" t="s">
        <v>97</v>
      </c>
      <c r="H184" s="9" t="s">
        <v>33</v>
      </c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.75">
      <c r="A185" s="9" t="s">
        <v>1086</v>
      </c>
      <c r="B185" s="10" t="s">
        <v>1087</v>
      </c>
      <c r="C185" s="9" t="s">
        <v>1088</v>
      </c>
      <c r="D185" s="9" t="s">
        <v>1089</v>
      </c>
      <c r="E185" s="9" t="s">
        <v>138</v>
      </c>
      <c r="F185" s="9" t="s">
        <v>22</v>
      </c>
      <c r="G185" s="11" t="s">
        <v>97</v>
      </c>
      <c r="H185" s="9" t="s">
        <v>33</v>
      </c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>
      <c r="A186" s="9" t="s">
        <v>1090</v>
      </c>
      <c r="B186" s="10" t="s">
        <v>1091</v>
      </c>
      <c r="C186" s="9" t="s">
        <v>1092</v>
      </c>
      <c r="D186" s="9" t="s">
        <v>1093</v>
      </c>
      <c r="E186" s="9" t="s">
        <v>43</v>
      </c>
      <c r="F186" s="9" t="s">
        <v>22</v>
      </c>
      <c r="G186" s="11" t="s">
        <v>97</v>
      </c>
      <c r="H186" s="9" t="s">
        <v>33</v>
      </c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.75">
      <c r="A187" s="9" t="s">
        <v>1094</v>
      </c>
      <c r="B187" s="10" t="s">
        <v>1095</v>
      </c>
      <c r="C187" s="9" t="s">
        <v>771</v>
      </c>
      <c r="D187" s="9" t="s">
        <v>1096</v>
      </c>
      <c r="E187" s="9" t="s">
        <v>80</v>
      </c>
      <c r="F187" s="9" t="s">
        <v>13</v>
      </c>
      <c r="G187" s="11" t="s">
        <v>97</v>
      </c>
      <c r="H187" s="9" t="s">
        <v>33</v>
      </c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.75">
      <c r="A188" s="9" t="s">
        <v>1097</v>
      </c>
      <c r="B188" s="10"/>
      <c r="C188" s="9" t="s">
        <v>1098</v>
      </c>
      <c r="D188" s="9" t="s">
        <v>1099</v>
      </c>
      <c r="E188" s="9" t="s">
        <v>483</v>
      </c>
      <c r="F188" s="9" t="s">
        <v>13</v>
      </c>
      <c r="G188" s="11" t="s">
        <v>97</v>
      </c>
      <c r="H188" s="9" t="s">
        <v>33</v>
      </c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.75">
      <c r="A189" s="9" t="s">
        <v>1100</v>
      </c>
      <c r="B189" s="10" t="s">
        <v>1101</v>
      </c>
      <c r="C189" s="9" t="s">
        <v>1102</v>
      </c>
      <c r="D189" s="9" t="s">
        <v>1103</v>
      </c>
      <c r="E189" s="9" t="s">
        <v>25</v>
      </c>
      <c r="F189" s="9" t="s">
        <v>13</v>
      </c>
      <c r="G189" s="11" t="s">
        <v>97</v>
      </c>
      <c r="H189" s="9" t="s">
        <v>33</v>
      </c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.75">
      <c r="A190" s="9" t="s">
        <v>1104</v>
      </c>
      <c r="B190" s="10" t="s">
        <v>1105</v>
      </c>
      <c r="C190" s="9" t="s">
        <v>1106</v>
      </c>
      <c r="D190" s="9" t="s">
        <v>1107</v>
      </c>
      <c r="E190" s="9" t="s">
        <v>99</v>
      </c>
      <c r="F190" s="9" t="s">
        <v>13</v>
      </c>
      <c r="G190" s="11" t="s">
        <v>97</v>
      </c>
      <c r="H190" s="9" t="s">
        <v>33</v>
      </c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.75">
      <c r="A191" s="9" t="s">
        <v>1108</v>
      </c>
      <c r="B191" s="10" t="s">
        <v>1109</v>
      </c>
      <c r="C191" s="9" t="s">
        <v>721</v>
      </c>
      <c r="D191" s="9" t="s">
        <v>1110</v>
      </c>
      <c r="E191" s="9" t="s">
        <v>22</v>
      </c>
      <c r="F191" s="9" t="s">
        <v>13</v>
      </c>
      <c r="G191" s="11" t="s">
        <v>97</v>
      </c>
      <c r="H191" s="9" t="s">
        <v>33</v>
      </c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.75">
      <c r="A192" s="9" t="s">
        <v>1111</v>
      </c>
      <c r="B192" s="10" t="s">
        <v>1112</v>
      </c>
      <c r="C192" s="9" t="s">
        <v>1113</v>
      </c>
      <c r="D192" s="9" t="s">
        <v>1114</v>
      </c>
      <c r="E192" s="9" t="s">
        <v>34</v>
      </c>
      <c r="F192" s="9" t="s">
        <v>13</v>
      </c>
      <c r="G192" s="11" t="s">
        <v>97</v>
      </c>
      <c r="H192" s="9" t="s">
        <v>33</v>
      </c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.75">
      <c r="A193" s="9" t="s">
        <v>1115</v>
      </c>
      <c r="B193" s="10" t="s">
        <v>1116</v>
      </c>
      <c r="C193" s="9" t="s">
        <v>362</v>
      </c>
      <c r="D193" s="9" t="s">
        <v>1117</v>
      </c>
      <c r="E193" s="9" t="s">
        <v>80</v>
      </c>
      <c r="F193" s="9" t="s">
        <v>13</v>
      </c>
      <c r="G193" s="11" t="s">
        <v>97</v>
      </c>
      <c r="H193" s="9" t="s">
        <v>33</v>
      </c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.75">
      <c r="A194" s="9" t="s">
        <v>1118</v>
      </c>
      <c r="B194" s="10"/>
      <c r="C194" s="9" t="s">
        <v>1119</v>
      </c>
      <c r="D194" s="9" t="s">
        <v>1120</v>
      </c>
      <c r="E194" s="9" t="s">
        <v>43</v>
      </c>
      <c r="F194" s="9" t="s">
        <v>13</v>
      </c>
      <c r="G194" s="11" t="s">
        <v>97</v>
      </c>
      <c r="H194" s="9" t="s">
        <v>33</v>
      </c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.75">
      <c r="A195" s="9" t="s">
        <v>1121</v>
      </c>
      <c r="B195" s="10" t="s">
        <v>1122</v>
      </c>
      <c r="C195" s="9" t="s">
        <v>1123</v>
      </c>
      <c r="D195" s="9" t="s">
        <v>1124</v>
      </c>
      <c r="E195" s="9" t="s">
        <v>282</v>
      </c>
      <c r="F195" s="9" t="s">
        <v>13</v>
      </c>
      <c r="G195" s="11" t="s">
        <v>97</v>
      </c>
      <c r="H195" s="9" t="s">
        <v>33</v>
      </c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.75">
      <c r="A196" s="9" t="s">
        <v>1125</v>
      </c>
      <c r="B196" s="10" t="s">
        <v>1126</v>
      </c>
      <c r="C196" s="9" t="s">
        <v>1127</v>
      </c>
      <c r="D196" s="9" t="s">
        <v>1128</v>
      </c>
      <c r="E196" s="9" t="s">
        <v>80</v>
      </c>
      <c r="F196" s="9" t="s">
        <v>13</v>
      </c>
      <c r="G196" s="11" t="s">
        <v>97</v>
      </c>
      <c r="H196" s="9" t="s">
        <v>33</v>
      </c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.75">
      <c r="A197" s="9" t="s">
        <v>1129</v>
      </c>
      <c r="B197" s="10" t="s">
        <v>1130</v>
      </c>
      <c r="C197" s="9" t="s">
        <v>1131</v>
      </c>
      <c r="D197" s="9" t="s">
        <v>1132</v>
      </c>
      <c r="E197" s="9" t="s">
        <v>171</v>
      </c>
      <c r="F197" s="9" t="s">
        <v>13</v>
      </c>
      <c r="G197" s="11" t="s">
        <v>97</v>
      </c>
      <c r="H197" s="9" t="s">
        <v>33</v>
      </c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.75">
      <c r="A198" s="9" t="s">
        <v>1133</v>
      </c>
      <c r="B198" s="10" t="s">
        <v>1134</v>
      </c>
      <c r="C198" s="9" t="s">
        <v>1135</v>
      </c>
      <c r="D198" s="9" t="s">
        <v>1136</v>
      </c>
      <c r="E198" s="9" t="s">
        <v>57</v>
      </c>
      <c r="F198" s="9" t="s">
        <v>13</v>
      </c>
      <c r="G198" s="11" t="s">
        <v>97</v>
      </c>
      <c r="H198" s="9" t="s">
        <v>33</v>
      </c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.75">
      <c r="A199" s="9" t="s">
        <v>1137</v>
      </c>
      <c r="B199" s="10" t="s">
        <v>1138</v>
      </c>
      <c r="C199" s="9" t="s">
        <v>702</v>
      </c>
      <c r="D199" s="9" t="s">
        <v>1139</v>
      </c>
      <c r="E199" s="9" t="s">
        <v>99</v>
      </c>
      <c r="F199" s="9" t="s">
        <v>13</v>
      </c>
      <c r="G199" s="11" t="s">
        <v>97</v>
      </c>
      <c r="H199" s="9" t="s">
        <v>33</v>
      </c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.75">
      <c r="A200" s="9" t="s">
        <v>1140</v>
      </c>
      <c r="B200" s="10" t="s">
        <v>1141</v>
      </c>
      <c r="C200" s="9" t="s">
        <v>1142</v>
      </c>
      <c r="D200" s="9" t="s">
        <v>1143</v>
      </c>
      <c r="E200" s="9" t="s">
        <v>57</v>
      </c>
      <c r="F200" s="9" t="s">
        <v>13</v>
      </c>
      <c r="G200" s="11" t="s">
        <v>97</v>
      </c>
      <c r="H200" s="9" t="s">
        <v>33</v>
      </c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.75">
      <c r="A201" s="9" t="s">
        <v>1144</v>
      </c>
      <c r="B201" s="10" t="s">
        <v>1145</v>
      </c>
      <c r="C201" s="9" t="s">
        <v>1146</v>
      </c>
      <c r="D201" s="9" t="s">
        <v>1147</v>
      </c>
      <c r="E201" s="9" t="s">
        <v>22</v>
      </c>
      <c r="F201" s="9" t="s">
        <v>22</v>
      </c>
      <c r="G201" s="11" t="s">
        <v>148</v>
      </c>
      <c r="H201" s="9" t="s">
        <v>33</v>
      </c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>
      <c r="A202" s="9" t="s">
        <v>1148</v>
      </c>
      <c r="B202" s="10" t="s">
        <v>1149</v>
      </c>
      <c r="C202" s="9" t="s">
        <v>1150</v>
      </c>
      <c r="D202" s="9" t="s">
        <v>1151</v>
      </c>
      <c r="E202" s="9" t="s">
        <v>25</v>
      </c>
      <c r="F202" s="9" t="s">
        <v>22</v>
      </c>
      <c r="G202" s="11" t="s">
        <v>148</v>
      </c>
      <c r="H202" s="9" t="s">
        <v>33</v>
      </c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.75">
      <c r="A203" s="9" t="s">
        <v>1152</v>
      </c>
      <c r="B203" s="10"/>
      <c r="C203" s="9" t="s">
        <v>1153</v>
      </c>
      <c r="D203" s="9" t="s">
        <v>1154</v>
      </c>
      <c r="E203" s="9" t="s">
        <v>141</v>
      </c>
      <c r="F203" s="9" t="s">
        <v>22</v>
      </c>
      <c r="G203" s="11" t="s">
        <v>148</v>
      </c>
      <c r="H203" s="9" t="s">
        <v>33</v>
      </c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.75">
      <c r="A204" s="9" t="s">
        <v>1155</v>
      </c>
      <c r="B204" s="10" t="s">
        <v>1156</v>
      </c>
      <c r="C204" s="9" t="s">
        <v>1157</v>
      </c>
      <c r="D204" s="9" t="s">
        <v>1158</v>
      </c>
      <c r="E204" s="9" t="s">
        <v>22</v>
      </c>
      <c r="F204" s="9" t="s">
        <v>22</v>
      </c>
      <c r="G204" s="11" t="s">
        <v>148</v>
      </c>
      <c r="H204" s="9" t="s">
        <v>33</v>
      </c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.75">
      <c r="A205" s="9" t="s">
        <v>1159</v>
      </c>
      <c r="B205" s="10" t="s">
        <v>1160</v>
      </c>
      <c r="C205" s="9" t="s">
        <v>164</v>
      </c>
      <c r="D205" s="9" t="s">
        <v>1161</v>
      </c>
      <c r="E205" s="9" t="s">
        <v>138</v>
      </c>
      <c r="F205" s="9" t="s">
        <v>22</v>
      </c>
      <c r="G205" s="11" t="s">
        <v>148</v>
      </c>
      <c r="H205" s="9" t="s">
        <v>33</v>
      </c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.75">
      <c r="A206" s="9" t="s">
        <v>1162</v>
      </c>
      <c r="B206" s="10" t="s">
        <v>1163</v>
      </c>
      <c r="C206" s="9" t="s">
        <v>277</v>
      </c>
      <c r="D206" s="9" t="s">
        <v>1164</v>
      </c>
      <c r="E206" s="9" t="s">
        <v>273</v>
      </c>
      <c r="F206" s="9" t="s">
        <v>22</v>
      </c>
      <c r="G206" s="11" t="s">
        <v>148</v>
      </c>
      <c r="H206" s="9" t="s">
        <v>33</v>
      </c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.75">
      <c r="A207" s="9" t="s">
        <v>1165</v>
      </c>
      <c r="B207" s="10"/>
      <c r="C207" s="9" t="s">
        <v>970</v>
      </c>
      <c r="D207" s="9" t="s">
        <v>1166</v>
      </c>
      <c r="E207" s="9" t="s">
        <v>21</v>
      </c>
      <c r="F207" s="9" t="s">
        <v>22</v>
      </c>
      <c r="G207" s="11" t="s">
        <v>148</v>
      </c>
      <c r="H207" s="9" t="s">
        <v>33</v>
      </c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.75">
      <c r="A208" s="9" t="s">
        <v>1167</v>
      </c>
      <c r="B208" s="10" t="s">
        <v>1168</v>
      </c>
      <c r="C208" s="9" t="s">
        <v>1169</v>
      </c>
      <c r="D208" s="9" t="s">
        <v>1170</v>
      </c>
      <c r="E208" s="9" t="s">
        <v>138</v>
      </c>
      <c r="F208" s="9" t="s">
        <v>22</v>
      </c>
      <c r="G208" s="11" t="s">
        <v>148</v>
      </c>
      <c r="H208" s="9" t="s">
        <v>33</v>
      </c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.75">
      <c r="A209" s="9" t="s">
        <v>1171</v>
      </c>
      <c r="B209" s="10" t="s">
        <v>1172</v>
      </c>
      <c r="C209" s="9" t="s">
        <v>1173</v>
      </c>
      <c r="D209" s="9" t="s">
        <v>1174</v>
      </c>
      <c r="E209" s="9" t="s">
        <v>43</v>
      </c>
      <c r="F209" s="9" t="s">
        <v>22</v>
      </c>
      <c r="G209" s="11" t="s">
        <v>148</v>
      </c>
      <c r="H209" s="9" t="s">
        <v>33</v>
      </c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.75">
      <c r="A210" s="9" t="s">
        <v>1175</v>
      </c>
      <c r="B210" s="10"/>
      <c r="C210" s="9" t="s">
        <v>1176</v>
      </c>
      <c r="D210" s="9" t="s">
        <v>1177</v>
      </c>
      <c r="E210" s="9" t="s">
        <v>138</v>
      </c>
      <c r="F210" s="9" t="s">
        <v>22</v>
      </c>
      <c r="G210" s="11" t="s">
        <v>148</v>
      </c>
      <c r="H210" s="9" t="s">
        <v>33</v>
      </c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.75">
      <c r="A211" s="9" t="s">
        <v>1178</v>
      </c>
      <c r="B211" s="10" t="s">
        <v>1179</v>
      </c>
      <c r="C211" s="9" t="s">
        <v>1180</v>
      </c>
      <c r="D211" s="9" t="s">
        <v>1181</v>
      </c>
      <c r="E211" s="9" t="s">
        <v>13</v>
      </c>
      <c r="F211" s="9" t="s">
        <v>22</v>
      </c>
      <c r="G211" s="11" t="s">
        <v>148</v>
      </c>
      <c r="H211" s="9" t="s">
        <v>33</v>
      </c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.75">
      <c r="A212" s="9" t="s">
        <v>1182</v>
      </c>
      <c r="B212" s="10" t="s">
        <v>1183</v>
      </c>
      <c r="C212" s="9" t="s">
        <v>1184</v>
      </c>
      <c r="D212" s="9" t="s">
        <v>1185</v>
      </c>
      <c r="E212" s="9" t="s">
        <v>34</v>
      </c>
      <c r="F212" s="9" t="s">
        <v>22</v>
      </c>
      <c r="G212" s="11" t="s">
        <v>148</v>
      </c>
      <c r="H212" s="9" t="s">
        <v>33</v>
      </c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.75">
      <c r="A213" s="9" t="s">
        <v>1186</v>
      </c>
      <c r="B213" s="10" t="s">
        <v>1187</v>
      </c>
      <c r="C213" s="9" t="s">
        <v>1188</v>
      </c>
      <c r="D213" s="9" t="s">
        <v>1189</v>
      </c>
      <c r="E213" s="9" t="s">
        <v>11</v>
      </c>
      <c r="F213" s="9" t="s">
        <v>22</v>
      </c>
      <c r="G213" s="11" t="s">
        <v>148</v>
      </c>
      <c r="H213" s="9" t="s">
        <v>33</v>
      </c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.75">
      <c r="A214" s="9" t="s">
        <v>1190</v>
      </c>
      <c r="B214" s="10" t="s">
        <v>1191</v>
      </c>
      <c r="C214" s="9" t="s">
        <v>320</v>
      </c>
      <c r="D214" s="9" t="s">
        <v>1192</v>
      </c>
      <c r="E214" s="9" t="s">
        <v>11</v>
      </c>
      <c r="F214" s="9" t="s">
        <v>22</v>
      </c>
      <c r="G214" s="11" t="s">
        <v>148</v>
      </c>
      <c r="H214" s="9" t="s">
        <v>33</v>
      </c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.75">
      <c r="A215" s="9" t="s">
        <v>1193</v>
      </c>
      <c r="B215" s="10" t="s">
        <v>1194</v>
      </c>
      <c r="C215" s="9" t="s">
        <v>32</v>
      </c>
      <c r="D215" s="9" t="s">
        <v>1195</v>
      </c>
      <c r="E215" s="9" t="s">
        <v>80</v>
      </c>
      <c r="F215" s="9" t="s">
        <v>13</v>
      </c>
      <c r="G215" s="11" t="s">
        <v>148</v>
      </c>
      <c r="H215" s="9" t="s">
        <v>33</v>
      </c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.75">
      <c r="A216" s="9" t="s">
        <v>1196</v>
      </c>
      <c r="B216" s="10"/>
      <c r="C216" s="9" t="s">
        <v>902</v>
      </c>
      <c r="D216" s="9" t="s">
        <v>1197</v>
      </c>
      <c r="E216" s="9" t="s">
        <v>171</v>
      </c>
      <c r="F216" s="9" t="s">
        <v>13</v>
      </c>
      <c r="G216" s="11" t="s">
        <v>148</v>
      </c>
      <c r="H216" s="9" t="s">
        <v>33</v>
      </c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.75">
      <c r="A217" s="9" t="s">
        <v>1198</v>
      </c>
      <c r="B217" s="10"/>
      <c r="C217" s="9" t="s">
        <v>1199</v>
      </c>
      <c r="D217" s="9" t="s">
        <v>1200</v>
      </c>
      <c r="E217" s="9" t="s">
        <v>43</v>
      </c>
      <c r="F217" s="9" t="s">
        <v>13</v>
      </c>
      <c r="G217" s="11" t="s">
        <v>148</v>
      </c>
      <c r="H217" s="9" t="s">
        <v>33</v>
      </c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.75">
      <c r="A218" s="9" t="s">
        <v>1201</v>
      </c>
      <c r="B218" s="10" t="s">
        <v>1202</v>
      </c>
      <c r="C218" s="9" t="s">
        <v>1203</v>
      </c>
      <c r="D218" s="9" t="s">
        <v>1204</v>
      </c>
      <c r="E218" s="9" t="s">
        <v>483</v>
      </c>
      <c r="F218" s="9" t="s">
        <v>13</v>
      </c>
      <c r="G218" s="11" t="s">
        <v>148</v>
      </c>
      <c r="H218" s="9" t="s">
        <v>33</v>
      </c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.75">
      <c r="A219" s="9" t="s">
        <v>1205</v>
      </c>
      <c r="B219" s="10" t="s">
        <v>1206</v>
      </c>
      <c r="C219" s="9" t="s">
        <v>1207</v>
      </c>
      <c r="D219" s="9" t="s">
        <v>1208</v>
      </c>
      <c r="E219" s="9" t="s">
        <v>11</v>
      </c>
      <c r="F219" s="9" t="s">
        <v>13</v>
      </c>
      <c r="G219" s="11" t="s">
        <v>148</v>
      </c>
      <c r="H219" s="9" t="s">
        <v>33</v>
      </c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.75">
      <c r="A220" s="9" t="s">
        <v>1209</v>
      </c>
      <c r="B220" s="10" t="s">
        <v>1210</v>
      </c>
      <c r="C220" s="9" t="s">
        <v>1211</v>
      </c>
      <c r="D220" s="9" t="s">
        <v>1212</v>
      </c>
      <c r="E220" s="9" t="s">
        <v>21</v>
      </c>
      <c r="F220" s="9" t="s">
        <v>13</v>
      </c>
      <c r="G220" s="11" t="s">
        <v>148</v>
      </c>
      <c r="H220" s="9" t="s">
        <v>33</v>
      </c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.75">
      <c r="A221" s="9" t="s">
        <v>1213</v>
      </c>
      <c r="B221" s="10" t="s">
        <v>1214</v>
      </c>
      <c r="C221" s="9" t="s">
        <v>1215</v>
      </c>
      <c r="D221" s="9" t="s">
        <v>1216</v>
      </c>
      <c r="E221" s="9" t="s">
        <v>138</v>
      </c>
      <c r="F221" s="9" t="s">
        <v>13</v>
      </c>
      <c r="G221" s="11" t="s">
        <v>148</v>
      </c>
      <c r="H221" s="9" t="s">
        <v>33</v>
      </c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.75">
      <c r="A222" s="9" t="s">
        <v>1217</v>
      </c>
      <c r="B222" s="10" t="s">
        <v>1218</v>
      </c>
      <c r="C222" s="9" t="s">
        <v>1219</v>
      </c>
      <c r="D222" s="9" t="s">
        <v>1220</v>
      </c>
      <c r="E222" s="9" t="s">
        <v>13</v>
      </c>
      <c r="F222" s="9" t="s">
        <v>13</v>
      </c>
      <c r="G222" s="11" t="s">
        <v>148</v>
      </c>
      <c r="H222" s="9" t="s">
        <v>33</v>
      </c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.75">
      <c r="A223" s="9" t="s">
        <v>1221</v>
      </c>
      <c r="B223" s="10" t="s">
        <v>1222</v>
      </c>
      <c r="C223" s="9" t="s">
        <v>1223</v>
      </c>
      <c r="D223" s="9" t="s">
        <v>1224</v>
      </c>
      <c r="E223" s="9" t="s">
        <v>99</v>
      </c>
      <c r="F223" s="9" t="s">
        <v>13</v>
      </c>
      <c r="G223" s="11" t="s">
        <v>148</v>
      </c>
      <c r="H223" s="9" t="s">
        <v>33</v>
      </c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.75">
      <c r="A224" s="9" t="s">
        <v>1225</v>
      </c>
      <c r="B224" s="10" t="s">
        <v>1226</v>
      </c>
      <c r="C224" s="9" t="s">
        <v>1227</v>
      </c>
      <c r="D224" s="9" t="s">
        <v>1228</v>
      </c>
      <c r="E224" s="9" t="s">
        <v>43</v>
      </c>
      <c r="F224" s="9" t="s">
        <v>13</v>
      </c>
      <c r="G224" s="11" t="s">
        <v>148</v>
      </c>
      <c r="H224" s="9" t="s">
        <v>33</v>
      </c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.75">
      <c r="A225" s="9" t="s">
        <v>1229</v>
      </c>
      <c r="B225" s="10" t="s">
        <v>1230</v>
      </c>
      <c r="C225" s="9" t="s">
        <v>432</v>
      </c>
      <c r="D225" s="9" t="s">
        <v>1231</v>
      </c>
      <c r="E225" s="9" t="s">
        <v>273</v>
      </c>
      <c r="F225" s="9" t="s">
        <v>13</v>
      </c>
      <c r="G225" s="11" t="s">
        <v>148</v>
      </c>
      <c r="H225" s="9" t="s">
        <v>33</v>
      </c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.75">
      <c r="A226" s="9" t="s">
        <v>1232</v>
      </c>
      <c r="B226" s="10" t="s">
        <v>1233</v>
      </c>
      <c r="C226" s="9" t="s">
        <v>342</v>
      </c>
      <c r="D226" s="9" t="s">
        <v>1234</v>
      </c>
      <c r="E226" s="9" t="s">
        <v>34</v>
      </c>
      <c r="F226" s="9" t="s">
        <v>22</v>
      </c>
      <c r="G226" s="11" t="s">
        <v>90</v>
      </c>
      <c r="H226" s="9" t="s">
        <v>33</v>
      </c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.75">
      <c r="A227" s="9" t="s">
        <v>1235</v>
      </c>
      <c r="B227" s="10" t="s">
        <v>1236</v>
      </c>
      <c r="C227" s="9" t="s">
        <v>1150</v>
      </c>
      <c r="D227" s="9" t="s">
        <v>1237</v>
      </c>
      <c r="E227" s="9" t="s">
        <v>25</v>
      </c>
      <c r="F227" s="9" t="s">
        <v>22</v>
      </c>
      <c r="G227" s="11" t="s">
        <v>90</v>
      </c>
      <c r="H227" s="9" t="s">
        <v>33</v>
      </c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.75">
      <c r="A228" s="9" t="s">
        <v>1238</v>
      </c>
      <c r="B228" s="10" t="s">
        <v>1239</v>
      </c>
      <c r="C228" s="9" t="s">
        <v>1240</v>
      </c>
      <c r="D228" s="9" t="s">
        <v>1241</v>
      </c>
      <c r="E228" s="9"/>
      <c r="F228" s="9" t="s">
        <v>22</v>
      </c>
      <c r="G228" s="11" t="s">
        <v>90</v>
      </c>
      <c r="H228" s="9" t="s">
        <v>33</v>
      </c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.75">
      <c r="A229" s="9" t="s">
        <v>1242</v>
      </c>
      <c r="B229" s="10" t="s">
        <v>1243</v>
      </c>
      <c r="C229" s="9" t="s">
        <v>277</v>
      </c>
      <c r="D229" s="9" t="s">
        <v>1244</v>
      </c>
      <c r="E229" s="9" t="s">
        <v>171</v>
      </c>
      <c r="F229" s="9" t="s">
        <v>22</v>
      </c>
      <c r="G229" s="11" t="s">
        <v>90</v>
      </c>
      <c r="H229" s="9" t="s">
        <v>33</v>
      </c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.75">
      <c r="A230" s="9" t="s">
        <v>1245</v>
      </c>
      <c r="B230" s="10" t="s">
        <v>1246</v>
      </c>
      <c r="C230" s="9" t="s">
        <v>1247</v>
      </c>
      <c r="D230" s="9" t="s">
        <v>1248</v>
      </c>
      <c r="E230" s="9" t="s">
        <v>141</v>
      </c>
      <c r="F230" s="9" t="s">
        <v>22</v>
      </c>
      <c r="G230" s="11" t="s">
        <v>90</v>
      </c>
      <c r="H230" s="9" t="s">
        <v>33</v>
      </c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.75">
      <c r="A231" s="9" t="s">
        <v>1249</v>
      </c>
      <c r="B231" s="10"/>
      <c r="C231" s="9" t="s">
        <v>1250</v>
      </c>
      <c r="D231" s="9" t="s">
        <v>1251</v>
      </c>
      <c r="E231" s="9" t="s">
        <v>22</v>
      </c>
      <c r="F231" s="9" t="s">
        <v>22</v>
      </c>
      <c r="G231" s="11" t="s">
        <v>90</v>
      </c>
      <c r="H231" s="9" t="s">
        <v>33</v>
      </c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>
      <c r="A232" s="9" t="s">
        <v>1252</v>
      </c>
      <c r="B232" s="10" t="s">
        <v>1253</v>
      </c>
      <c r="C232" s="9" t="s">
        <v>1254</v>
      </c>
      <c r="D232" s="9" t="s">
        <v>1255</v>
      </c>
      <c r="E232" s="9" t="s">
        <v>483</v>
      </c>
      <c r="F232" s="9" t="s">
        <v>22</v>
      </c>
      <c r="G232" s="11" t="s">
        <v>90</v>
      </c>
      <c r="H232" s="9" t="s">
        <v>33</v>
      </c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.75">
      <c r="A233" s="9" t="s">
        <v>1256</v>
      </c>
      <c r="B233" s="10" t="s">
        <v>1257</v>
      </c>
      <c r="C233" s="9" t="s">
        <v>1258</v>
      </c>
      <c r="D233" s="9" t="s">
        <v>1259</v>
      </c>
      <c r="E233" s="9" t="s">
        <v>151</v>
      </c>
      <c r="F233" s="9" t="s">
        <v>22</v>
      </c>
      <c r="G233" s="11" t="s">
        <v>90</v>
      </c>
      <c r="H233" s="9" t="s">
        <v>33</v>
      </c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.75">
      <c r="A234" s="9" t="s">
        <v>1260</v>
      </c>
      <c r="B234" s="10" t="s">
        <v>1261</v>
      </c>
      <c r="C234" s="9" t="s">
        <v>1127</v>
      </c>
      <c r="D234" s="9" t="s">
        <v>1262</v>
      </c>
      <c r="E234" s="9" t="s">
        <v>80</v>
      </c>
      <c r="F234" s="9" t="s">
        <v>22</v>
      </c>
      <c r="G234" s="11" t="s">
        <v>90</v>
      </c>
      <c r="H234" s="9" t="s">
        <v>33</v>
      </c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.75">
      <c r="A235" s="9" t="s">
        <v>1263</v>
      </c>
      <c r="B235" s="10" t="s">
        <v>1264</v>
      </c>
      <c r="C235" s="9" t="s">
        <v>1265</v>
      </c>
      <c r="D235" s="9" t="s">
        <v>1266</v>
      </c>
      <c r="E235" s="9" t="s">
        <v>171</v>
      </c>
      <c r="F235" s="9" t="s">
        <v>22</v>
      </c>
      <c r="G235" s="11" t="s">
        <v>90</v>
      </c>
      <c r="H235" s="9" t="s">
        <v>33</v>
      </c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.75">
      <c r="A236" s="9" t="s">
        <v>1267</v>
      </c>
      <c r="B236" s="10"/>
      <c r="C236" s="9" t="s">
        <v>1268</v>
      </c>
      <c r="D236" s="9" t="s">
        <v>1269</v>
      </c>
      <c r="E236" s="9" t="s">
        <v>138</v>
      </c>
      <c r="F236" s="9" t="s">
        <v>13</v>
      </c>
      <c r="G236" s="11" t="s">
        <v>90</v>
      </c>
      <c r="H236" s="9" t="s">
        <v>33</v>
      </c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.75">
      <c r="A237" s="9" t="s">
        <v>1270</v>
      </c>
      <c r="B237" s="10" t="s">
        <v>1271</v>
      </c>
      <c r="C237" s="9" t="s">
        <v>1272</v>
      </c>
      <c r="D237" s="9" t="s">
        <v>1273</v>
      </c>
      <c r="E237" s="9" t="s">
        <v>25</v>
      </c>
      <c r="F237" s="9" t="s">
        <v>13</v>
      </c>
      <c r="G237" s="11" t="s">
        <v>90</v>
      </c>
      <c r="H237" s="9" t="s">
        <v>33</v>
      </c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.75">
      <c r="A238" s="9" t="s">
        <v>1274</v>
      </c>
      <c r="B238" s="10" t="s">
        <v>1275</v>
      </c>
      <c r="C238" s="9" t="s">
        <v>1276</v>
      </c>
      <c r="D238" s="9" t="s">
        <v>1277</v>
      </c>
      <c r="E238" s="9" t="s">
        <v>80</v>
      </c>
      <c r="F238" s="9" t="s">
        <v>13</v>
      </c>
      <c r="G238" s="11" t="s">
        <v>90</v>
      </c>
      <c r="H238" s="9" t="s">
        <v>33</v>
      </c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.75">
      <c r="A239" s="9" t="s">
        <v>1278</v>
      </c>
      <c r="B239" s="10"/>
      <c r="C239" s="9" t="s">
        <v>1279</v>
      </c>
      <c r="D239" s="9" t="s">
        <v>1280</v>
      </c>
      <c r="E239" s="9" t="s">
        <v>21</v>
      </c>
      <c r="F239" s="9" t="s">
        <v>13</v>
      </c>
      <c r="G239" s="11" t="s">
        <v>90</v>
      </c>
      <c r="H239" s="9" t="s">
        <v>33</v>
      </c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.75">
      <c r="A240" s="9" t="s">
        <v>1281</v>
      </c>
      <c r="B240" s="10" t="s">
        <v>1282</v>
      </c>
      <c r="C240" s="9" t="s">
        <v>1283</v>
      </c>
      <c r="D240" s="9" t="s">
        <v>1284</v>
      </c>
      <c r="E240" s="9" t="s">
        <v>80</v>
      </c>
      <c r="F240" s="9" t="s">
        <v>13</v>
      </c>
      <c r="G240" s="11" t="s">
        <v>90</v>
      </c>
      <c r="H240" s="9" t="s">
        <v>33</v>
      </c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.75">
      <c r="A241" s="9" t="s">
        <v>1285</v>
      </c>
      <c r="B241" s="10" t="s">
        <v>1286</v>
      </c>
      <c r="C241" s="9" t="s">
        <v>1287</v>
      </c>
      <c r="D241" s="9" t="s">
        <v>1288</v>
      </c>
      <c r="E241" s="9" t="s">
        <v>138</v>
      </c>
      <c r="F241" s="9" t="s">
        <v>13</v>
      </c>
      <c r="G241" s="11" t="s">
        <v>90</v>
      </c>
      <c r="H241" s="9" t="s">
        <v>33</v>
      </c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.75">
      <c r="A242" s="9" t="s">
        <v>1289</v>
      </c>
      <c r="B242" s="10" t="s">
        <v>1290</v>
      </c>
      <c r="C242" s="9" t="s">
        <v>1291</v>
      </c>
      <c r="D242" s="9" t="s">
        <v>1292</v>
      </c>
      <c r="E242" s="9" t="s">
        <v>138</v>
      </c>
      <c r="F242" s="9" t="s">
        <v>13</v>
      </c>
      <c r="G242" s="11" t="s">
        <v>90</v>
      </c>
      <c r="H242" s="9" t="s">
        <v>33</v>
      </c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.75">
      <c r="A243" s="9" t="s">
        <v>1293</v>
      </c>
      <c r="B243" s="10" t="s">
        <v>1294</v>
      </c>
      <c r="C243" s="9" t="s">
        <v>1295</v>
      </c>
      <c r="D243" s="9" t="s">
        <v>1296</v>
      </c>
      <c r="E243" s="9" t="s">
        <v>11</v>
      </c>
      <c r="F243" s="9" t="s">
        <v>22</v>
      </c>
      <c r="G243" s="11" t="s">
        <v>173</v>
      </c>
      <c r="H243" s="9" t="s">
        <v>33</v>
      </c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.75">
      <c r="A244" s="9" t="s">
        <v>1297</v>
      </c>
      <c r="B244" s="10" t="s">
        <v>1298</v>
      </c>
      <c r="C244" s="9" t="s">
        <v>1299</v>
      </c>
      <c r="D244" s="9" t="s">
        <v>1300</v>
      </c>
      <c r="E244" s="9" t="s">
        <v>25</v>
      </c>
      <c r="F244" s="9" t="s">
        <v>22</v>
      </c>
      <c r="G244" s="11" t="s">
        <v>173</v>
      </c>
      <c r="H244" s="9" t="s">
        <v>33</v>
      </c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.75">
      <c r="A245" s="9" t="s">
        <v>1301</v>
      </c>
      <c r="B245" s="10" t="s">
        <v>1302</v>
      </c>
      <c r="C245" s="9" t="s">
        <v>1303</v>
      </c>
      <c r="D245" s="9" t="s">
        <v>1304</v>
      </c>
      <c r="E245" s="9"/>
      <c r="F245" s="9" t="s">
        <v>22</v>
      </c>
      <c r="G245" s="11" t="s">
        <v>173</v>
      </c>
      <c r="H245" s="9" t="s">
        <v>33</v>
      </c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.75">
      <c r="A246" s="9" t="s">
        <v>1305</v>
      </c>
      <c r="B246" s="10" t="s">
        <v>1306</v>
      </c>
      <c r="C246" s="9" t="s">
        <v>579</v>
      </c>
      <c r="D246" s="9" t="s">
        <v>1307</v>
      </c>
      <c r="E246" s="9" t="s">
        <v>141</v>
      </c>
      <c r="F246" s="9" t="s">
        <v>22</v>
      </c>
      <c r="G246" s="11" t="s">
        <v>173</v>
      </c>
      <c r="H246" s="9" t="s">
        <v>33</v>
      </c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.75">
      <c r="A247" s="9" t="s">
        <v>1308</v>
      </c>
      <c r="B247" s="10"/>
      <c r="C247" s="9" t="s">
        <v>1309</v>
      </c>
      <c r="D247" s="9" t="s">
        <v>1310</v>
      </c>
      <c r="E247" s="9" t="s">
        <v>282</v>
      </c>
      <c r="F247" s="9" t="s">
        <v>22</v>
      </c>
      <c r="G247" s="11" t="s">
        <v>173</v>
      </c>
      <c r="H247" s="9" t="s">
        <v>33</v>
      </c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.75">
      <c r="A248" s="9" t="s">
        <v>1311</v>
      </c>
      <c r="B248" s="10" t="s">
        <v>1312</v>
      </c>
      <c r="C248" s="9" t="s">
        <v>1313</v>
      </c>
      <c r="D248" s="9" t="s">
        <v>1314</v>
      </c>
      <c r="E248" s="9" t="s">
        <v>282</v>
      </c>
      <c r="F248" s="9" t="s">
        <v>22</v>
      </c>
      <c r="G248" s="11" t="s">
        <v>173</v>
      </c>
      <c r="H248" s="9" t="s">
        <v>33</v>
      </c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.75">
      <c r="A249" s="9" t="s">
        <v>1315</v>
      </c>
      <c r="B249" s="10" t="s">
        <v>1316</v>
      </c>
      <c r="C249" s="9" t="s">
        <v>889</v>
      </c>
      <c r="D249" s="9" t="s">
        <v>1317</v>
      </c>
      <c r="E249" s="9" t="s">
        <v>141</v>
      </c>
      <c r="F249" s="9" t="s">
        <v>22</v>
      </c>
      <c r="G249" s="11" t="s">
        <v>173</v>
      </c>
      <c r="H249" s="9" t="s">
        <v>33</v>
      </c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.75">
      <c r="A250" s="9" t="s">
        <v>1318</v>
      </c>
      <c r="B250" s="10" t="s">
        <v>1319</v>
      </c>
      <c r="C250" s="9" t="s">
        <v>695</v>
      </c>
      <c r="D250" s="9" t="s">
        <v>1320</v>
      </c>
      <c r="E250" s="9" t="s">
        <v>151</v>
      </c>
      <c r="F250" s="9" t="s">
        <v>22</v>
      </c>
      <c r="G250" s="11" t="s">
        <v>173</v>
      </c>
      <c r="H250" s="9" t="s">
        <v>33</v>
      </c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.75">
      <c r="A251" s="9" t="s">
        <v>1321</v>
      </c>
      <c r="B251" s="10" t="s">
        <v>1322</v>
      </c>
      <c r="C251" s="9" t="s">
        <v>702</v>
      </c>
      <c r="D251" s="9" t="s">
        <v>1323</v>
      </c>
      <c r="E251" s="9" t="s">
        <v>99</v>
      </c>
      <c r="F251" s="9" t="s">
        <v>22</v>
      </c>
      <c r="G251" s="11" t="s">
        <v>173</v>
      </c>
      <c r="H251" s="9" t="s">
        <v>33</v>
      </c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.75">
      <c r="A252" s="9" t="s">
        <v>1324</v>
      </c>
      <c r="B252" s="10" t="s">
        <v>1325</v>
      </c>
      <c r="C252" s="9" t="s">
        <v>1326</v>
      </c>
      <c r="D252" s="9" t="s">
        <v>1327</v>
      </c>
      <c r="E252" s="9" t="s">
        <v>141</v>
      </c>
      <c r="F252" s="9" t="s">
        <v>22</v>
      </c>
      <c r="G252" s="11" t="s">
        <v>173</v>
      </c>
      <c r="H252" s="9" t="s">
        <v>33</v>
      </c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.75">
      <c r="A253" s="9" t="s">
        <v>1328</v>
      </c>
      <c r="B253" s="10" t="s">
        <v>1329</v>
      </c>
      <c r="C253" s="9" t="s">
        <v>1330</v>
      </c>
      <c r="D253" s="9" t="s">
        <v>1331</v>
      </c>
      <c r="E253" s="9" t="s">
        <v>22</v>
      </c>
      <c r="F253" s="9" t="s">
        <v>22</v>
      </c>
      <c r="G253" s="11" t="s">
        <v>173</v>
      </c>
      <c r="H253" s="9" t="s">
        <v>33</v>
      </c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.75">
      <c r="A254" s="9" t="s">
        <v>1332</v>
      </c>
      <c r="B254" s="10" t="s">
        <v>1333</v>
      </c>
      <c r="C254" s="9" t="s">
        <v>1334</v>
      </c>
      <c r="D254" s="9" t="s">
        <v>1335</v>
      </c>
      <c r="E254" s="9" t="s">
        <v>80</v>
      </c>
      <c r="F254" s="9" t="s">
        <v>22</v>
      </c>
      <c r="G254" s="11" t="s">
        <v>173</v>
      </c>
      <c r="H254" s="9" t="s">
        <v>33</v>
      </c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.75">
      <c r="A255" s="9" t="s">
        <v>1336</v>
      </c>
      <c r="B255" s="10" t="s">
        <v>1337</v>
      </c>
      <c r="C255" s="9" t="s">
        <v>1338</v>
      </c>
      <c r="D255" s="9" t="s">
        <v>1339</v>
      </c>
      <c r="E255" s="9"/>
      <c r="F255" s="9" t="s">
        <v>13</v>
      </c>
      <c r="G255" s="11" t="s">
        <v>173</v>
      </c>
      <c r="H255" s="9" t="s">
        <v>33</v>
      </c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.75">
      <c r="A256" s="9" t="s">
        <v>1340</v>
      </c>
      <c r="B256" s="10" t="s">
        <v>1341</v>
      </c>
      <c r="C256" s="9" t="s">
        <v>41</v>
      </c>
      <c r="D256" s="9" t="s">
        <v>1342</v>
      </c>
      <c r="E256" s="9" t="s">
        <v>25</v>
      </c>
      <c r="F256" s="9" t="s">
        <v>13</v>
      </c>
      <c r="G256" s="11" t="s">
        <v>173</v>
      </c>
      <c r="H256" s="9" t="s">
        <v>33</v>
      </c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.75">
      <c r="A257" s="9" t="s">
        <v>1343</v>
      </c>
      <c r="B257" s="10" t="s">
        <v>1344</v>
      </c>
      <c r="C257" s="9" t="s">
        <v>1345</v>
      </c>
      <c r="D257" s="9" t="s">
        <v>1346</v>
      </c>
      <c r="E257" s="9" t="s">
        <v>282</v>
      </c>
      <c r="F257" s="9" t="s">
        <v>13</v>
      </c>
      <c r="G257" s="11" t="s">
        <v>173</v>
      </c>
      <c r="H257" s="9" t="s">
        <v>33</v>
      </c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.75">
      <c r="A258" s="9" t="s">
        <v>1347</v>
      </c>
      <c r="B258" s="10" t="s">
        <v>1348</v>
      </c>
      <c r="C258" s="9" t="s">
        <v>1349</v>
      </c>
      <c r="D258" s="9" t="s">
        <v>1350</v>
      </c>
      <c r="E258" s="9" t="s">
        <v>25</v>
      </c>
      <c r="F258" s="9" t="s">
        <v>13</v>
      </c>
      <c r="G258" s="11" t="s">
        <v>173</v>
      </c>
      <c r="H258" s="9" t="s">
        <v>33</v>
      </c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.75">
      <c r="A259" s="9" t="s">
        <v>1351</v>
      </c>
      <c r="B259" s="10" t="s">
        <v>1352</v>
      </c>
      <c r="C259" s="9" t="s">
        <v>1353</v>
      </c>
      <c r="D259" s="9" t="s">
        <v>1354</v>
      </c>
      <c r="E259" s="9" t="s">
        <v>57</v>
      </c>
      <c r="F259" s="9" t="s">
        <v>13</v>
      </c>
      <c r="G259" s="11" t="s">
        <v>173</v>
      </c>
      <c r="H259" s="9" t="s">
        <v>33</v>
      </c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.75">
      <c r="A260" s="9" t="s">
        <v>1355</v>
      </c>
      <c r="B260" s="10" t="s">
        <v>1356</v>
      </c>
      <c r="C260" s="9" t="s">
        <v>721</v>
      </c>
      <c r="D260" s="9" t="s">
        <v>1357</v>
      </c>
      <c r="E260" s="9" t="s">
        <v>22</v>
      </c>
      <c r="F260" s="9" t="s">
        <v>13</v>
      </c>
      <c r="G260" s="11" t="s">
        <v>173</v>
      </c>
      <c r="H260" s="9" t="s">
        <v>33</v>
      </c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.75">
      <c r="A261" s="9" t="s">
        <v>1358</v>
      </c>
      <c r="B261" s="10" t="s">
        <v>1359</v>
      </c>
      <c r="C261" s="9" t="s">
        <v>1360</v>
      </c>
      <c r="D261" s="9" t="s">
        <v>1361</v>
      </c>
      <c r="E261" s="9" t="s">
        <v>25</v>
      </c>
      <c r="F261" s="9" t="s">
        <v>13</v>
      </c>
      <c r="G261" s="11" t="s">
        <v>173</v>
      </c>
      <c r="H261" s="9" t="s">
        <v>33</v>
      </c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.75">
      <c r="A262" s="9" t="s">
        <v>1362</v>
      </c>
      <c r="B262" s="10" t="s">
        <v>1363</v>
      </c>
      <c r="C262" s="9" t="s">
        <v>1364</v>
      </c>
      <c r="D262" s="9" t="s">
        <v>1365</v>
      </c>
      <c r="E262" s="9" t="s">
        <v>282</v>
      </c>
      <c r="F262" s="9" t="s">
        <v>13</v>
      </c>
      <c r="G262" s="11" t="s">
        <v>173</v>
      </c>
      <c r="H262" s="9" t="s">
        <v>33</v>
      </c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.75">
      <c r="A263" s="9" t="s">
        <v>1366</v>
      </c>
      <c r="B263" s="10" t="s">
        <v>1367</v>
      </c>
      <c r="C263" s="9" t="s">
        <v>1368</v>
      </c>
      <c r="D263" s="9" t="s">
        <v>1369</v>
      </c>
      <c r="E263" s="9" t="s">
        <v>151</v>
      </c>
      <c r="F263" s="9" t="s">
        <v>13</v>
      </c>
      <c r="G263" s="11" t="s">
        <v>173</v>
      </c>
      <c r="H263" s="9" t="s">
        <v>33</v>
      </c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.75">
      <c r="A264" s="9" t="s">
        <v>1370</v>
      </c>
      <c r="B264" s="10" t="s">
        <v>1371</v>
      </c>
      <c r="C264" s="9" t="s">
        <v>1372</v>
      </c>
      <c r="D264" s="9" t="s">
        <v>1373</v>
      </c>
      <c r="E264" s="9" t="s">
        <v>80</v>
      </c>
      <c r="F264" s="9" t="s">
        <v>13</v>
      </c>
      <c r="G264" s="11" t="s">
        <v>173</v>
      </c>
      <c r="H264" s="9" t="s">
        <v>33</v>
      </c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.75">
      <c r="A265" s="9" t="s">
        <v>1374</v>
      </c>
      <c r="B265" s="10" t="s">
        <v>1375</v>
      </c>
      <c r="C265" s="9" t="s">
        <v>1376</v>
      </c>
      <c r="D265" s="9" t="s">
        <v>1377</v>
      </c>
      <c r="E265" s="9" t="s">
        <v>34</v>
      </c>
      <c r="F265" s="9" t="s">
        <v>13</v>
      </c>
      <c r="G265" s="11" t="s">
        <v>173</v>
      </c>
      <c r="H265" s="9" t="s">
        <v>33</v>
      </c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.75">
      <c r="A266" s="9" t="s">
        <v>1378</v>
      </c>
      <c r="B266" s="10" t="s">
        <v>1379</v>
      </c>
      <c r="C266" s="9" t="s">
        <v>1380</v>
      </c>
      <c r="D266" s="9" t="s">
        <v>1381</v>
      </c>
      <c r="E266" s="9" t="s">
        <v>1382</v>
      </c>
      <c r="F266" s="9" t="s">
        <v>13</v>
      </c>
      <c r="G266" s="11" t="s">
        <v>173</v>
      </c>
      <c r="H266" s="9" t="s">
        <v>33</v>
      </c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.75">
      <c r="A267" s="9" t="s">
        <v>1383</v>
      </c>
      <c r="B267" s="10" t="s">
        <v>1384</v>
      </c>
      <c r="C267" s="9" t="s">
        <v>1385</v>
      </c>
      <c r="D267" s="9" t="s">
        <v>1386</v>
      </c>
      <c r="E267" s="9" t="s">
        <v>138</v>
      </c>
      <c r="F267" s="9" t="s">
        <v>13</v>
      </c>
      <c r="G267" s="11" t="s">
        <v>173</v>
      </c>
      <c r="H267" s="9" t="s">
        <v>33</v>
      </c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.75">
      <c r="A268" s="9" t="s">
        <v>1387</v>
      </c>
      <c r="B268" s="10" t="s">
        <v>1388</v>
      </c>
      <c r="C268" s="9" t="s">
        <v>1389</v>
      </c>
      <c r="D268" s="9" t="s">
        <v>1390</v>
      </c>
      <c r="E268" s="9" t="s">
        <v>21</v>
      </c>
      <c r="F268" s="9" t="s">
        <v>13</v>
      </c>
      <c r="G268" s="11" t="s">
        <v>173</v>
      </c>
      <c r="H268" s="9" t="s">
        <v>33</v>
      </c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.75">
      <c r="A269" s="9" t="s">
        <v>1391</v>
      </c>
      <c r="B269" s="10" t="s">
        <v>1392</v>
      </c>
      <c r="C269" s="9" t="s">
        <v>1393</v>
      </c>
      <c r="D269" s="9" t="s">
        <v>1394</v>
      </c>
      <c r="E269" s="9" t="s">
        <v>171</v>
      </c>
      <c r="F269" s="9" t="s">
        <v>13</v>
      </c>
      <c r="G269" s="11" t="s">
        <v>173</v>
      </c>
      <c r="H269" s="9" t="s">
        <v>33</v>
      </c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.75">
      <c r="A270" s="9" t="s">
        <v>1395</v>
      </c>
      <c r="B270" s="10" t="s">
        <v>1396</v>
      </c>
      <c r="C270" s="9" t="s">
        <v>1397</v>
      </c>
      <c r="D270" s="9" t="s">
        <v>1398</v>
      </c>
      <c r="E270" s="9" t="s">
        <v>22</v>
      </c>
      <c r="F270" s="9" t="s">
        <v>13</v>
      </c>
      <c r="G270" s="11" t="s">
        <v>173</v>
      </c>
      <c r="H270" s="9" t="s">
        <v>33</v>
      </c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.75">
      <c r="A271" s="9" t="s">
        <v>1399</v>
      </c>
      <c r="B271" s="10" t="s">
        <v>1400</v>
      </c>
      <c r="C271" s="9" t="s">
        <v>1401</v>
      </c>
      <c r="D271" s="9" t="s">
        <v>1402</v>
      </c>
      <c r="E271" s="9" t="s">
        <v>25</v>
      </c>
      <c r="F271" s="9" t="s">
        <v>13</v>
      </c>
      <c r="G271" s="11" t="s">
        <v>173</v>
      </c>
      <c r="H271" s="9" t="s">
        <v>33</v>
      </c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.75">
      <c r="A272" s="9" t="s">
        <v>1403</v>
      </c>
      <c r="B272" s="10" t="s">
        <v>1404</v>
      </c>
      <c r="C272" s="9" t="s">
        <v>1405</v>
      </c>
      <c r="D272" s="9" t="s">
        <v>1406</v>
      </c>
      <c r="E272" s="9" t="s">
        <v>171</v>
      </c>
      <c r="F272" s="9" t="s">
        <v>13</v>
      </c>
      <c r="G272" s="11" t="s">
        <v>173</v>
      </c>
      <c r="H272" s="9" t="s">
        <v>33</v>
      </c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.75">
      <c r="A273" s="9" t="s">
        <v>1407</v>
      </c>
      <c r="B273" s="10" t="s">
        <v>1408</v>
      </c>
      <c r="C273" s="9" t="s">
        <v>1409</v>
      </c>
      <c r="D273" s="9" t="s">
        <v>1410</v>
      </c>
      <c r="E273" s="9" t="s">
        <v>43</v>
      </c>
      <c r="F273" s="9" t="s">
        <v>13</v>
      </c>
      <c r="G273" s="11" t="s">
        <v>173</v>
      </c>
      <c r="H273" s="9" t="s">
        <v>33</v>
      </c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.75">
      <c r="A274" s="9" t="s">
        <v>1411</v>
      </c>
      <c r="B274" s="10" t="s">
        <v>1412</v>
      </c>
      <c r="C274" s="9" t="s">
        <v>1413</v>
      </c>
      <c r="D274" s="9" t="s">
        <v>1414</v>
      </c>
      <c r="E274" s="9" t="s">
        <v>57</v>
      </c>
      <c r="F274" s="9" t="s">
        <v>22</v>
      </c>
      <c r="G274" s="11" t="s">
        <v>301</v>
      </c>
      <c r="H274" s="9" t="s">
        <v>33</v>
      </c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.75">
      <c r="A275" s="9" t="s">
        <v>1415</v>
      </c>
      <c r="B275" s="10" t="s">
        <v>1416</v>
      </c>
      <c r="C275" s="9" t="s">
        <v>839</v>
      </c>
      <c r="D275" s="9" t="s">
        <v>1417</v>
      </c>
      <c r="E275" s="9" t="s">
        <v>11</v>
      </c>
      <c r="F275" s="9" t="s">
        <v>22</v>
      </c>
      <c r="G275" s="11" t="s">
        <v>301</v>
      </c>
      <c r="H275" s="9" t="s">
        <v>33</v>
      </c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.75">
      <c r="A276" s="9" t="s">
        <v>1418</v>
      </c>
      <c r="B276" s="10" t="s">
        <v>1419</v>
      </c>
      <c r="C276" s="9" t="s">
        <v>1420</v>
      </c>
      <c r="D276" s="9" t="s">
        <v>1421</v>
      </c>
      <c r="E276" s="9" t="s">
        <v>138</v>
      </c>
      <c r="F276" s="9" t="s">
        <v>22</v>
      </c>
      <c r="G276" s="11" t="s">
        <v>301</v>
      </c>
      <c r="H276" s="9" t="s">
        <v>33</v>
      </c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.75">
      <c r="A277" s="9" t="s">
        <v>1422</v>
      </c>
      <c r="B277" s="10" t="s">
        <v>1423</v>
      </c>
      <c r="C277" s="9" t="s">
        <v>1424</v>
      </c>
      <c r="D277" s="9" t="s">
        <v>1425</v>
      </c>
      <c r="E277" s="9" t="s">
        <v>80</v>
      </c>
      <c r="F277" s="9" t="s">
        <v>22</v>
      </c>
      <c r="G277" s="11" t="s">
        <v>301</v>
      </c>
      <c r="H277" s="9" t="s">
        <v>33</v>
      </c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.75">
      <c r="A278" s="9" t="s">
        <v>1426</v>
      </c>
      <c r="B278" s="10" t="s">
        <v>1427</v>
      </c>
      <c r="C278" s="9" t="s">
        <v>1428</v>
      </c>
      <c r="D278" s="9" t="s">
        <v>1429</v>
      </c>
      <c r="E278" s="9" t="s">
        <v>43</v>
      </c>
      <c r="F278" s="9" t="s">
        <v>22</v>
      </c>
      <c r="G278" s="11" t="s">
        <v>301</v>
      </c>
      <c r="H278" s="9" t="s">
        <v>33</v>
      </c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.75">
      <c r="A279" s="9" t="s">
        <v>1430</v>
      </c>
      <c r="B279" s="10" t="s">
        <v>1431</v>
      </c>
      <c r="C279" s="9" t="s">
        <v>1432</v>
      </c>
      <c r="D279" s="9" t="s">
        <v>1433</v>
      </c>
      <c r="E279" s="9" t="s">
        <v>22</v>
      </c>
      <c r="F279" s="9" t="s">
        <v>22</v>
      </c>
      <c r="G279" s="11" t="s">
        <v>301</v>
      </c>
      <c r="H279" s="9" t="s">
        <v>33</v>
      </c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.75">
      <c r="A280" s="9" t="s">
        <v>1434</v>
      </c>
      <c r="B280" s="10" t="s">
        <v>1435</v>
      </c>
      <c r="C280" s="9" t="s">
        <v>1436</v>
      </c>
      <c r="D280" s="9" t="s">
        <v>1437</v>
      </c>
      <c r="E280" s="9" t="s">
        <v>11</v>
      </c>
      <c r="F280" s="9" t="s">
        <v>22</v>
      </c>
      <c r="G280" s="11" t="s">
        <v>301</v>
      </c>
      <c r="H280" s="9" t="s">
        <v>33</v>
      </c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.75">
      <c r="A281" s="9" t="s">
        <v>1438</v>
      </c>
      <c r="B281" s="10" t="s">
        <v>1439</v>
      </c>
      <c r="C281" s="9" t="s">
        <v>299</v>
      </c>
      <c r="D281" s="9" t="s">
        <v>1440</v>
      </c>
      <c r="E281" s="9" t="s">
        <v>57</v>
      </c>
      <c r="F281" s="9" t="s">
        <v>22</v>
      </c>
      <c r="G281" s="11" t="s">
        <v>301</v>
      </c>
      <c r="H281" s="9" t="s">
        <v>33</v>
      </c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.75">
      <c r="A282" s="9" t="s">
        <v>1441</v>
      </c>
      <c r="B282" s="10" t="s">
        <v>1442</v>
      </c>
      <c r="C282" s="9" t="s">
        <v>1443</v>
      </c>
      <c r="D282" s="9" t="s">
        <v>1444</v>
      </c>
      <c r="E282" s="9" t="s">
        <v>11</v>
      </c>
      <c r="F282" s="9" t="s">
        <v>22</v>
      </c>
      <c r="G282" s="11" t="s">
        <v>301</v>
      </c>
      <c r="H282" s="9" t="s">
        <v>33</v>
      </c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.75">
      <c r="A283" s="9" t="s">
        <v>1445</v>
      </c>
      <c r="B283" s="10" t="s">
        <v>1446</v>
      </c>
      <c r="C283" s="9" t="s">
        <v>1447</v>
      </c>
      <c r="D283" s="9" t="s">
        <v>1448</v>
      </c>
      <c r="E283" s="9" t="s">
        <v>99</v>
      </c>
      <c r="F283" s="9" t="s">
        <v>22</v>
      </c>
      <c r="G283" s="11" t="s">
        <v>301</v>
      </c>
      <c r="H283" s="9" t="s">
        <v>33</v>
      </c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.75">
      <c r="A284" s="9" t="s">
        <v>1449</v>
      </c>
      <c r="B284" s="10" t="s">
        <v>1450</v>
      </c>
      <c r="C284" s="9" t="s">
        <v>1451</v>
      </c>
      <c r="D284" s="9" t="s">
        <v>1452</v>
      </c>
      <c r="E284" s="9" t="s">
        <v>43</v>
      </c>
      <c r="F284" s="9" t="s">
        <v>22</v>
      </c>
      <c r="G284" s="11" t="s">
        <v>301</v>
      </c>
      <c r="H284" s="9" t="s">
        <v>33</v>
      </c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.75">
      <c r="A285" s="9" t="s">
        <v>1453</v>
      </c>
      <c r="B285" s="10" t="s">
        <v>1454</v>
      </c>
      <c r="C285" s="9" t="s">
        <v>1455</v>
      </c>
      <c r="D285" s="9" t="s">
        <v>1456</v>
      </c>
      <c r="E285" s="9" t="s">
        <v>57</v>
      </c>
      <c r="F285" s="9" t="s">
        <v>22</v>
      </c>
      <c r="G285" s="11" t="s">
        <v>301</v>
      </c>
      <c r="H285" s="9" t="s">
        <v>33</v>
      </c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.75">
      <c r="A286" s="9" t="s">
        <v>1457</v>
      </c>
      <c r="B286" s="10" t="s">
        <v>1458</v>
      </c>
      <c r="C286" s="9" t="s">
        <v>1459</v>
      </c>
      <c r="D286" s="9" t="s">
        <v>1460</v>
      </c>
      <c r="E286" s="9" t="s">
        <v>80</v>
      </c>
      <c r="F286" s="9" t="s">
        <v>22</v>
      </c>
      <c r="G286" s="11" t="s">
        <v>301</v>
      </c>
      <c r="H286" s="9" t="s">
        <v>33</v>
      </c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.75">
      <c r="A287" s="9" t="s">
        <v>1461</v>
      </c>
      <c r="B287" s="10" t="s">
        <v>1462</v>
      </c>
      <c r="C287" s="9" t="s">
        <v>1463</v>
      </c>
      <c r="D287" s="9" t="s">
        <v>1464</v>
      </c>
      <c r="E287" s="9" t="s">
        <v>11</v>
      </c>
      <c r="F287" s="9" t="s">
        <v>22</v>
      </c>
      <c r="G287" s="11" t="s">
        <v>301</v>
      </c>
      <c r="H287" s="9" t="s">
        <v>33</v>
      </c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.75">
      <c r="A288" s="9" t="s">
        <v>1465</v>
      </c>
      <c r="B288" s="10" t="s">
        <v>1466</v>
      </c>
      <c r="C288" s="9" t="s">
        <v>511</v>
      </c>
      <c r="D288" s="9" t="s">
        <v>1467</v>
      </c>
      <c r="E288" s="9" t="s">
        <v>80</v>
      </c>
      <c r="F288" s="9" t="s">
        <v>22</v>
      </c>
      <c r="G288" s="11" t="s">
        <v>301</v>
      </c>
      <c r="H288" s="9" t="s">
        <v>33</v>
      </c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.75">
      <c r="A289" s="9" t="s">
        <v>1468</v>
      </c>
      <c r="B289" s="10" t="s">
        <v>1469</v>
      </c>
      <c r="C289" s="9" t="s">
        <v>1330</v>
      </c>
      <c r="D289" s="9" t="s">
        <v>1470</v>
      </c>
      <c r="E289" s="9" t="s">
        <v>22</v>
      </c>
      <c r="F289" s="9" t="s">
        <v>22</v>
      </c>
      <c r="G289" s="11" t="s">
        <v>301</v>
      </c>
      <c r="H289" s="9" t="s">
        <v>33</v>
      </c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.75">
      <c r="A290" s="9" t="s">
        <v>1471</v>
      </c>
      <c r="B290" s="10" t="s">
        <v>1472</v>
      </c>
      <c r="C290" s="9" t="s">
        <v>1473</v>
      </c>
      <c r="D290" s="9" t="s">
        <v>1474</v>
      </c>
      <c r="E290" s="9" t="s">
        <v>43</v>
      </c>
      <c r="F290" s="9" t="s">
        <v>22</v>
      </c>
      <c r="G290" s="11" t="s">
        <v>301</v>
      </c>
      <c r="H290" s="9" t="s">
        <v>33</v>
      </c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.75">
      <c r="A291" s="9" t="s">
        <v>1475</v>
      </c>
      <c r="B291" s="10" t="s">
        <v>1476</v>
      </c>
      <c r="C291" s="9" t="s">
        <v>1477</v>
      </c>
      <c r="D291" s="9" t="s">
        <v>1478</v>
      </c>
      <c r="E291" s="9"/>
      <c r="F291" s="9" t="s">
        <v>22</v>
      </c>
      <c r="G291" s="11" t="s">
        <v>301</v>
      </c>
      <c r="H291" s="9" t="s">
        <v>33</v>
      </c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.75">
      <c r="A292" s="9" t="s">
        <v>1479</v>
      </c>
      <c r="B292" s="10" t="s">
        <v>1480</v>
      </c>
      <c r="C292" s="9" t="s">
        <v>1481</v>
      </c>
      <c r="D292" s="9" t="s">
        <v>1482</v>
      </c>
      <c r="E292" s="9" t="s">
        <v>483</v>
      </c>
      <c r="F292" s="9" t="s">
        <v>22</v>
      </c>
      <c r="G292" s="11" t="s">
        <v>301</v>
      </c>
      <c r="H292" s="9" t="s">
        <v>33</v>
      </c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.75">
      <c r="A293" s="9" t="s">
        <v>1483</v>
      </c>
      <c r="B293" s="10" t="s">
        <v>1484</v>
      </c>
      <c r="C293" s="9" t="s">
        <v>1485</v>
      </c>
      <c r="D293" s="9" t="s">
        <v>1486</v>
      </c>
      <c r="E293" s="9" t="s">
        <v>57</v>
      </c>
      <c r="F293" s="9" t="s">
        <v>22</v>
      </c>
      <c r="G293" s="11" t="s">
        <v>301</v>
      </c>
      <c r="H293" s="9" t="s">
        <v>33</v>
      </c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.75">
      <c r="A294" s="9" t="s">
        <v>1487</v>
      </c>
      <c r="B294" s="10" t="s">
        <v>1488</v>
      </c>
      <c r="C294" s="9" t="s">
        <v>1489</v>
      </c>
      <c r="D294" s="9" t="s">
        <v>1490</v>
      </c>
      <c r="E294" s="9" t="s">
        <v>80</v>
      </c>
      <c r="F294" s="9" t="s">
        <v>22</v>
      </c>
      <c r="G294" s="11" t="s">
        <v>301</v>
      </c>
      <c r="H294" s="9" t="s">
        <v>33</v>
      </c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.75">
      <c r="A295" s="9" t="s">
        <v>1491</v>
      </c>
      <c r="B295" s="10" t="s">
        <v>1492</v>
      </c>
      <c r="C295" s="9" t="s">
        <v>1493</v>
      </c>
      <c r="D295" s="9" t="s">
        <v>1494</v>
      </c>
      <c r="E295" s="9" t="s">
        <v>138</v>
      </c>
      <c r="F295" s="9" t="s">
        <v>13</v>
      </c>
      <c r="G295" s="11" t="s">
        <v>301</v>
      </c>
      <c r="H295" s="9" t="s">
        <v>33</v>
      </c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.75">
      <c r="A296" s="9" t="s">
        <v>1495</v>
      </c>
      <c r="B296" s="10" t="s">
        <v>1496</v>
      </c>
      <c r="C296" s="9" t="s">
        <v>1497</v>
      </c>
      <c r="D296" s="9" t="s">
        <v>1498</v>
      </c>
      <c r="E296" s="9" t="s">
        <v>22</v>
      </c>
      <c r="F296" s="9" t="s">
        <v>13</v>
      </c>
      <c r="G296" s="11" t="s">
        <v>301</v>
      </c>
      <c r="H296" s="9" t="s">
        <v>33</v>
      </c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.75">
      <c r="A297" s="9" t="s">
        <v>1499</v>
      </c>
      <c r="B297" s="10" t="s">
        <v>1500</v>
      </c>
      <c r="C297" s="9" t="s">
        <v>1501</v>
      </c>
      <c r="D297" s="9" t="s">
        <v>1502</v>
      </c>
      <c r="E297" s="9" t="s">
        <v>57</v>
      </c>
      <c r="F297" s="9" t="s">
        <v>13</v>
      </c>
      <c r="G297" s="11" t="s">
        <v>301</v>
      </c>
      <c r="H297" s="9" t="s">
        <v>33</v>
      </c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.75">
      <c r="A298" s="9" t="s">
        <v>1503</v>
      </c>
      <c r="B298" s="10" t="s">
        <v>1504</v>
      </c>
      <c r="C298" s="9" t="s">
        <v>1505</v>
      </c>
      <c r="D298" s="9" t="s">
        <v>1506</v>
      </c>
      <c r="E298" s="9" t="s">
        <v>99</v>
      </c>
      <c r="F298" s="9" t="s">
        <v>13</v>
      </c>
      <c r="G298" s="11" t="s">
        <v>301</v>
      </c>
      <c r="H298" s="9" t="s">
        <v>33</v>
      </c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.75">
      <c r="A299" s="9" t="s">
        <v>1507</v>
      </c>
      <c r="B299" s="10" t="s">
        <v>1508</v>
      </c>
      <c r="C299" s="9" t="s">
        <v>1509</v>
      </c>
      <c r="D299" s="9" t="s">
        <v>1510</v>
      </c>
      <c r="E299" s="9" t="s">
        <v>13</v>
      </c>
      <c r="F299" s="9" t="s">
        <v>13</v>
      </c>
      <c r="G299" s="11" t="s">
        <v>301</v>
      </c>
      <c r="H299" s="9" t="s">
        <v>33</v>
      </c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.75">
      <c r="A300" s="9" t="s">
        <v>1511</v>
      </c>
      <c r="B300" s="10" t="s">
        <v>1512</v>
      </c>
      <c r="C300" s="9" t="s">
        <v>233</v>
      </c>
      <c r="D300" s="9" t="s">
        <v>1513</v>
      </c>
      <c r="E300" s="9" t="s">
        <v>43</v>
      </c>
      <c r="F300" s="9" t="s">
        <v>13</v>
      </c>
      <c r="G300" s="11" t="s">
        <v>301</v>
      </c>
      <c r="H300" s="9" t="s">
        <v>33</v>
      </c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.75">
      <c r="A301" s="9" t="s">
        <v>1514</v>
      </c>
      <c r="B301" s="10" t="s">
        <v>1515</v>
      </c>
      <c r="C301" s="9" t="s">
        <v>1516</v>
      </c>
      <c r="D301" s="9" t="s">
        <v>1517</v>
      </c>
      <c r="E301" s="9" t="s">
        <v>138</v>
      </c>
      <c r="F301" s="9" t="s">
        <v>13</v>
      </c>
      <c r="G301" s="11" t="s">
        <v>301</v>
      </c>
      <c r="H301" s="9" t="s">
        <v>33</v>
      </c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.75">
      <c r="A302" s="9" t="s">
        <v>1518</v>
      </c>
      <c r="B302" s="10" t="s">
        <v>1519</v>
      </c>
      <c r="C302" s="9" t="s">
        <v>1520</v>
      </c>
      <c r="D302" s="9" t="s">
        <v>1521</v>
      </c>
      <c r="E302" s="9" t="s">
        <v>151</v>
      </c>
      <c r="F302" s="9" t="s">
        <v>13</v>
      </c>
      <c r="G302" s="11" t="s">
        <v>301</v>
      </c>
      <c r="H302" s="9" t="s">
        <v>33</v>
      </c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.75">
      <c r="A303" s="9" t="s">
        <v>1522</v>
      </c>
      <c r="B303" s="10" t="s">
        <v>1523</v>
      </c>
      <c r="C303" s="9" t="s">
        <v>1524</v>
      </c>
      <c r="D303" s="9" t="s">
        <v>1525</v>
      </c>
      <c r="E303" s="9" t="s">
        <v>25</v>
      </c>
      <c r="F303" s="9" t="s">
        <v>13</v>
      </c>
      <c r="G303" s="11" t="s">
        <v>301</v>
      </c>
      <c r="H303" s="9" t="s">
        <v>33</v>
      </c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.75">
      <c r="A304" s="9" t="s">
        <v>1526</v>
      </c>
      <c r="B304" s="10" t="s">
        <v>1527</v>
      </c>
      <c r="C304" s="9" t="s">
        <v>1528</v>
      </c>
      <c r="D304" s="9" t="s">
        <v>1529</v>
      </c>
      <c r="E304" s="9"/>
      <c r="F304" s="9" t="s">
        <v>13</v>
      </c>
      <c r="G304" s="11" t="s">
        <v>301</v>
      </c>
      <c r="H304" s="9" t="s">
        <v>33</v>
      </c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.75">
      <c r="A305" s="9" t="s">
        <v>1530</v>
      </c>
      <c r="B305" s="10" t="s">
        <v>1531</v>
      </c>
      <c r="C305" s="9" t="s">
        <v>1532</v>
      </c>
      <c r="D305" s="9" t="s">
        <v>1533</v>
      </c>
      <c r="E305" s="9" t="s">
        <v>34</v>
      </c>
      <c r="F305" s="9" t="s">
        <v>13</v>
      </c>
      <c r="G305" s="11" t="s">
        <v>301</v>
      </c>
      <c r="H305" s="9" t="s">
        <v>33</v>
      </c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.75">
      <c r="A306" s="9" t="s">
        <v>1534</v>
      </c>
      <c r="B306" s="10" t="s">
        <v>1535</v>
      </c>
      <c r="C306" s="9" t="s">
        <v>1536</v>
      </c>
      <c r="D306" s="9" t="s">
        <v>1537</v>
      </c>
      <c r="E306" s="9" t="s">
        <v>141</v>
      </c>
      <c r="F306" s="9" t="s">
        <v>13</v>
      </c>
      <c r="G306" s="11" t="s">
        <v>301</v>
      </c>
      <c r="H306" s="9" t="s">
        <v>33</v>
      </c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.75">
      <c r="A307" s="9" t="s">
        <v>1538</v>
      </c>
      <c r="B307" s="10" t="s">
        <v>1539</v>
      </c>
      <c r="C307" s="9" t="s">
        <v>1540</v>
      </c>
      <c r="D307" s="9" t="s">
        <v>1541</v>
      </c>
      <c r="E307" s="9" t="s">
        <v>57</v>
      </c>
      <c r="F307" s="9" t="s">
        <v>13</v>
      </c>
      <c r="G307" s="11" t="s">
        <v>301</v>
      </c>
      <c r="H307" s="9" t="s">
        <v>33</v>
      </c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.75">
      <c r="A308" s="9" t="s">
        <v>1542</v>
      </c>
      <c r="B308" s="10" t="s">
        <v>1543</v>
      </c>
      <c r="C308" s="9" t="s">
        <v>1544</v>
      </c>
      <c r="D308" s="9" t="s">
        <v>1545</v>
      </c>
      <c r="E308" s="9" t="s">
        <v>175</v>
      </c>
      <c r="F308" s="9" t="s">
        <v>13</v>
      </c>
      <c r="G308" s="11" t="s">
        <v>301</v>
      </c>
      <c r="H308" s="9" t="s">
        <v>33</v>
      </c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.75">
      <c r="A309" s="9" t="s">
        <v>1546</v>
      </c>
      <c r="B309" s="10" t="s">
        <v>1547</v>
      </c>
      <c r="C309" s="9" t="s">
        <v>1334</v>
      </c>
      <c r="D309" s="9" t="s">
        <v>1548</v>
      </c>
      <c r="E309" s="9" t="s">
        <v>80</v>
      </c>
      <c r="F309" s="9" t="s">
        <v>13</v>
      </c>
      <c r="G309" s="11" t="s">
        <v>301</v>
      </c>
      <c r="H309" s="9" t="s">
        <v>33</v>
      </c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.75">
      <c r="A310" s="9" t="s">
        <v>1549</v>
      </c>
      <c r="B310" s="10" t="s">
        <v>1550</v>
      </c>
      <c r="C310" s="9" t="s">
        <v>1551</v>
      </c>
      <c r="D310" s="9" t="s">
        <v>1552</v>
      </c>
      <c r="E310" s="9" t="s">
        <v>138</v>
      </c>
      <c r="F310" s="9" t="s">
        <v>13</v>
      </c>
      <c r="G310" s="11" t="s">
        <v>301</v>
      </c>
      <c r="H310" s="9" t="s">
        <v>33</v>
      </c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.75">
      <c r="A311" s="9" t="s">
        <v>1553</v>
      </c>
      <c r="B311" s="10" t="s">
        <v>1554</v>
      </c>
      <c r="C311" s="9" t="s">
        <v>1555</v>
      </c>
      <c r="D311" s="9" t="s">
        <v>1556</v>
      </c>
      <c r="E311" s="9" t="s">
        <v>1557</v>
      </c>
      <c r="F311" s="9" t="s">
        <v>22</v>
      </c>
      <c r="G311" s="11" t="s">
        <v>154</v>
      </c>
      <c r="H311" s="9" t="s">
        <v>33</v>
      </c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.75">
      <c r="A312" s="9" t="s">
        <v>1558</v>
      </c>
      <c r="B312" s="10" t="s">
        <v>1559</v>
      </c>
      <c r="C312" s="9" t="s">
        <v>1360</v>
      </c>
      <c r="D312" s="9" t="s">
        <v>1560</v>
      </c>
      <c r="E312" s="9" t="s">
        <v>25</v>
      </c>
      <c r="F312" s="9" t="s">
        <v>22</v>
      </c>
      <c r="G312" s="11" t="s">
        <v>154</v>
      </c>
      <c r="H312" s="9" t="s">
        <v>33</v>
      </c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.75">
      <c r="A313" s="9" t="s">
        <v>1561</v>
      </c>
      <c r="B313" s="10" t="s">
        <v>1562</v>
      </c>
      <c r="C313" s="9" t="s">
        <v>1563</v>
      </c>
      <c r="D313" s="9" t="s">
        <v>1564</v>
      </c>
      <c r="E313" s="9" t="s">
        <v>138</v>
      </c>
      <c r="F313" s="9" t="s">
        <v>22</v>
      </c>
      <c r="G313" s="11" t="s">
        <v>154</v>
      </c>
      <c r="H313" s="9" t="s">
        <v>33</v>
      </c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.75">
      <c r="A314" s="9" t="s">
        <v>1565</v>
      </c>
      <c r="B314" s="10"/>
      <c r="C314" s="9" t="s">
        <v>865</v>
      </c>
      <c r="D314" s="9" t="s">
        <v>1566</v>
      </c>
      <c r="E314" s="9" t="s">
        <v>22</v>
      </c>
      <c r="F314" s="9" t="s">
        <v>22</v>
      </c>
      <c r="G314" s="11" t="s">
        <v>154</v>
      </c>
      <c r="H314" s="9" t="s">
        <v>33</v>
      </c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.75">
      <c r="A315" s="9" t="s">
        <v>1567</v>
      </c>
      <c r="B315" s="10" t="s">
        <v>1568</v>
      </c>
      <c r="C315" s="9" t="s">
        <v>1569</v>
      </c>
      <c r="D315" s="9" t="s">
        <v>1570</v>
      </c>
      <c r="E315" s="9" t="s">
        <v>22</v>
      </c>
      <c r="F315" s="9" t="s">
        <v>22</v>
      </c>
      <c r="G315" s="11" t="s">
        <v>154</v>
      </c>
      <c r="H315" s="9" t="s">
        <v>33</v>
      </c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.75">
      <c r="A316" s="9" t="s">
        <v>1571</v>
      </c>
      <c r="B316" s="10" t="s">
        <v>1572</v>
      </c>
      <c r="C316" s="9" t="s">
        <v>1573</v>
      </c>
      <c r="D316" s="9" t="s">
        <v>1574</v>
      </c>
      <c r="E316" s="9" t="s">
        <v>25</v>
      </c>
      <c r="F316" s="9" t="s">
        <v>22</v>
      </c>
      <c r="G316" s="11" t="s">
        <v>154</v>
      </c>
      <c r="H316" s="9" t="s">
        <v>33</v>
      </c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.75">
      <c r="A317" s="9" t="s">
        <v>1575</v>
      </c>
      <c r="B317" s="10" t="s">
        <v>1576</v>
      </c>
      <c r="C317" s="9" t="s">
        <v>1577</v>
      </c>
      <c r="D317" s="9" t="s">
        <v>1578</v>
      </c>
      <c r="E317" s="9" t="s">
        <v>13</v>
      </c>
      <c r="F317" s="9" t="s">
        <v>22</v>
      </c>
      <c r="G317" s="11" t="s">
        <v>154</v>
      </c>
      <c r="H317" s="9" t="s">
        <v>33</v>
      </c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.75">
      <c r="A318" s="9" t="s">
        <v>1579</v>
      </c>
      <c r="B318" s="10"/>
      <c r="C318" s="9" t="s">
        <v>1385</v>
      </c>
      <c r="D318" s="9" t="s">
        <v>1580</v>
      </c>
      <c r="E318" s="9" t="s">
        <v>43</v>
      </c>
      <c r="F318" s="9" t="s">
        <v>22</v>
      </c>
      <c r="G318" s="11" t="s">
        <v>154</v>
      </c>
      <c r="H318" s="9" t="s">
        <v>33</v>
      </c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.75">
      <c r="A319" s="9" t="s">
        <v>1581</v>
      </c>
      <c r="B319" s="10" t="s">
        <v>1582</v>
      </c>
      <c r="C319" s="9" t="s">
        <v>1455</v>
      </c>
      <c r="D319" s="9" t="s">
        <v>1583</v>
      </c>
      <c r="E319" s="9" t="s">
        <v>57</v>
      </c>
      <c r="F319" s="9" t="s">
        <v>22</v>
      </c>
      <c r="G319" s="11" t="s">
        <v>154</v>
      </c>
      <c r="H319" s="9" t="s">
        <v>33</v>
      </c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.75">
      <c r="A320" s="9" t="s">
        <v>1584</v>
      </c>
      <c r="B320" s="10" t="s">
        <v>1585</v>
      </c>
      <c r="C320" s="9" t="s">
        <v>1001</v>
      </c>
      <c r="D320" s="9" t="s">
        <v>1586</v>
      </c>
      <c r="E320" s="9" t="s">
        <v>80</v>
      </c>
      <c r="F320" s="9" t="s">
        <v>22</v>
      </c>
      <c r="G320" s="11" t="s">
        <v>154</v>
      </c>
      <c r="H320" s="9" t="s">
        <v>33</v>
      </c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.75">
      <c r="A321" s="9" t="s">
        <v>1587</v>
      </c>
      <c r="B321" s="10" t="s">
        <v>1588</v>
      </c>
      <c r="C321" s="9" t="s">
        <v>1589</v>
      </c>
      <c r="D321" s="9" t="s">
        <v>1590</v>
      </c>
      <c r="E321" s="9" t="s">
        <v>80</v>
      </c>
      <c r="F321" s="9" t="s">
        <v>22</v>
      </c>
      <c r="G321" s="11" t="s">
        <v>154</v>
      </c>
      <c r="H321" s="9" t="s">
        <v>33</v>
      </c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.75">
      <c r="A322" s="9" t="s">
        <v>1591</v>
      </c>
      <c r="B322" s="10"/>
      <c r="C322" s="9" t="s">
        <v>1592</v>
      </c>
      <c r="D322" s="9" t="s">
        <v>1593</v>
      </c>
      <c r="E322" s="9" t="s">
        <v>80</v>
      </c>
      <c r="F322" s="9" t="s">
        <v>22</v>
      </c>
      <c r="G322" s="11" t="s">
        <v>154</v>
      </c>
      <c r="H322" s="9" t="s">
        <v>33</v>
      </c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.75">
      <c r="A323" s="9" t="s">
        <v>1594</v>
      </c>
      <c r="B323" s="10" t="s">
        <v>1595</v>
      </c>
      <c r="C323" s="9" t="s">
        <v>511</v>
      </c>
      <c r="D323" s="9" t="s">
        <v>1596</v>
      </c>
      <c r="E323" s="9" t="s">
        <v>43</v>
      </c>
      <c r="F323" s="9" t="s">
        <v>22</v>
      </c>
      <c r="G323" s="11" t="s">
        <v>154</v>
      </c>
      <c r="H323" s="9" t="s">
        <v>33</v>
      </c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.75">
      <c r="A324" s="9" t="s">
        <v>1597</v>
      </c>
      <c r="B324" s="10" t="s">
        <v>1598</v>
      </c>
      <c r="C324" s="9" t="s">
        <v>1599</v>
      </c>
      <c r="D324" s="9" t="s">
        <v>1600</v>
      </c>
      <c r="E324" s="9" t="s">
        <v>57</v>
      </c>
      <c r="F324" s="9" t="s">
        <v>22</v>
      </c>
      <c r="G324" s="11" t="s">
        <v>154</v>
      </c>
      <c r="H324" s="9" t="s">
        <v>33</v>
      </c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.75">
      <c r="A325" s="9" t="s">
        <v>1601</v>
      </c>
      <c r="B325" s="10"/>
      <c r="C325" s="9" t="s">
        <v>835</v>
      </c>
      <c r="D325" s="9" t="s">
        <v>1602</v>
      </c>
      <c r="E325" s="9" t="s">
        <v>25</v>
      </c>
      <c r="F325" s="9" t="s">
        <v>13</v>
      </c>
      <c r="G325" s="11" t="s">
        <v>154</v>
      </c>
      <c r="H325" s="9" t="s">
        <v>33</v>
      </c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.75">
      <c r="A326" s="9" t="s">
        <v>1603</v>
      </c>
      <c r="B326" s="10" t="s">
        <v>1604</v>
      </c>
      <c r="C326" s="9" t="s">
        <v>791</v>
      </c>
      <c r="D326" s="9" t="s">
        <v>1605</v>
      </c>
      <c r="E326" s="9" t="s">
        <v>21</v>
      </c>
      <c r="F326" s="9" t="s">
        <v>13</v>
      </c>
      <c r="G326" s="11" t="s">
        <v>154</v>
      </c>
      <c r="H326" s="9" t="s">
        <v>33</v>
      </c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.75">
      <c r="A327" s="9" t="s">
        <v>1606</v>
      </c>
      <c r="B327" s="10" t="s">
        <v>1607</v>
      </c>
      <c r="C327" s="9" t="s">
        <v>1608</v>
      </c>
      <c r="D327" s="9" t="s">
        <v>1609</v>
      </c>
      <c r="E327" s="9" t="s">
        <v>99</v>
      </c>
      <c r="F327" s="9" t="s">
        <v>13</v>
      </c>
      <c r="G327" s="11" t="s">
        <v>154</v>
      </c>
      <c r="H327" s="9" t="s">
        <v>33</v>
      </c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.75">
      <c r="A328" s="9" t="s">
        <v>1610</v>
      </c>
      <c r="B328" s="10" t="s">
        <v>1611</v>
      </c>
      <c r="C328" s="9" t="s">
        <v>1612</v>
      </c>
      <c r="D328" s="9" t="s">
        <v>1613</v>
      </c>
      <c r="E328" s="9" t="s">
        <v>99</v>
      </c>
      <c r="F328" s="9" t="s">
        <v>13</v>
      </c>
      <c r="G328" s="11" t="s">
        <v>154</v>
      </c>
      <c r="H328" s="9" t="s">
        <v>33</v>
      </c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.75">
      <c r="A329" s="9" t="s">
        <v>1614</v>
      </c>
      <c r="B329" s="10" t="s">
        <v>1615</v>
      </c>
      <c r="C329" s="9" t="s">
        <v>1616</v>
      </c>
      <c r="D329" s="9" t="s">
        <v>1617</v>
      </c>
      <c r="E329" s="9" t="s">
        <v>22</v>
      </c>
      <c r="F329" s="9" t="s">
        <v>13</v>
      </c>
      <c r="G329" s="11" t="s">
        <v>154</v>
      </c>
      <c r="H329" s="9" t="s">
        <v>33</v>
      </c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.75">
      <c r="A330" s="9" t="s">
        <v>1618</v>
      </c>
      <c r="B330" s="10" t="s">
        <v>1619</v>
      </c>
      <c r="C330" s="9" t="s">
        <v>1620</v>
      </c>
      <c r="D330" s="9" t="s">
        <v>1621</v>
      </c>
      <c r="E330" s="9" t="s">
        <v>21</v>
      </c>
      <c r="F330" s="9" t="s">
        <v>13</v>
      </c>
      <c r="G330" s="11" t="s">
        <v>154</v>
      </c>
      <c r="H330" s="9" t="s">
        <v>33</v>
      </c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.75">
      <c r="A331" s="9" t="s">
        <v>1622</v>
      </c>
      <c r="B331" s="10" t="s">
        <v>1623</v>
      </c>
      <c r="C331" s="9" t="s">
        <v>1624</v>
      </c>
      <c r="D331" s="9" t="s">
        <v>1625</v>
      </c>
      <c r="E331" s="9" t="s">
        <v>171</v>
      </c>
      <c r="F331" s="9" t="s">
        <v>13</v>
      </c>
      <c r="G331" s="11" t="s">
        <v>154</v>
      </c>
      <c r="H331" s="9" t="s">
        <v>33</v>
      </c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.75">
      <c r="A332" s="9" t="s">
        <v>1626</v>
      </c>
      <c r="B332" s="10" t="s">
        <v>1627</v>
      </c>
      <c r="C332" s="9" t="s">
        <v>1628</v>
      </c>
      <c r="D332" s="9" t="s">
        <v>1629</v>
      </c>
      <c r="E332" s="9" t="s">
        <v>22</v>
      </c>
      <c r="F332" s="9" t="s">
        <v>13</v>
      </c>
      <c r="G332" s="11" t="s">
        <v>154</v>
      </c>
      <c r="H332" s="9" t="s">
        <v>33</v>
      </c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.75">
      <c r="A333" s="9" t="s">
        <v>1630</v>
      </c>
      <c r="B333" s="10" t="s">
        <v>1631</v>
      </c>
      <c r="C333" s="9" t="s">
        <v>1632</v>
      </c>
      <c r="D333" s="9" t="s">
        <v>1633</v>
      </c>
      <c r="E333" s="9" t="s">
        <v>141</v>
      </c>
      <c r="F333" s="9" t="s">
        <v>13</v>
      </c>
      <c r="G333" s="11" t="s">
        <v>154</v>
      </c>
      <c r="H333" s="9" t="s">
        <v>33</v>
      </c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.75">
      <c r="A334" s="9" t="s">
        <v>1634</v>
      </c>
      <c r="B334" s="10" t="s">
        <v>1635</v>
      </c>
      <c r="C334" s="9" t="s">
        <v>1405</v>
      </c>
      <c r="D334" s="9" t="s">
        <v>1636</v>
      </c>
      <c r="E334" s="9" t="s">
        <v>171</v>
      </c>
      <c r="F334" s="9" t="s">
        <v>13</v>
      </c>
      <c r="G334" s="11" t="s">
        <v>154</v>
      </c>
      <c r="H334" s="9" t="s">
        <v>33</v>
      </c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.75">
      <c r="A335" s="9" t="s">
        <v>1637</v>
      </c>
      <c r="B335" s="10" t="s">
        <v>1638</v>
      </c>
      <c r="C335" s="9" t="s">
        <v>1639</v>
      </c>
      <c r="D335" s="9" t="s">
        <v>1640</v>
      </c>
      <c r="E335" s="9" t="s">
        <v>22</v>
      </c>
      <c r="F335" s="9" t="s">
        <v>13</v>
      </c>
      <c r="G335" s="11" t="s">
        <v>154</v>
      </c>
      <c r="H335" s="9" t="s">
        <v>33</v>
      </c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.75">
      <c r="A336" s="9" t="s">
        <v>1641</v>
      </c>
      <c r="B336" s="10"/>
      <c r="C336" s="9" t="s">
        <v>1098</v>
      </c>
      <c r="D336" s="9" t="s">
        <v>1642</v>
      </c>
      <c r="E336" s="9" t="s">
        <v>483</v>
      </c>
      <c r="F336" s="9" t="s">
        <v>22</v>
      </c>
      <c r="G336" s="11" t="s">
        <v>162</v>
      </c>
      <c r="H336" s="9" t="s">
        <v>33</v>
      </c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.75">
      <c r="A337" s="9" t="s">
        <v>1643</v>
      </c>
      <c r="B337" s="10" t="s">
        <v>1644</v>
      </c>
      <c r="C337" s="9" t="s">
        <v>1645</v>
      </c>
      <c r="D337" s="9" t="s">
        <v>1646</v>
      </c>
      <c r="E337" s="9" t="s">
        <v>80</v>
      </c>
      <c r="F337" s="9" t="s">
        <v>22</v>
      </c>
      <c r="G337" s="11" t="s">
        <v>162</v>
      </c>
      <c r="H337" s="9" t="s">
        <v>33</v>
      </c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.75">
      <c r="A338" s="9" t="s">
        <v>1647</v>
      </c>
      <c r="B338" s="10" t="s">
        <v>1648</v>
      </c>
      <c r="C338" s="9" t="s">
        <v>1649</v>
      </c>
      <c r="D338" s="9" t="s">
        <v>1650</v>
      </c>
      <c r="E338" s="9" t="s">
        <v>11</v>
      </c>
      <c r="F338" s="9" t="s">
        <v>22</v>
      </c>
      <c r="G338" s="11" t="s">
        <v>162</v>
      </c>
      <c r="H338" s="9" t="s">
        <v>33</v>
      </c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.75">
      <c r="A339" s="9" t="s">
        <v>1651</v>
      </c>
      <c r="B339" s="10" t="s">
        <v>1652</v>
      </c>
      <c r="C339" s="9" t="s">
        <v>1360</v>
      </c>
      <c r="D339" s="9" t="s">
        <v>1653</v>
      </c>
      <c r="E339" s="9" t="s">
        <v>21</v>
      </c>
      <c r="F339" s="9" t="s">
        <v>22</v>
      </c>
      <c r="G339" s="11" t="s">
        <v>162</v>
      </c>
      <c r="H339" s="9" t="s">
        <v>33</v>
      </c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.75">
      <c r="A340" s="9" t="s">
        <v>1654</v>
      </c>
      <c r="B340" s="10" t="s">
        <v>1655</v>
      </c>
      <c r="C340" s="9" t="s">
        <v>1656</v>
      </c>
      <c r="D340" s="9" t="s">
        <v>603</v>
      </c>
      <c r="E340" s="9" t="s">
        <v>43</v>
      </c>
      <c r="F340" s="9" t="s">
        <v>22</v>
      </c>
      <c r="G340" s="11" t="s">
        <v>162</v>
      </c>
      <c r="H340" s="9" t="s">
        <v>33</v>
      </c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.75">
      <c r="A341" s="9" t="s">
        <v>1657</v>
      </c>
      <c r="B341" s="10" t="s">
        <v>1658</v>
      </c>
      <c r="C341" s="9" t="s">
        <v>1659</v>
      </c>
      <c r="D341" s="9" t="s">
        <v>862</v>
      </c>
      <c r="E341" s="9" t="s">
        <v>13</v>
      </c>
      <c r="F341" s="9" t="s">
        <v>22</v>
      </c>
      <c r="G341" s="11" t="s">
        <v>162</v>
      </c>
      <c r="H341" s="9" t="s">
        <v>33</v>
      </c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.75">
      <c r="A342" s="9" t="s">
        <v>1660</v>
      </c>
      <c r="B342" s="10" t="s">
        <v>1661</v>
      </c>
      <c r="C342" s="9" t="s">
        <v>596</v>
      </c>
      <c r="D342" s="9" t="s">
        <v>1662</v>
      </c>
      <c r="E342" s="9" t="s">
        <v>34</v>
      </c>
      <c r="F342" s="9" t="s">
        <v>22</v>
      </c>
      <c r="G342" s="11" t="s">
        <v>162</v>
      </c>
      <c r="H342" s="9" t="s">
        <v>33</v>
      </c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.75">
      <c r="A343" s="9" t="s">
        <v>1663</v>
      </c>
      <c r="B343" s="10" t="s">
        <v>1664</v>
      </c>
      <c r="C343" s="9" t="s">
        <v>1665</v>
      </c>
      <c r="D343" s="9" t="s">
        <v>1666</v>
      </c>
      <c r="E343" s="9" t="s">
        <v>22</v>
      </c>
      <c r="F343" s="9" t="s">
        <v>22</v>
      </c>
      <c r="G343" s="11" t="s">
        <v>162</v>
      </c>
      <c r="H343" s="9" t="s">
        <v>33</v>
      </c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.75">
      <c r="A344" s="9" t="s">
        <v>1667</v>
      </c>
      <c r="B344" s="10" t="s">
        <v>1668</v>
      </c>
      <c r="C344" s="9" t="s">
        <v>1669</v>
      </c>
      <c r="D344" s="9" t="s">
        <v>1670</v>
      </c>
      <c r="E344" s="9" t="s">
        <v>13</v>
      </c>
      <c r="F344" s="9" t="s">
        <v>22</v>
      </c>
      <c r="G344" s="11" t="s">
        <v>162</v>
      </c>
      <c r="H344" s="9" t="s">
        <v>33</v>
      </c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.75">
      <c r="A345" s="9" t="s">
        <v>1671</v>
      </c>
      <c r="B345" s="10" t="s">
        <v>1672</v>
      </c>
      <c r="C345" s="9" t="s">
        <v>538</v>
      </c>
      <c r="D345" s="9" t="s">
        <v>1673</v>
      </c>
      <c r="E345" s="9" t="s">
        <v>25</v>
      </c>
      <c r="F345" s="9" t="s">
        <v>22</v>
      </c>
      <c r="G345" s="11" t="s">
        <v>162</v>
      </c>
      <c r="H345" s="9" t="s">
        <v>33</v>
      </c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.75">
      <c r="A346" s="9" t="s">
        <v>1674</v>
      </c>
      <c r="B346" s="10"/>
      <c r="C346" s="9" t="s">
        <v>1481</v>
      </c>
      <c r="D346" s="9" t="s">
        <v>1675</v>
      </c>
      <c r="E346" s="9" t="s">
        <v>483</v>
      </c>
      <c r="F346" s="9" t="s">
        <v>22</v>
      </c>
      <c r="G346" s="11" t="s">
        <v>162</v>
      </c>
      <c r="H346" s="9" t="s">
        <v>33</v>
      </c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.75">
      <c r="A347" s="9" t="s">
        <v>1676</v>
      </c>
      <c r="B347" s="10" t="s">
        <v>1677</v>
      </c>
      <c r="C347" s="9" t="s">
        <v>1291</v>
      </c>
      <c r="D347" s="9" t="s">
        <v>1678</v>
      </c>
      <c r="E347" s="9" t="s">
        <v>138</v>
      </c>
      <c r="F347" s="9" t="s">
        <v>22</v>
      </c>
      <c r="G347" s="11" t="s">
        <v>162</v>
      </c>
      <c r="H347" s="9" t="s">
        <v>33</v>
      </c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.75">
      <c r="A348" s="9" t="s">
        <v>1679</v>
      </c>
      <c r="B348" s="10" t="s">
        <v>1680</v>
      </c>
      <c r="C348" s="9" t="s">
        <v>642</v>
      </c>
      <c r="D348" s="9" t="s">
        <v>1681</v>
      </c>
      <c r="E348" s="9" t="s">
        <v>22</v>
      </c>
      <c r="F348" s="9" t="s">
        <v>13</v>
      </c>
      <c r="G348" s="11" t="s">
        <v>162</v>
      </c>
      <c r="H348" s="9" t="s">
        <v>33</v>
      </c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.75">
      <c r="A349" s="9" t="s">
        <v>1682</v>
      </c>
      <c r="B349" s="10"/>
      <c r="C349" s="9" t="s">
        <v>839</v>
      </c>
      <c r="D349" s="9" t="s">
        <v>1683</v>
      </c>
      <c r="E349" s="9" t="s">
        <v>1684</v>
      </c>
      <c r="F349" s="9" t="s">
        <v>13</v>
      </c>
      <c r="G349" s="11" t="s">
        <v>162</v>
      </c>
      <c r="H349" s="9" t="s">
        <v>33</v>
      </c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.75">
      <c r="A350" s="9" t="s">
        <v>1685</v>
      </c>
      <c r="B350" s="10" t="s">
        <v>1686</v>
      </c>
      <c r="C350" s="9" t="s">
        <v>1687</v>
      </c>
      <c r="D350" s="9" t="s">
        <v>1688</v>
      </c>
      <c r="E350" s="9" t="s">
        <v>43</v>
      </c>
      <c r="F350" s="9" t="s">
        <v>13</v>
      </c>
      <c r="G350" s="11" t="s">
        <v>162</v>
      </c>
      <c r="H350" s="9" t="s">
        <v>33</v>
      </c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.75">
      <c r="A351" s="9" t="s">
        <v>1689</v>
      </c>
      <c r="B351" s="10" t="s">
        <v>1690</v>
      </c>
      <c r="C351" s="9" t="s">
        <v>1691</v>
      </c>
      <c r="D351" s="9" t="s">
        <v>1692</v>
      </c>
      <c r="E351" s="9" t="s">
        <v>13</v>
      </c>
      <c r="F351" s="9" t="s">
        <v>13</v>
      </c>
      <c r="G351" s="11" t="s">
        <v>162</v>
      </c>
      <c r="H351" s="9" t="s">
        <v>33</v>
      </c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.75">
      <c r="A352" s="9" t="s">
        <v>1693</v>
      </c>
      <c r="B352" s="10" t="s">
        <v>1694</v>
      </c>
      <c r="C352" s="9" t="s">
        <v>1695</v>
      </c>
      <c r="D352" s="9" t="s">
        <v>1696</v>
      </c>
      <c r="E352" s="9" t="s">
        <v>43</v>
      </c>
      <c r="F352" s="9" t="s">
        <v>13</v>
      </c>
      <c r="G352" s="11" t="s">
        <v>162</v>
      </c>
      <c r="H352" s="9" t="s">
        <v>33</v>
      </c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.75">
      <c r="A353" s="9" t="s">
        <v>1697</v>
      </c>
      <c r="B353" s="10" t="s">
        <v>1698</v>
      </c>
      <c r="C353" s="9" t="s">
        <v>1131</v>
      </c>
      <c r="D353" s="9" t="s">
        <v>1699</v>
      </c>
      <c r="E353" s="9" t="s">
        <v>171</v>
      </c>
      <c r="F353" s="9" t="s">
        <v>13</v>
      </c>
      <c r="G353" s="11" t="s">
        <v>162</v>
      </c>
      <c r="H353" s="9" t="s">
        <v>33</v>
      </c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.75">
      <c r="A354" s="9" t="s">
        <v>1700</v>
      </c>
      <c r="B354" s="10" t="s">
        <v>1701</v>
      </c>
      <c r="C354" s="9" t="s">
        <v>1702</v>
      </c>
      <c r="D354" s="9" t="s">
        <v>1703</v>
      </c>
      <c r="E354" s="9" t="s">
        <v>22</v>
      </c>
      <c r="F354" s="9" t="s">
        <v>13</v>
      </c>
      <c r="G354" s="11" t="s">
        <v>162</v>
      </c>
      <c r="H354" s="9" t="s">
        <v>33</v>
      </c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.75">
      <c r="A355" s="9" t="s">
        <v>1704</v>
      </c>
      <c r="B355" s="10" t="s">
        <v>1705</v>
      </c>
      <c r="C355" s="9" t="s">
        <v>1706</v>
      </c>
      <c r="D355" s="9" t="s">
        <v>1707</v>
      </c>
      <c r="E355" s="9" t="s">
        <v>80</v>
      </c>
      <c r="F355" s="9" t="s">
        <v>13</v>
      </c>
      <c r="G355" s="11" t="s">
        <v>162</v>
      </c>
      <c r="H355" s="9" t="s">
        <v>33</v>
      </c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.75">
      <c r="A356" s="9" t="s">
        <v>1708</v>
      </c>
      <c r="B356" s="10" t="s">
        <v>1709</v>
      </c>
      <c r="C356" s="9" t="s">
        <v>1710</v>
      </c>
      <c r="D356" s="9" t="s">
        <v>1711</v>
      </c>
      <c r="E356" s="9" t="s">
        <v>141</v>
      </c>
      <c r="F356" s="9" t="s">
        <v>13</v>
      </c>
      <c r="G356" s="11" t="s">
        <v>162</v>
      </c>
      <c r="H356" s="9" t="s">
        <v>33</v>
      </c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.75">
      <c r="A357" s="9" t="s">
        <v>1712</v>
      </c>
      <c r="B357" s="10" t="s">
        <v>1713</v>
      </c>
      <c r="C357" s="9" t="s">
        <v>1714</v>
      </c>
      <c r="D357" s="9" t="s">
        <v>1715</v>
      </c>
      <c r="E357" s="9" t="s">
        <v>22</v>
      </c>
      <c r="F357" s="9" t="s">
        <v>13</v>
      </c>
      <c r="G357" s="11" t="s">
        <v>162</v>
      </c>
      <c r="H357" s="9" t="s">
        <v>33</v>
      </c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.75">
      <c r="A358" s="9" t="s">
        <v>1716</v>
      </c>
      <c r="B358" s="10" t="s">
        <v>1717</v>
      </c>
      <c r="C358" s="9" t="s">
        <v>1718</v>
      </c>
      <c r="D358" s="9" t="s">
        <v>1719</v>
      </c>
      <c r="E358" s="9" t="s">
        <v>21</v>
      </c>
      <c r="F358" s="9" t="s">
        <v>13</v>
      </c>
      <c r="G358" s="11" t="s">
        <v>162</v>
      </c>
      <c r="H358" s="9" t="s">
        <v>33</v>
      </c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.75">
      <c r="A359" s="9" t="s">
        <v>1720</v>
      </c>
      <c r="B359" s="10" t="s">
        <v>1721</v>
      </c>
      <c r="C359" s="9" t="s">
        <v>1473</v>
      </c>
      <c r="D359" s="9" t="s">
        <v>1722</v>
      </c>
      <c r="E359" s="9" t="s">
        <v>43</v>
      </c>
      <c r="F359" s="9" t="s">
        <v>13</v>
      </c>
      <c r="G359" s="11" t="s">
        <v>162</v>
      </c>
      <c r="H359" s="9" t="s">
        <v>33</v>
      </c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.75">
      <c r="A360" s="9" t="s">
        <v>1723</v>
      </c>
      <c r="B360" s="10"/>
      <c r="C360" s="9" t="s">
        <v>902</v>
      </c>
      <c r="D360" s="9" t="s">
        <v>587</v>
      </c>
      <c r="E360" s="9" t="s">
        <v>171</v>
      </c>
      <c r="F360" s="9" t="s">
        <v>22</v>
      </c>
      <c r="G360" s="11" t="s">
        <v>224</v>
      </c>
      <c r="H360" s="9" t="s">
        <v>33</v>
      </c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.75">
      <c r="A361" s="9" t="s">
        <v>1724</v>
      </c>
      <c r="B361" s="10" t="s">
        <v>1725</v>
      </c>
      <c r="C361" s="9" t="s">
        <v>1726</v>
      </c>
      <c r="D361" s="9" t="s">
        <v>1727</v>
      </c>
      <c r="E361" s="9" t="s">
        <v>80</v>
      </c>
      <c r="F361" s="9" t="s">
        <v>22</v>
      </c>
      <c r="G361" s="11" t="s">
        <v>224</v>
      </c>
      <c r="H361" s="9" t="s">
        <v>33</v>
      </c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.75">
      <c r="A362" s="9" t="s">
        <v>1728</v>
      </c>
      <c r="B362" s="10" t="s">
        <v>1729</v>
      </c>
      <c r="C362" s="9" t="s">
        <v>1730</v>
      </c>
      <c r="D362" s="9" t="s">
        <v>1731</v>
      </c>
      <c r="E362" s="9" t="s">
        <v>80</v>
      </c>
      <c r="F362" s="9" t="s">
        <v>22</v>
      </c>
      <c r="G362" s="11" t="s">
        <v>224</v>
      </c>
      <c r="H362" s="9" t="s">
        <v>33</v>
      </c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.75">
      <c r="A363" s="9" t="s">
        <v>1732</v>
      </c>
      <c r="B363" s="10" t="s">
        <v>1733</v>
      </c>
      <c r="C363" s="9" t="s">
        <v>1157</v>
      </c>
      <c r="D363" s="9" t="s">
        <v>1734</v>
      </c>
      <c r="E363" s="9" t="s">
        <v>22</v>
      </c>
      <c r="F363" s="9" t="s">
        <v>22</v>
      </c>
      <c r="G363" s="11" t="s">
        <v>224</v>
      </c>
      <c r="H363" s="9" t="s">
        <v>33</v>
      </c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.75">
      <c r="A364" s="9" t="s">
        <v>1735</v>
      </c>
      <c r="B364" s="10" t="s">
        <v>1736</v>
      </c>
      <c r="C364" s="9" t="s">
        <v>1420</v>
      </c>
      <c r="D364" s="9" t="s">
        <v>1737</v>
      </c>
      <c r="E364" s="9"/>
      <c r="F364" s="9" t="s">
        <v>22</v>
      </c>
      <c r="G364" s="11" t="s">
        <v>224</v>
      </c>
      <c r="H364" s="9" t="s">
        <v>33</v>
      </c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.75">
      <c r="A365" s="9" t="s">
        <v>1738</v>
      </c>
      <c r="B365" s="10" t="s">
        <v>1739</v>
      </c>
      <c r="C365" s="9" t="s">
        <v>1740</v>
      </c>
      <c r="D365" s="9" t="s">
        <v>1741</v>
      </c>
      <c r="E365" s="9" t="s">
        <v>21</v>
      </c>
      <c r="F365" s="9" t="s">
        <v>22</v>
      </c>
      <c r="G365" s="11" t="s">
        <v>224</v>
      </c>
      <c r="H365" s="9" t="s">
        <v>33</v>
      </c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.75">
      <c r="A366" s="9" t="s">
        <v>1742</v>
      </c>
      <c r="B366" s="10" t="s">
        <v>1743</v>
      </c>
      <c r="C366" s="9" t="s">
        <v>1744</v>
      </c>
      <c r="D366" s="9" t="s">
        <v>1745</v>
      </c>
      <c r="E366" s="9" t="s">
        <v>57</v>
      </c>
      <c r="F366" s="9" t="s">
        <v>22</v>
      </c>
      <c r="G366" s="11" t="s">
        <v>224</v>
      </c>
      <c r="H366" s="9" t="s">
        <v>33</v>
      </c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.75">
      <c r="A367" s="9" t="s">
        <v>1746</v>
      </c>
      <c r="B367" s="10"/>
      <c r="C367" s="9" t="s">
        <v>1747</v>
      </c>
      <c r="D367" s="9" t="s">
        <v>1748</v>
      </c>
      <c r="E367" s="9" t="s">
        <v>99</v>
      </c>
      <c r="F367" s="9" t="s">
        <v>22</v>
      </c>
      <c r="G367" s="11" t="s">
        <v>224</v>
      </c>
      <c r="H367" s="9" t="s">
        <v>33</v>
      </c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.75">
      <c r="A368" s="9" t="s">
        <v>1749</v>
      </c>
      <c r="B368" s="10" t="s">
        <v>1750</v>
      </c>
      <c r="C368" s="9" t="s">
        <v>1751</v>
      </c>
      <c r="D368" s="9" t="s">
        <v>1752</v>
      </c>
      <c r="E368" s="9" t="s">
        <v>282</v>
      </c>
      <c r="F368" s="9" t="s">
        <v>22</v>
      </c>
      <c r="G368" s="11" t="s">
        <v>224</v>
      </c>
      <c r="H368" s="9" t="s">
        <v>33</v>
      </c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.75">
      <c r="A369" s="9" t="s">
        <v>1753</v>
      </c>
      <c r="B369" s="10" t="s">
        <v>1754</v>
      </c>
      <c r="C369" s="9" t="s">
        <v>1755</v>
      </c>
      <c r="D369" s="9" t="s">
        <v>1756</v>
      </c>
      <c r="E369" s="9" t="s">
        <v>175</v>
      </c>
      <c r="F369" s="9" t="s">
        <v>22</v>
      </c>
      <c r="G369" s="11" t="s">
        <v>224</v>
      </c>
      <c r="H369" s="9" t="s">
        <v>33</v>
      </c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.75">
      <c r="A370" s="9" t="s">
        <v>1757</v>
      </c>
      <c r="B370" s="10" t="s">
        <v>1758</v>
      </c>
      <c r="C370" s="9" t="s">
        <v>511</v>
      </c>
      <c r="D370" s="9" t="s">
        <v>1759</v>
      </c>
      <c r="E370" s="9" t="s">
        <v>21</v>
      </c>
      <c r="F370" s="9" t="s">
        <v>22</v>
      </c>
      <c r="G370" s="11" t="s">
        <v>224</v>
      </c>
      <c r="H370" s="9" t="s">
        <v>33</v>
      </c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.75">
      <c r="A371" s="9" t="s">
        <v>1760</v>
      </c>
      <c r="B371" s="10" t="s">
        <v>1761</v>
      </c>
      <c r="C371" s="9" t="s">
        <v>520</v>
      </c>
      <c r="D371" s="9" t="s">
        <v>1762</v>
      </c>
      <c r="E371" s="9" t="s">
        <v>282</v>
      </c>
      <c r="F371" s="9" t="s">
        <v>22</v>
      </c>
      <c r="G371" s="11" t="s">
        <v>224</v>
      </c>
      <c r="H371" s="9" t="s">
        <v>33</v>
      </c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.75">
      <c r="A372" s="9" t="s">
        <v>1763</v>
      </c>
      <c r="B372" s="10" t="s">
        <v>1764</v>
      </c>
      <c r="C372" s="9" t="s">
        <v>358</v>
      </c>
      <c r="D372" s="9" t="s">
        <v>1765</v>
      </c>
      <c r="E372" s="9" t="s">
        <v>151</v>
      </c>
      <c r="F372" s="9" t="s">
        <v>13</v>
      </c>
      <c r="G372" s="11" t="s">
        <v>224</v>
      </c>
      <c r="H372" s="9" t="s">
        <v>33</v>
      </c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.75">
      <c r="A373" s="9" t="s">
        <v>1766</v>
      </c>
      <c r="B373" s="10" t="s">
        <v>1767</v>
      </c>
      <c r="C373" s="9" t="s">
        <v>1768</v>
      </c>
      <c r="D373" s="9" t="s">
        <v>1769</v>
      </c>
      <c r="E373" s="9" t="s">
        <v>1770</v>
      </c>
      <c r="F373" s="9" t="s">
        <v>13</v>
      </c>
      <c r="G373" s="11" t="s">
        <v>224</v>
      </c>
      <c r="H373" s="9" t="s">
        <v>33</v>
      </c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.75">
      <c r="A374" s="9" t="s">
        <v>1771</v>
      </c>
      <c r="B374" s="10" t="s">
        <v>1772</v>
      </c>
      <c r="C374" s="9" t="s">
        <v>1360</v>
      </c>
      <c r="D374" s="9" t="s">
        <v>1773</v>
      </c>
      <c r="E374" s="9" t="s">
        <v>25</v>
      </c>
      <c r="F374" s="9" t="s">
        <v>13</v>
      </c>
      <c r="G374" s="11" t="s">
        <v>224</v>
      </c>
      <c r="H374" s="9" t="s">
        <v>33</v>
      </c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.75">
      <c r="A375" s="9" t="s">
        <v>1774</v>
      </c>
      <c r="B375" s="10" t="s">
        <v>1775</v>
      </c>
      <c r="C375" s="9" t="s">
        <v>260</v>
      </c>
      <c r="D375" s="9" t="s">
        <v>1776</v>
      </c>
      <c r="E375" s="9" t="s">
        <v>80</v>
      </c>
      <c r="F375" s="9" t="s">
        <v>13</v>
      </c>
      <c r="G375" s="11" t="s">
        <v>224</v>
      </c>
      <c r="H375" s="9" t="s">
        <v>33</v>
      </c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.75">
      <c r="A376" s="9" t="s">
        <v>1777</v>
      </c>
      <c r="B376" s="10" t="s">
        <v>1778</v>
      </c>
      <c r="C376" s="9" t="s">
        <v>1779</v>
      </c>
      <c r="D376" s="9" t="s">
        <v>1780</v>
      </c>
      <c r="E376" s="9" t="s">
        <v>80</v>
      </c>
      <c r="F376" s="9" t="s">
        <v>13</v>
      </c>
      <c r="G376" s="11" t="s">
        <v>224</v>
      </c>
      <c r="H376" s="9" t="s">
        <v>33</v>
      </c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.75">
      <c r="A377" s="9" t="s">
        <v>1781</v>
      </c>
      <c r="B377" s="10" t="s">
        <v>1782</v>
      </c>
      <c r="C377" s="9" t="s">
        <v>865</v>
      </c>
      <c r="D377" s="9" t="s">
        <v>1783</v>
      </c>
      <c r="E377" s="9" t="s">
        <v>22</v>
      </c>
      <c r="F377" s="9" t="s">
        <v>13</v>
      </c>
      <c r="G377" s="11" t="s">
        <v>224</v>
      </c>
      <c r="H377" s="9" t="s">
        <v>33</v>
      </c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.75">
      <c r="A378" s="9" t="s">
        <v>1784</v>
      </c>
      <c r="B378" s="10"/>
      <c r="C378" s="9" t="s">
        <v>1785</v>
      </c>
      <c r="D378" s="9" t="s">
        <v>224</v>
      </c>
      <c r="E378" s="9" t="s">
        <v>141</v>
      </c>
      <c r="F378" s="9" t="s">
        <v>13</v>
      </c>
      <c r="G378" s="11" t="s">
        <v>224</v>
      </c>
      <c r="H378" s="9" t="s">
        <v>33</v>
      </c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.75">
      <c r="A379" s="9" t="s">
        <v>1786</v>
      </c>
      <c r="B379" s="10" t="s">
        <v>1787</v>
      </c>
      <c r="C379" s="9" t="s">
        <v>1788</v>
      </c>
      <c r="D379" s="9" t="s">
        <v>1789</v>
      </c>
      <c r="E379" s="9" t="s">
        <v>141</v>
      </c>
      <c r="F379" s="9" t="s">
        <v>13</v>
      </c>
      <c r="G379" s="11" t="s">
        <v>224</v>
      </c>
      <c r="H379" s="9" t="s">
        <v>33</v>
      </c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.75">
      <c r="A380" s="9" t="s">
        <v>1790</v>
      </c>
      <c r="B380" s="10" t="s">
        <v>1791</v>
      </c>
      <c r="C380" s="9" t="s">
        <v>1792</v>
      </c>
      <c r="D380" s="9" t="s">
        <v>1793</v>
      </c>
      <c r="E380" s="9" t="s">
        <v>886</v>
      </c>
      <c r="F380" s="9" t="s">
        <v>13</v>
      </c>
      <c r="G380" s="11" t="s">
        <v>224</v>
      </c>
      <c r="H380" s="9" t="s">
        <v>33</v>
      </c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.75">
      <c r="A381" s="9" t="s">
        <v>1794</v>
      </c>
      <c r="B381" s="10" t="s">
        <v>1795</v>
      </c>
      <c r="C381" s="9" t="s">
        <v>1796</v>
      </c>
      <c r="D381" s="9" t="s">
        <v>1797</v>
      </c>
      <c r="E381" s="9" t="s">
        <v>21</v>
      </c>
      <c r="F381" s="9" t="s">
        <v>13</v>
      </c>
      <c r="G381" s="11" t="s">
        <v>224</v>
      </c>
      <c r="H381" s="9" t="s">
        <v>33</v>
      </c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.75">
      <c r="A382" s="9" t="s">
        <v>1798</v>
      </c>
      <c r="B382" s="10" t="s">
        <v>1799</v>
      </c>
      <c r="C382" s="9" t="s">
        <v>1800</v>
      </c>
      <c r="D382" s="9" t="s">
        <v>1801</v>
      </c>
      <c r="E382" s="9" t="s">
        <v>99</v>
      </c>
      <c r="F382" s="9" t="s">
        <v>13</v>
      </c>
      <c r="G382" s="11" t="s">
        <v>224</v>
      </c>
      <c r="H382" s="9" t="s">
        <v>33</v>
      </c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.75">
      <c r="A383" s="9" t="s">
        <v>1802</v>
      </c>
      <c r="B383" s="10" t="s">
        <v>1803</v>
      </c>
      <c r="C383" s="9" t="s">
        <v>1804</v>
      </c>
      <c r="D383" s="9" t="s">
        <v>1805</v>
      </c>
      <c r="E383" s="9" t="s">
        <v>34</v>
      </c>
      <c r="F383" s="9" t="s">
        <v>13</v>
      </c>
      <c r="G383" s="11" t="s">
        <v>224</v>
      </c>
      <c r="H383" s="9" t="s">
        <v>33</v>
      </c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.75">
      <c r="A384" s="9" t="s">
        <v>1806</v>
      </c>
      <c r="B384" s="10" t="s">
        <v>1807</v>
      </c>
      <c r="C384" s="9" t="s">
        <v>1142</v>
      </c>
      <c r="D384" s="9" t="s">
        <v>1808</v>
      </c>
      <c r="E384" s="9" t="s">
        <v>57</v>
      </c>
      <c r="F384" s="9" t="s">
        <v>13</v>
      </c>
      <c r="G384" s="11" t="s">
        <v>224</v>
      </c>
      <c r="H384" s="9" t="s">
        <v>33</v>
      </c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.75">
      <c r="A385" s="9" t="s">
        <v>1809</v>
      </c>
      <c r="B385" s="10"/>
      <c r="C385" s="9" t="s">
        <v>1810</v>
      </c>
      <c r="D385" s="9" t="s">
        <v>1811</v>
      </c>
      <c r="E385" s="9" t="s">
        <v>25</v>
      </c>
      <c r="F385" s="9" t="s">
        <v>13</v>
      </c>
      <c r="G385" s="11" t="s">
        <v>224</v>
      </c>
      <c r="H385" s="9" t="s">
        <v>33</v>
      </c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.75">
      <c r="A386" s="9" t="s">
        <v>1812</v>
      </c>
      <c r="B386" s="10" t="s">
        <v>1813</v>
      </c>
      <c r="C386" s="9" t="s">
        <v>1814</v>
      </c>
      <c r="D386" s="9" t="s">
        <v>1815</v>
      </c>
      <c r="E386" s="9" t="s">
        <v>80</v>
      </c>
      <c r="F386" s="9" t="s">
        <v>22</v>
      </c>
      <c r="G386" s="11" t="s">
        <v>202</v>
      </c>
      <c r="H386" s="9" t="s">
        <v>33</v>
      </c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.75">
      <c r="A387" s="9" t="s">
        <v>1816</v>
      </c>
      <c r="B387" s="10" t="s">
        <v>1817</v>
      </c>
      <c r="C387" s="9" t="s">
        <v>1818</v>
      </c>
      <c r="D387" s="9" t="s">
        <v>1819</v>
      </c>
      <c r="E387" s="9" t="s">
        <v>141</v>
      </c>
      <c r="F387" s="9" t="s">
        <v>22</v>
      </c>
      <c r="G387" s="11" t="s">
        <v>202</v>
      </c>
      <c r="H387" s="9" t="s">
        <v>33</v>
      </c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.75">
      <c r="A388" s="9" t="s">
        <v>1820</v>
      </c>
      <c r="B388" s="10" t="s">
        <v>1821</v>
      </c>
      <c r="C388" s="9" t="s">
        <v>839</v>
      </c>
      <c r="D388" s="9" t="s">
        <v>1822</v>
      </c>
      <c r="E388" s="9" t="s">
        <v>151</v>
      </c>
      <c r="F388" s="9" t="s">
        <v>22</v>
      </c>
      <c r="G388" s="11" t="s">
        <v>202</v>
      </c>
      <c r="H388" s="9" t="s">
        <v>33</v>
      </c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.75">
      <c r="A389" s="9" t="s">
        <v>1823</v>
      </c>
      <c r="B389" s="10" t="s">
        <v>1824</v>
      </c>
      <c r="C389" s="9" t="s">
        <v>1825</v>
      </c>
      <c r="D389" s="9" t="s">
        <v>1071</v>
      </c>
      <c r="E389" s="9" t="s">
        <v>151</v>
      </c>
      <c r="F389" s="9" t="s">
        <v>22</v>
      </c>
      <c r="G389" s="11" t="s">
        <v>202</v>
      </c>
      <c r="H389" s="9" t="s">
        <v>33</v>
      </c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.75">
      <c r="A390" s="9" t="s">
        <v>1826</v>
      </c>
      <c r="B390" s="10" t="s">
        <v>1827</v>
      </c>
      <c r="C390" s="9" t="s">
        <v>218</v>
      </c>
      <c r="D390" s="9" t="s">
        <v>1828</v>
      </c>
      <c r="E390" s="9" t="s">
        <v>138</v>
      </c>
      <c r="F390" s="9" t="s">
        <v>22</v>
      </c>
      <c r="G390" s="11" t="s">
        <v>202</v>
      </c>
      <c r="H390" s="9" t="s">
        <v>33</v>
      </c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.75">
      <c r="A391" s="9" t="s">
        <v>1829</v>
      </c>
      <c r="B391" s="10" t="s">
        <v>1830</v>
      </c>
      <c r="C391" s="9" t="s">
        <v>1831</v>
      </c>
      <c r="D391" s="9" t="s">
        <v>1832</v>
      </c>
      <c r="E391" s="9"/>
      <c r="F391" s="9" t="s">
        <v>22</v>
      </c>
      <c r="G391" s="11" t="s">
        <v>202</v>
      </c>
      <c r="H391" s="9" t="s">
        <v>33</v>
      </c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.75">
      <c r="A392" s="9" t="s">
        <v>1833</v>
      </c>
      <c r="B392" s="10" t="s">
        <v>1834</v>
      </c>
      <c r="C392" s="9" t="s">
        <v>1835</v>
      </c>
      <c r="D392" s="9" t="s">
        <v>1836</v>
      </c>
      <c r="E392" s="9" t="s">
        <v>11</v>
      </c>
      <c r="F392" s="9" t="s">
        <v>22</v>
      </c>
      <c r="G392" s="11" t="s">
        <v>202</v>
      </c>
      <c r="H392" s="9" t="s">
        <v>33</v>
      </c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.75">
      <c r="A393" s="9" t="s">
        <v>1837</v>
      </c>
      <c r="B393" s="10" t="s">
        <v>1838</v>
      </c>
      <c r="C393" s="9" t="s">
        <v>1169</v>
      </c>
      <c r="D393" s="9" t="s">
        <v>1839</v>
      </c>
      <c r="E393" s="9" t="s">
        <v>273</v>
      </c>
      <c r="F393" s="9" t="s">
        <v>22</v>
      </c>
      <c r="G393" s="11" t="s">
        <v>202</v>
      </c>
      <c r="H393" s="9" t="s">
        <v>33</v>
      </c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.75">
      <c r="A394" s="9" t="s">
        <v>1840</v>
      </c>
      <c r="B394" s="10" t="s">
        <v>1841</v>
      </c>
      <c r="C394" s="9" t="s">
        <v>1842</v>
      </c>
      <c r="D394" s="9" t="s">
        <v>1843</v>
      </c>
      <c r="E394" s="9" t="s">
        <v>21</v>
      </c>
      <c r="F394" s="9" t="s">
        <v>22</v>
      </c>
      <c r="G394" s="11" t="s">
        <v>202</v>
      </c>
      <c r="H394" s="9" t="s">
        <v>33</v>
      </c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.75">
      <c r="A395" s="9" t="s">
        <v>1844</v>
      </c>
      <c r="B395" s="10" t="s">
        <v>1845</v>
      </c>
      <c r="C395" s="9" t="s">
        <v>415</v>
      </c>
      <c r="D395" s="9" t="s">
        <v>1846</v>
      </c>
      <c r="E395" s="9"/>
      <c r="F395" s="9" t="s">
        <v>22</v>
      </c>
      <c r="G395" s="11" t="s">
        <v>202</v>
      </c>
      <c r="H395" s="9" t="s">
        <v>33</v>
      </c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.75">
      <c r="A396" s="9" t="s">
        <v>1847</v>
      </c>
      <c r="B396" s="10" t="s">
        <v>1848</v>
      </c>
      <c r="C396" s="9" t="s">
        <v>1135</v>
      </c>
      <c r="D396" s="9" t="s">
        <v>1849</v>
      </c>
      <c r="E396" s="9" t="s">
        <v>57</v>
      </c>
      <c r="F396" s="9" t="s">
        <v>22</v>
      </c>
      <c r="G396" s="11" t="s">
        <v>202</v>
      </c>
      <c r="H396" s="9" t="s">
        <v>33</v>
      </c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.75">
      <c r="A397" s="9" t="s">
        <v>1850</v>
      </c>
      <c r="B397" s="10" t="s">
        <v>1851</v>
      </c>
      <c r="C397" s="9" t="s">
        <v>1852</v>
      </c>
      <c r="D397" s="9" t="s">
        <v>1853</v>
      </c>
      <c r="E397" s="9" t="s">
        <v>11</v>
      </c>
      <c r="F397" s="9" t="s">
        <v>22</v>
      </c>
      <c r="G397" s="11" t="s">
        <v>202</v>
      </c>
      <c r="H397" s="9" t="s">
        <v>33</v>
      </c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.75">
      <c r="A398" s="9" t="s">
        <v>1854</v>
      </c>
      <c r="B398" s="10" t="s">
        <v>1855</v>
      </c>
      <c r="C398" s="9" t="s">
        <v>1856</v>
      </c>
      <c r="D398" s="9" t="s">
        <v>1857</v>
      </c>
      <c r="E398" s="9" t="s">
        <v>34</v>
      </c>
      <c r="F398" s="9" t="s">
        <v>22</v>
      </c>
      <c r="G398" s="11" t="s">
        <v>202</v>
      </c>
      <c r="H398" s="9" t="s">
        <v>33</v>
      </c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.75">
      <c r="A399" s="9" t="s">
        <v>1858</v>
      </c>
      <c r="B399" s="10" t="s">
        <v>1859</v>
      </c>
      <c r="C399" s="9" t="s">
        <v>1860</v>
      </c>
      <c r="D399" s="9" t="s">
        <v>1861</v>
      </c>
      <c r="E399" s="9" t="s">
        <v>273</v>
      </c>
      <c r="F399" s="9" t="s">
        <v>22</v>
      </c>
      <c r="G399" s="11" t="s">
        <v>202</v>
      </c>
      <c r="H399" s="9" t="s">
        <v>33</v>
      </c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.75">
      <c r="A400" s="9" t="s">
        <v>1862</v>
      </c>
      <c r="B400" s="10" t="s">
        <v>1863</v>
      </c>
      <c r="C400" s="9" t="s">
        <v>1864</v>
      </c>
      <c r="D400" s="9" t="s">
        <v>1865</v>
      </c>
      <c r="E400" s="9" t="s">
        <v>80</v>
      </c>
      <c r="F400" s="9" t="s">
        <v>22</v>
      </c>
      <c r="G400" s="11" t="s">
        <v>202</v>
      </c>
      <c r="H400" s="9" t="s">
        <v>33</v>
      </c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.75">
      <c r="A401" s="9" t="s">
        <v>1866</v>
      </c>
      <c r="B401" s="10" t="s">
        <v>1867</v>
      </c>
      <c r="C401" s="9" t="s">
        <v>511</v>
      </c>
      <c r="D401" s="9" t="s">
        <v>1868</v>
      </c>
      <c r="E401" s="9" t="s">
        <v>43</v>
      </c>
      <c r="F401" s="9" t="s">
        <v>22</v>
      </c>
      <c r="G401" s="11" t="s">
        <v>202</v>
      </c>
      <c r="H401" s="9" t="s">
        <v>33</v>
      </c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.75">
      <c r="A402" s="9" t="s">
        <v>1869</v>
      </c>
      <c r="B402" s="10" t="s">
        <v>1870</v>
      </c>
      <c r="C402" s="9" t="s">
        <v>538</v>
      </c>
      <c r="D402" s="9" t="s">
        <v>1871</v>
      </c>
      <c r="E402" s="9" t="s">
        <v>151</v>
      </c>
      <c r="F402" s="9" t="s">
        <v>22</v>
      </c>
      <c r="G402" s="11" t="s">
        <v>202</v>
      </c>
      <c r="H402" s="9" t="s">
        <v>33</v>
      </c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.75">
      <c r="A403" s="9" t="s">
        <v>1872</v>
      </c>
      <c r="B403" s="10" t="s">
        <v>1873</v>
      </c>
      <c r="C403" s="9" t="s">
        <v>1874</v>
      </c>
      <c r="D403" s="9" t="s">
        <v>1875</v>
      </c>
      <c r="E403" s="9" t="s">
        <v>57</v>
      </c>
      <c r="F403" s="9" t="s">
        <v>13</v>
      </c>
      <c r="G403" s="11" t="s">
        <v>202</v>
      </c>
      <c r="H403" s="9" t="s">
        <v>33</v>
      </c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.75">
      <c r="A404" s="9" t="s">
        <v>1876</v>
      </c>
      <c r="B404" s="10" t="s">
        <v>1877</v>
      </c>
      <c r="C404" s="9" t="s">
        <v>1878</v>
      </c>
      <c r="D404" s="9" t="s">
        <v>1879</v>
      </c>
      <c r="E404" s="9" t="s">
        <v>141</v>
      </c>
      <c r="F404" s="9" t="s">
        <v>13</v>
      </c>
      <c r="G404" s="11" t="s">
        <v>202</v>
      </c>
      <c r="H404" s="9" t="s">
        <v>33</v>
      </c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.75">
      <c r="A405" s="9" t="s">
        <v>1880</v>
      </c>
      <c r="B405" s="10" t="s">
        <v>1881</v>
      </c>
      <c r="C405" s="9" t="s">
        <v>1563</v>
      </c>
      <c r="D405" s="9" t="s">
        <v>1882</v>
      </c>
      <c r="E405" s="9" t="s">
        <v>138</v>
      </c>
      <c r="F405" s="9" t="s">
        <v>13</v>
      </c>
      <c r="G405" s="11" t="s">
        <v>202</v>
      </c>
      <c r="H405" s="9" t="s">
        <v>33</v>
      </c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.75">
      <c r="A406" s="9" t="s">
        <v>1883</v>
      </c>
      <c r="B406" s="10" t="s">
        <v>1884</v>
      </c>
      <c r="C406" s="9" t="s">
        <v>353</v>
      </c>
      <c r="D406" s="9" t="s">
        <v>1885</v>
      </c>
      <c r="E406" s="9" t="s">
        <v>282</v>
      </c>
      <c r="F406" s="9" t="s">
        <v>13</v>
      </c>
      <c r="G406" s="11" t="s">
        <v>202</v>
      </c>
      <c r="H406" s="9" t="s">
        <v>33</v>
      </c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.75">
      <c r="A407" s="9" t="s">
        <v>1886</v>
      </c>
      <c r="B407" s="10" t="s">
        <v>1887</v>
      </c>
      <c r="C407" s="9" t="s">
        <v>1888</v>
      </c>
      <c r="D407" s="9" t="s">
        <v>1889</v>
      </c>
      <c r="E407" s="9" t="s">
        <v>57</v>
      </c>
      <c r="F407" s="9" t="s">
        <v>13</v>
      </c>
      <c r="G407" s="11" t="s">
        <v>202</v>
      </c>
      <c r="H407" s="9" t="s">
        <v>33</v>
      </c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.75">
      <c r="A408" s="9" t="s">
        <v>1890</v>
      </c>
      <c r="B408" s="10" t="s">
        <v>1891</v>
      </c>
      <c r="C408" s="9" t="s">
        <v>362</v>
      </c>
      <c r="D408" s="9" t="s">
        <v>1892</v>
      </c>
      <c r="E408" s="9" t="s">
        <v>80</v>
      </c>
      <c r="F408" s="9" t="s">
        <v>13</v>
      </c>
      <c r="G408" s="11" t="s">
        <v>202</v>
      </c>
      <c r="H408" s="9" t="s">
        <v>33</v>
      </c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.75">
      <c r="A409" s="9" t="s">
        <v>1893</v>
      </c>
      <c r="B409" s="10" t="s">
        <v>1894</v>
      </c>
      <c r="C409" s="9" t="s">
        <v>1895</v>
      </c>
      <c r="D409" s="9" t="s">
        <v>1896</v>
      </c>
      <c r="E409" s="9" t="s">
        <v>80</v>
      </c>
      <c r="F409" s="9" t="s">
        <v>13</v>
      </c>
      <c r="G409" s="11" t="s">
        <v>202</v>
      </c>
      <c r="H409" s="9" t="s">
        <v>33</v>
      </c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.75">
      <c r="A410" s="9" t="s">
        <v>1897</v>
      </c>
      <c r="B410" s="10" t="s">
        <v>1898</v>
      </c>
      <c r="C410" s="9" t="s">
        <v>668</v>
      </c>
      <c r="D410" s="9" t="s">
        <v>1899</v>
      </c>
      <c r="E410" s="9"/>
      <c r="F410" s="9" t="s">
        <v>13</v>
      </c>
      <c r="G410" s="11" t="s">
        <v>202</v>
      </c>
      <c r="H410" s="9" t="s">
        <v>33</v>
      </c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.75">
      <c r="A411" s="9" t="s">
        <v>1900</v>
      </c>
      <c r="B411" s="10" t="s">
        <v>1901</v>
      </c>
      <c r="C411" s="9" t="s">
        <v>1902</v>
      </c>
      <c r="D411" s="9" t="s">
        <v>1903</v>
      </c>
      <c r="E411" s="9" t="s">
        <v>483</v>
      </c>
      <c r="F411" s="9" t="s">
        <v>13</v>
      </c>
      <c r="G411" s="11" t="s">
        <v>202</v>
      </c>
      <c r="H411" s="9" t="s">
        <v>33</v>
      </c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.75">
      <c r="A412" s="9" t="s">
        <v>1904</v>
      </c>
      <c r="B412" s="10" t="s">
        <v>1905</v>
      </c>
      <c r="C412" s="9" t="s">
        <v>1127</v>
      </c>
      <c r="D412" s="9" t="s">
        <v>1906</v>
      </c>
      <c r="E412" s="9" t="s">
        <v>80</v>
      </c>
      <c r="F412" s="9" t="s">
        <v>13</v>
      </c>
      <c r="G412" s="11" t="s">
        <v>202</v>
      </c>
      <c r="H412" s="9" t="s">
        <v>33</v>
      </c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.75">
      <c r="A413" s="9" t="s">
        <v>1907</v>
      </c>
      <c r="B413" s="10" t="s">
        <v>1908</v>
      </c>
      <c r="C413" s="9" t="s">
        <v>1706</v>
      </c>
      <c r="D413" s="9" t="s">
        <v>1909</v>
      </c>
      <c r="E413" s="9" t="s">
        <v>80</v>
      </c>
      <c r="F413" s="9" t="s">
        <v>13</v>
      </c>
      <c r="G413" s="11" t="s">
        <v>202</v>
      </c>
      <c r="H413" s="9" t="s">
        <v>33</v>
      </c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.75">
      <c r="A414" s="9" t="s">
        <v>1910</v>
      </c>
      <c r="B414" s="10" t="s">
        <v>1911</v>
      </c>
      <c r="C414" s="9" t="s">
        <v>1912</v>
      </c>
      <c r="D414" s="9" t="s">
        <v>1913</v>
      </c>
      <c r="E414" s="9" t="s">
        <v>138</v>
      </c>
      <c r="F414" s="9" t="s">
        <v>13</v>
      </c>
      <c r="G414" s="11" t="s">
        <v>202</v>
      </c>
      <c r="H414" s="9" t="s">
        <v>33</v>
      </c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.75">
      <c r="A415" s="9" t="s">
        <v>1914</v>
      </c>
      <c r="B415" s="10" t="s">
        <v>1915</v>
      </c>
      <c r="C415" s="9" t="s">
        <v>511</v>
      </c>
      <c r="D415" s="9" t="s">
        <v>1916</v>
      </c>
      <c r="E415" s="9" t="s">
        <v>138</v>
      </c>
      <c r="F415" s="9" t="s">
        <v>13</v>
      </c>
      <c r="G415" s="11" t="s">
        <v>202</v>
      </c>
      <c r="H415" s="9" t="s">
        <v>33</v>
      </c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.75">
      <c r="A416" s="9" t="s">
        <v>1917</v>
      </c>
      <c r="B416" s="10" t="s">
        <v>1918</v>
      </c>
      <c r="C416" s="9" t="s">
        <v>612</v>
      </c>
      <c r="D416" s="9" t="s">
        <v>1919</v>
      </c>
      <c r="E416" s="9" t="s">
        <v>141</v>
      </c>
      <c r="F416" s="9" t="s">
        <v>13</v>
      </c>
      <c r="G416" s="11" t="s">
        <v>202</v>
      </c>
      <c r="H416" s="9" t="s">
        <v>33</v>
      </c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.75">
      <c r="A417" s="9" t="s">
        <v>1920</v>
      </c>
      <c r="B417" s="10" t="s">
        <v>1921</v>
      </c>
      <c r="C417" s="9" t="s">
        <v>1922</v>
      </c>
      <c r="D417" s="9" t="s">
        <v>1923</v>
      </c>
      <c r="E417" s="9" t="s">
        <v>171</v>
      </c>
      <c r="F417" s="9" t="s">
        <v>13</v>
      </c>
      <c r="G417" s="11" t="s">
        <v>202</v>
      </c>
      <c r="H417" s="9" t="s">
        <v>33</v>
      </c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.75">
      <c r="A418" s="9" t="s">
        <v>1924</v>
      </c>
      <c r="B418" s="10" t="s">
        <v>1925</v>
      </c>
      <c r="C418" s="9" t="s">
        <v>1926</v>
      </c>
      <c r="D418" s="9" t="s">
        <v>1927</v>
      </c>
      <c r="E418" s="9" t="s">
        <v>80</v>
      </c>
      <c r="F418" s="9" t="s">
        <v>22</v>
      </c>
      <c r="G418" s="11" t="s">
        <v>307</v>
      </c>
      <c r="H418" s="9" t="s">
        <v>33</v>
      </c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.75">
      <c r="A419" s="9" t="s">
        <v>1928</v>
      </c>
      <c r="B419" s="10" t="s">
        <v>1929</v>
      </c>
      <c r="C419" s="9" t="s">
        <v>1295</v>
      </c>
      <c r="D419" s="9" t="s">
        <v>1930</v>
      </c>
      <c r="E419" s="9" t="s">
        <v>11</v>
      </c>
      <c r="F419" s="9" t="s">
        <v>22</v>
      </c>
      <c r="G419" s="11" t="s">
        <v>307</v>
      </c>
      <c r="H419" s="9" t="s">
        <v>33</v>
      </c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.75">
      <c r="A420" s="9" t="s">
        <v>1931</v>
      </c>
      <c r="B420" s="10" t="s">
        <v>1932</v>
      </c>
      <c r="C420" s="9" t="s">
        <v>1933</v>
      </c>
      <c r="D420" s="9" t="s">
        <v>1934</v>
      </c>
      <c r="E420" s="9" t="s">
        <v>171</v>
      </c>
      <c r="F420" s="9" t="s">
        <v>22</v>
      </c>
      <c r="G420" s="11" t="s">
        <v>307</v>
      </c>
      <c r="H420" s="9" t="s">
        <v>33</v>
      </c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.75">
      <c r="A421" s="9" t="s">
        <v>1935</v>
      </c>
      <c r="B421" s="10" t="s">
        <v>1936</v>
      </c>
      <c r="C421" s="9" t="s">
        <v>1937</v>
      </c>
      <c r="D421" s="9" t="s">
        <v>1938</v>
      </c>
      <c r="E421" s="9" t="s">
        <v>138</v>
      </c>
      <c r="F421" s="9" t="s">
        <v>22</v>
      </c>
      <c r="G421" s="11" t="s">
        <v>307</v>
      </c>
      <c r="H421" s="9" t="s">
        <v>33</v>
      </c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.75">
      <c r="A422" s="9" t="s">
        <v>1939</v>
      </c>
      <c r="B422" s="10" t="s">
        <v>1940</v>
      </c>
      <c r="C422" s="9" t="s">
        <v>1691</v>
      </c>
      <c r="D422" s="9" t="s">
        <v>1941</v>
      </c>
      <c r="E422" s="9" t="s">
        <v>22</v>
      </c>
      <c r="F422" s="9" t="s">
        <v>22</v>
      </c>
      <c r="G422" s="11" t="s">
        <v>307</v>
      </c>
      <c r="H422" s="9" t="s">
        <v>33</v>
      </c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.75">
      <c r="A423" s="9" t="s">
        <v>1942</v>
      </c>
      <c r="B423" s="10" t="s">
        <v>1943</v>
      </c>
      <c r="C423" s="9" t="s">
        <v>290</v>
      </c>
      <c r="D423" s="9" t="s">
        <v>998</v>
      </c>
      <c r="E423" s="9" t="s">
        <v>25</v>
      </c>
      <c r="F423" s="9" t="s">
        <v>22</v>
      </c>
      <c r="G423" s="11" t="s">
        <v>307</v>
      </c>
      <c r="H423" s="9" t="s">
        <v>33</v>
      </c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.75">
      <c r="A424" s="9" t="s">
        <v>1944</v>
      </c>
      <c r="B424" s="10" t="s">
        <v>1945</v>
      </c>
      <c r="C424" s="9" t="s">
        <v>815</v>
      </c>
      <c r="D424" s="9" t="s">
        <v>1946</v>
      </c>
      <c r="E424" s="9" t="s">
        <v>171</v>
      </c>
      <c r="F424" s="9" t="s">
        <v>22</v>
      </c>
      <c r="G424" s="11" t="s">
        <v>307</v>
      </c>
      <c r="H424" s="9" t="s">
        <v>33</v>
      </c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.75">
      <c r="A425" s="9" t="s">
        <v>1947</v>
      </c>
      <c r="B425" s="10" t="s">
        <v>1948</v>
      </c>
      <c r="C425" s="9" t="s">
        <v>362</v>
      </c>
      <c r="D425" s="9" t="s">
        <v>1949</v>
      </c>
      <c r="E425" s="9" t="s">
        <v>138</v>
      </c>
      <c r="F425" s="9" t="s">
        <v>22</v>
      </c>
      <c r="G425" s="11" t="s">
        <v>307</v>
      </c>
      <c r="H425" s="9" t="s">
        <v>33</v>
      </c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.75">
      <c r="A426" s="9" t="s">
        <v>1950</v>
      </c>
      <c r="B426" s="10" t="s">
        <v>1951</v>
      </c>
      <c r="C426" s="9" t="s">
        <v>1659</v>
      </c>
      <c r="D426" s="9" t="s">
        <v>1952</v>
      </c>
      <c r="E426" s="9" t="s">
        <v>13</v>
      </c>
      <c r="F426" s="9" t="s">
        <v>22</v>
      </c>
      <c r="G426" s="11" t="s">
        <v>307</v>
      </c>
      <c r="H426" s="9" t="s">
        <v>33</v>
      </c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.75">
      <c r="A427" s="9" t="s">
        <v>1953</v>
      </c>
      <c r="B427" s="10" t="s">
        <v>1954</v>
      </c>
      <c r="C427" s="9" t="s">
        <v>1955</v>
      </c>
      <c r="D427" s="9" t="s">
        <v>1956</v>
      </c>
      <c r="E427" s="9" t="s">
        <v>34</v>
      </c>
      <c r="F427" s="9" t="s">
        <v>22</v>
      </c>
      <c r="G427" s="11" t="s">
        <v>307</v>
      </c>
      <c r="H427" s="9" t="s">
        <v>33</v>
      </c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.75">
      <c r="A428" s="9" t="s">
        <v>1957</v>
      </c>
      <c r="B428" s="10" t="s">
        <v>1958</v>
      </c>
      <c r="C428" s="9" t="s">
        <v>1959</v>
      </c>
      <c r="D428" s="9" t="s">
        <v>1960</v>
      </c>
      <c r="E428" s="9" t="s">
        <v>138</v>
      </c>
      <c r="F428" s="9" t="s">
        <v>22</v>
      </c>
      <c r="G428" s="11" t="s">
        <v>307</v>
      </c>
      <c r="H428" s="9" t="s">
        <v>33</v>
      </c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.75">
      <c r="A429" s="9" t="s">
        <v>1961</v>
      </c>
      <c r="B429" s="10" t="s">
        <v>1962</v>
      </c>
      <c r="C429" s="9" t="s">
        <v>1963</v>
      </c>
      <c r="D429" s="9" t="s">
        <v>1964</v>
      </c>
      <c r="E429" s="9" t="s">
        <v>80</v>
      </c>
      <c r="F429" s="9" t="s">
        <v>22</v>
      </c>
      <c r="G429" s="11" t="s">
        <v>307</v>
      </c>
      <c r="H429" s="9" t="s">
        <v>33</v>
      </c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.75">
      <c r="A430" s="9" t="s">
        <v>1965</v>
      </c>
      <c r="B430" s="10" t="s">
        <v>1966</v>
      </c>
      <c r="C430" s="9" t="s">
        <v>1967</v>
      </c>
      <c r="D430" s="9" t="s">
        <v>1968</v>
      </c>
      <c r="E430" s="9" t="s">
        <v>171</v>
      </c>
      <c r="F430" s="9" t="s">
        <v>22</v>
      </c>
      <c r="G430" s="11" t="s">
        <v>307</v>
      </c>
      <c r="H430" s="9" t="s">
        <v>33</v>
      </c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.75">
      <c r="A431" s="9" t="s">
        <v>1969</v>
      </c>
      <c r="B431" s="10" t="s">
        <v>1970</v>
      </c>
      <c r="C431" s="9" t="s">
        <v>702</v>
      </c>
      <c r="D431" s="9" t="s">
        <v>1971</v>
      </c>
      <c r="E431" s="9" t="s">
        <v>13</v>
      </c>
      <c r="F431" s="9" t="s">
        <v>22</v>
      </c>
      <c r="G431" s="11" t="s">
        <v>307</v>
      </c>
      <c r="H431" s="9" t="s">
        <v>33</v>
      </c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.75">
      <c r="A432" s="9" t="s">
        <v>1972</v>
      </c>
      <c r="B432" s="10" t="s">
        <v>1973</v>
      </c>
      <c r="C432" s="9" t="s">
        <v>511</v>
      </c>
      <c r="D432" s="9" t="s">
        <v>1974</v>
      </c>
      <c r="E432" s="9" t="s">
        <v>138</v>
      </c>
      <c r="F432" s="9" t="s">
        <v>22</v>
      </c>
      <c r="G432" s="11" t="s">
        <v>307</v>
      </c>
      <c r="H432" s="9" t="s">
        <v>33</v>
      </c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.75">
      <c r="A433" s="9" t="s">
        <v>1975</v>
      </c>
      <c r="B433" s="10" t="s">
        <v>1976</v>
      </c>
      <c r="C433" s="9" t="s">
        <v>1599</v>
      </c>
      <c r="D433" s="9" t="s">
        <v>1977</v>
      </c>
      <c r="E433" s="9" t="s">
        <v>57</v>
      </c>
      <c r="F433" s="9" t="s">
        <v>22</v>
      </c>
      <c r="G433" s="11" t="s">
        <v>307</v>
      </c>
      <c r="H433" s="9" t="s">
        <v>33</v>
      </c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.75">
      <c r="A434" s="9" t="s">
        <v>1978</v>
      </c>
      <c r="B434" s="10" t="s">
        <v>1979</v>
      </c>
      <c r="C434" s="9" t="s">
        <v>1980</v>
      </c>
      <c r="D434" s="9" t="s">
        <v>1981</v>
      </c>
      <c r="E434" s="9" t="s">
        <v>99</v>
      </c>
      <c r="F434" s="9" t="s">
        <v>22</v>
      </c>
      <c r="G434" s="11" t="s">
        <v>307</v>
      </c>
      <c r="H434" s="9" t="s">
        <v>33</v>
      </c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.75">
      <c r="A435" s="9" t="s">
        <v>1982</v>
      </c>
      <c r="B435" s="10" t="s">
        <v>1983</v>
      </c>
      <c r="C435" s="9" t="s">
        <v>1984</v>
      </c>
      <c r="D435" s="9" t="s">
        <v>1985</v>
      </c>
      <c r="E435" s="9" t="s">
        <v>22</v>
      </c>
      <c r="F435" s="9" t="s">
        <v>22</v>
      </c>
      <c r="G435" s="11" t="s">
        <v>307</v>
      </c>
      <c r="H435" s="9" t="s">
        <v>33</v>
      </c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.75">
      <c r="A436" s="9" t="s">
        <v>1986</v>
      </c>
      <c r="B436" s="10" t="s">
        <v>1987</v>
      </c>
      <c r="C436" s="9" t="s">
        <v>1984</v>
      </c>
      <c r="D436" s="9" t="s">
        <v>1988</v>
      </c>
      <c r="E436" s="9" t="s">
        <v>22</v>
      </c>
      <c r="F436" s="9" t="s">
        <v>22</v>
      </c>
      <c r="G436" s="11" t="s">
        <v>307</v>
      </c>
      <c r="H436" s="9" t="s">
        <v>33</v>
      </c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.75">
      <c r="A437" s="9" t="s">
        <v>1989</v>
      </c>
      <c r="B437" s="10" t="s">
        <v>1990</v>
      </c>
      <c r="C437" s="9" t="s">
        <v>32</v>
      </c>
      <c r="D437" s="9" t="s">
        <v>1991</v>
      </c>
      <c r="E437" s="9" t="s">
        <v>34</v>
      </c>
      <c r="F437" s="9" t="s">
        <v>13</v>
      </c>
      <c r="G437" s="11" t="s">
        <v>307</v>
      </c>
      <c r="H437" s="9" t="s">
        <v>33</v>
      </c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.75">
      <c r="A438" s="9" t="s">
        <v>1992</v>
      </c>
      <c r="B438" s="10" t="s">
        <v>1993</v>
      </c>
      <c r="C438" s="9" t="s">
        <v>1994</v>
      </c>
      <c r="D438" s="9" t="s">
        <v>1995</v>
      </c>
      <c r="E438" s="9" t="s">
        <v>80</v>
      </c>
      <c r="F438" s="9" t="s">
        <v>13</v>
      </c>
      <c r="G438" s="11" t="s">
        <v>307</v>
      </c>
      <c r="H438" s="9" t="s">
        <v>33</v>
      </c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.75">
      <c r="A439" s="9" t="s">
        <v>1996</v>
      </c>
      <c r="B439" s="10" t="s">
        <v>1997</v>
      </c>
      <c r="C439" s="9" t="s">
        <v>77</v>
      </c>
      <c r="D439" s="9" t="s">
        <v>1998</v>
      </c>
      <c r="E439" s="9" t="s">
        <v>80</v>
      </c>
      <c r="F439" s="9" t="s">
        <v>13</v>
      </c>
      <c r="G439" s="11" t="s">
        <v>307</v>
      </c>
      <c r="H439" s="9" t="s">
        <v>33</v>
      </c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.75">
      <c r="A440" s="9" t="s">
        <v>1999</v>
      </c>
      <c r="B440" s="10" t="s">
        <v>2000</v>
      </c>
      <c r="C440" s="9" t="s">
        <v>2001</v>
      </c>
      <c r="D440" s="9" t="s">
        <v>2002</v>
      </c>
      <c r="E440" s="9" t="s">
        <v>138</v>
      </c>
      <c r="F440" s="9" t="s">
        <v>13</v>
      </c>
      <c r="G440" s="11" t="s">
        <v>307</v>
      </c>
      <c r="H440" s="9" t="s">
        <v>33</v>
      </c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.75">
      <c r="A441" s="9" t="s">
        <v>2003</v>
      </c>
      <c r="B441" s="10" t="s">
        <v>2004</v>
      </c>
      <c r="C441" s="9" t="s">
        <v>736</v>
      </c>
      <c r="D441" s="9" t="s">
        <v>2005</v>
      </c>
      <c r="E441" s="9"/>
      <c r="F441" s="9" t="s">
        <v>13</v>
      </c>
      <c r="G441" s="11" t="s">
        <v>307</v>
      </c>
      <c r="H441" s="9" t="s">
        <v>33</v>
      </c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.75">
      <c r="A442" s="9" t="s">
        <v>2006</v>
      </c>
      <c r="B442" s="10" t="s">
        <v>2007</v>
      </c>
      <c r="C442" s="9" t="s">
        <v>2008</v>
      </c>
      <c r="D442" s="9" t="s">
        <v>2009</v>
      </c>
      <c r="E442" s="9" t="s">
        <v>138</v>
      </c>
      <c r="F442" s="9" t="s">
        <v>13</v>
      </c>
      <c r="G442" s="11" t="s">
        <v>307</v>
      </c>
      <c r="H442" s="9" t="s">
        <v>33</v>
      </c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.75">
      <c r="A443" s="9" t="s">
        <v>2010</v>
      </c>
      <c r="B443" s="10" t="s">
        <v>2011</v>
      </c>
      <c r="C443" s="9" t="s">
        <v>2012</v>
      </c>
      <c r="D443" s="9" t="s">
        <v>2013</v>
      </c>
      <c r="E443" s="9" t="s">
        <v>21</v>
      </c>
      <c r="F443" s="9" t="s">
        <v>13</v>
      </c>
      <c r="G443" s="11" t="s">
        <v>307</v>
      </c>
      <c r="H443" s="9" t="s">
        <v>33</v>
      </c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.75">
      <c r="A444" s="9" t="s">
        <v>2014</v>
      </c>
      <c r="B444" s="10" t="s">
        <v>2015</v>
      </c>
      <c r="C444" s="9" t="s">
        <v>974</v>
      </c>
      <c r="D444" s="9" t="s">
        <v>2016</v>
      </c>
      <c r="E444" s="9" t="s">
        <v>171</v>
      </c>
      <c r="F444" s="9" t="s">
        <v>13</v>
      </c>
      <c r="G444" s="11" t="s">
        <v>307</v>
      </c>
      <c r="H444" s="9" t="s">
        <v>33</v>
      </c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.75">
      <c r="A445" s="9" t="s">
        <v>2017</v>
      </c>
      <c r="B445" s="10" t="s">
        <v>2018</v>
      </c>
      <c r="C445" s="9" t="s">
        <v>2019</v>
      </c>
      <c r="D445" s="9" t="s">
        <v>2020</v>
      </c>
      <c r="E445" s="9" t="s">
        <v>43</v>
      </c>
      <c r="F445" s="9" t="s">
        <v>13</v>
      </c>
      <c r="G445" s="11" t="s">
        <v>307</v>
      </c>
      <c r="H445" s="9" t="s">
        <v>33</v>
      </c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.75">
      <c r="A446" s="9" t="s">
        <v>2021</v>
      </c>
      <c r="B446" s="10" t="s">
        <v>2022</v>
      </c>
      <c r="C446" s="9" t="s">
        <v>669</v>
      </c>
      <c r="D446" s="9" t="s">
        <v>2023</v>
      </c>
      <c r="E446" s="9" t="s">
        <v>34</v>
      </c>
      <c r="F446" s="9" t="s">
        <v>13</v>
      </c>
      <c r="G446" s="11" t="s">
        <v>307</v>
      </c>
      <c r="H446" s="9" t="s">
        <v>33</v>
      </c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.75">
      <c r="A447" s="9" t="s">
        <v>2024</v>
      </c>
      <c r="B447" s="10" t="s">
        <v>2025</v>
      </c>
      <c r="C447" s="9" t="s">
        <v>2026</v>
      </c>
      <c r="D447" s="9" t="s">
        <v>2027</v>
      </c>
      <c r="E447" s="9" t="s">
        <v>25</v>
      </c>
      <c r="F447" s="9" t="s">
        <v>13</v>
      </c>
      <c r="G447" s="11" t="s">
        <v>307</v>
      </c>
      <c r="H447" s="9" t="s">
        <v>33</v>
      </c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.75">
      <c r="A448" s="9" t="s">
        <v>2028</v>
      </c>
      <c r="B448" s="10" t="s">
        <v>2029</v>
      </c>
      <c r="C448" s="9" t="s">
        <v>2030</v>
      </c>
      <c r="D448" s="9" t="s">
        <v>2031</v>
      </c>
      <c r="E448" s="9" t="s">
        <v>43</v>
      </c>
      <c r="F448" s="9" t="s">
        <v>13</v>
      </c>
      <c r="G448" s="11" t="s">
        <v>307</v>
      </c>
      <c r="H448" s="9" t="s">
        <v>33</v>
      </c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.75">
      <c r="A449" s="9" t="s">
        <v>2032</v>
      </c>
      <c r="B449" s="10"/>
      <c r="C449" s="9" t="s">
        <v>2033</v>
      </c>
      <c r="D449" s="9" t="s">
        <v>2034</v>
      </c>
      <c r="E449" s="9" t="s">
        <v>99</v>
      </c>
      <c r="F449" s="9" t="s">
        <v>13</v>
      </c>
      <c r="G449" s="11" t="s">
        <v>307</v>
      </c>
      <c r="H449" s="9" t="s">
        <v>33</v>
      </c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.75">
      <c r="A450" s="9" t="s">
        <v>2035</v>
      </c>
      <c r="B450" s="10" t="s">
        <v>2036</v>
      </c>
      <c r="C450" s="9" t="s">
        <v>2037</v>
      </c>
      <c r="D450" s="9" t="s">
        <v>2038</v>
      </c>
      <c r="E450" s="9"/>
      <c r="F450" s="9" t="s">
        <v>13</v>
      </c>
      <c r="G450" s="11" t="s">
        <v>307</v>
      </c>
      <c r="H450" s="9" t="s">
        <v>33</v>
      </c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.75">
      <c r="A451" s="9" t="s">
        <v>2039</v>
      </c>
      <c r="B451" s="10"/>
      <c r="C451" s="9" t="s">
        <v>768</v>
      </c>
      <c r="D451" s="9" t="s">
        <v>2040</v>
      </c>
      <c r="E451" s="9" t="s">
        <v>483</v>
      </c>
      <c r="F451" s="9" t="s">
        <v>22</v>
      </c>
      <c r="G451" s="11" t="s">
        <v>60</v>
      </c>
      <c r="H451" s="9" t="s">
        <v>33</v>
      </c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.75">
      <c r="A452" s="9" t="s">
        <v>2041</v>
      </c>
      <c r="B452" s="10"/>
      <c r="C452" s="9" t="s">
        <v>2042</v>
      </c>
      <c r="D452" s="9" t="s">
        <v>2043</v>
      </c>
      <c r="E452" s="9" t="s">
        <v>99</v>
      </c>
      <c r="F452" s="9" t="s">
        <v>22</v>
      </c>
      <c r="G452" s="11" t="s">
        <v>60</v>
      </c>
      <c r="H452" s="9" t="s">
        <v>33</v>
      </c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.75">
      <c r="A453" s="9" t="s">
        <v>2044</v>
      </c>
      <c r="B453" s="10"/>
      <c r="C453" s="9" t="s">
        <v>1730</v>
      </c>
      <c r="D453" s="9" t="s">
        <v>2045</v>
      </c>
      <c r="E453" s="9" t="s">
        <v>80</v>
      </c>
      <c r="F453" s="9" t="s">
        <v>22</v>
      </c>
      <c r="G453" s="11" t="s">
        <v>60</v>
      </c>
      <c r="H453" s="9" t="s">
        <v>33</v>
      </c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.75">
      <c r="A454" s="9" t="s">
        <v>2046</v>
      </c>
      <c r="B454" s="10"/>
      <c r="C454" s="9" t="s">
        <v>1509</v>
      </c>
      <c r="D454" s="9" t="s">
        <v>2047</v>
      </c>
      <c r="E454" s="9" t="s">
        <v>57</v>
      </c>
      <c r="F454" s="9" t="s">
        <v>22</v>
      </c>
      <c r="G454" s="11" t="s">
        <v>60</v>
      </c>
      <c r="H454" s="9" t="s">
        <v>33</v>
      </c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.75">
      <c r="A455" s="9" t="s">
        <v>2048</v>
      </c>
      <c r="B455" s="10"/>
      <c r="C455" s="9" t="s">
        <v>2049</v>
      </c>
      <c r="D455" s="9" t="s">
        <v>2050</v>
      </c>
      <c r="E455" s="9" t="s">
        <v>57</v>
      </c>
      <c r="F455" s="9" t="s">
        <v>22</v>
      </c>
      <c r="G455" s="11" t="s">
        <v>60</v>
      </c>
      <c r="H455" s="9" t="s">
        <v>33</v>
      </c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.75">
      <c r="A456" s="9" t="s">
        <v>2051</v>
      </c>
      <c r="B456" s="10"/>
      <c r="C456" s="9" t="s">
        <v>135</v>
      </c>
      <c r="D456" s="9" t="s">
        <v>2052</v>
      </c>
      <c r="E456" s="9" t="s">
        <v>171</v>
      </c>
      <c r="F456" s="9" t="s">
        <v>22</v>
      </c>
      <c r="G456" s="11" t="s">
        <v>60</v>
      </c>
      <c r="H456" s="9" t="s">
        <v>33</v>
      </c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.75">
      <c r="A457" s="9" t="s">
        <v>2053</v>
      </c>
      <c r="B457" s="10"/>
      <c r="C457" s="9" t="s">
        <v>1254</v>
      </c>
      <c r="D457" s="9" t="s">
        <v>2054</v>
      </c>
      <c r="E457" s="9" t="s">
        <v>483</v>
      </c>
      <c r="F457" s="9" t="s">
        <v>22</v>
      </c>
      <c r="G457" s="11" t="s">
        <v>60</v>
      </c>
      <c r="H457" s="9" t="s">
        <v>33</v>
      </c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.75">
      <c r="A458" s="9" t="s">
        <v>2055</v>
      </c>
      <c r="B458" s="10"/>
      <c r="C458" s="9" t="s">
        <v>2056</v>
      </c>
      <c r="D458" s="9" t="s">
        <v>2057</v>
      </c>
      <c r="E458" s="9" t="s">
        <v>43</v>
      </c>
      <c r="F458" s="9" t="s">
        <v>22</v>
      </c>
      <c r="G458" s="11" t="s">
        <v>60</v>
      </c>
      <c r="H458" s="9" t="s">
        <v>33</v>
      </c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.75">
      <c r="A459" s="9" t="s">
        <v>2058</v>
      </c>
      <c r="B459" s="10"/>
      <c r="C459" s="9" t="s">
        <v>2059</v>
      </c>
      <c r="D459" s="9" t="s">
        <v>2060</v>
      </c>
      <c r="E459" s="9"/>
      <c r="F459" s="9" t="s">
        <v>13</v>
      </c>
      <c r="G459" s="11" t="s">
        <v>60</v>
      </c>
      <c r="H459" s="9" t="s">
        <v>33</v>
      </c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.75">
      <c r="A460" s="9" t="s">
        <v>2061</v>
      </c>
      <c r="B460" s="10"/>
      <c r="C460" s="9" t="s">
        <v>2062</v>
      </c>
      <c r="D460" s="9" t="s">
        <v>2063</v>
      </c>
      <c r="E460" s="9" t="s">
        <v>22</v>
      </c>
      <c r="F460" s="9" t="s">
        <v>13</v>
      </c>
      <c r="G460" s="11" t="s">
        <v>60</v>
      </c>
      <c r="H460" s="9" t="s">
        <v>33</v>
      </c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.75">
      <c r="A461" s="9" t="s">
        <v>2064</v>
      </c>
      <c r="B461" s="10"/>
      <c r="C461" s="9" t="s">
        <v>1077</v>
      </c>
      <c r="D461" s="9" t="s">
        <v>2065</v>
      </c>
      <c r="E461" s="9" t="s">
        <v>43</v>
      </c>
      <c r="F461" s="9" t="s">
        <v>13</v>
      </c>
      <c r="G461" s="11" t="s">
        <v>60</v>
      </c>
      <c r="H461" s="9" t="s">
        <v>33</v>
      </c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.75">
      <c r="A462" s="9" t="s">
        <v>2066</v>
      </c>
      <c r="B462" s="10"/>
      <c r="C462" s="9" t="s">
        <v>2067</v>
      </c>
      <c r="D462" s="9" t="s">
        <v>2068</v>
      </c>
      <c r="E462" s="9" t="s">
        <v>282</v>
      </c>
      <c r="F462" s="9" t="s">
        <v>13</v>
      </c>
      <c r="G462" s="11" t="s">
        <v>60</v>
      </c>
      <c r="H462" s="9" t="s">
        <v>33</v>
      </c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.75">
      <c r="A463" s="9" t="s">
        <v>2069</v>
      </c>
      <c r="B463" s="10"/>
      <c r="C463" s="9" t="s">
        <v>982</v>
      </c>
      <c r="D463" s="9" t="s">
        <v>2070</v>
      </c>
      <c r="E463" s="9" t="s">
        <v>2071</v>
      </c>
      <c r="F463" s="9" t="s">
        <v>13</v>
      </c>
      <c r="G463" s="11" t="s">
        <v>60</v>
      </c>
      <c r="H463" s="9" t="s">
        <v>33</v>
      </c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.75">
      <c r="A464" s="9" t="s">
        <v>2072</v>
      </c>
      <c r="B464" s="10"/>
      <c r="C464" s="9" t="s">
        <v>986</v>
      </c>
      <c r="D464" s="9" t="s">
        <v>2073</v>
      </c>
      <c r="E464" s="9" t="s">
        <v>80</v>
      </c>
      <c r="F464" s="9" t="s">
        <v>13</v>
      </c>
      <c r="G464" s="11" t="s">
        <v>60</v>
      </c>
      <c r="H464" s="9" t="s">
        <v>33</v>
      </c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.75">
      <c r="A465" s="9" t="s">
        <v>2074</v>
      </c>
      <c r="B465" s="10"/>
      <c r="C465" s="9" t="s">
        <v>2075</v>
      </c>
      <c r="D465" s="9" t="s">
        <v>2076</v>
      </c>
      <c r="E465" s="9" t="s">
        <v>25</v>
      </c>
      <c r="F465" s="9" t="s">
        <v>13</v>
      </c>
      <c r="G465" s="11" t="s">
        <v>60</v>
      </c>
      <c r="H465" s="9" t="s">
        <v>33</v>
      </c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.75">
      <c r="A466" s="9" t="s">
        <v>2077</v>
      </c>
      <c r="B466" s="10"/>
      <c r="C466" s="9" t="s">
        <v>2078</v>
      </c>
      <c r="D466" s="9" t="s">
        <v>2079</v>
      </c>
      <c r="E466" s="9" t="s">
        <v>171</v>
      </c>
      <c r="F466" s="9" t="s">
        <v>13</v>
      </c>
      <c r="G466" s="11" t="s">
        <v>60</v>
      </c>
      <c r="H466" s="9" t="s">
        <v>33</v>
      </c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.75">
      <c r="A467" s="9" t="s">
        <v>2080</v>
      </c>
      <c r="B467" s="10"/>
      <c r="C467" s="9" t="s">
        <v>56</v>
      </c>
      <c r="D467" s="9" t="s">
        <v>2081</v>
      </c>
      <c r="E467" s="9" t="s">
        <v>57</v>
      </c>
      <c r="F467" s="9" t="s">
        <v>22</v>
      </c>
      <c r="G467" s="11" t="s">
        <v>46</v>
      </c>
      <c r="H467" s="9" t="s">
        <v>33</v>
      </c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.75">
      <c r="A468" s="9" t="s">
        <v>2082</v>
      </c>
      <c r="B468" s="10"/>
      <c r="C468" s="9" t="s">
        <v>127</v>
      </c>
      <c r="D468" s="9" t="s">
        <v>2083</v>
      </c>
      <c r="E468" s="9" t="s">
        <v>141</v>
      </c>
      <c r="F468" s="9" t="s">
        <v>22</v>
      </c>
      <c r="G468" s="11" t="s">
        <v>46</v>
      </c>
      <c r="H468" s="9" t="s">
        <v>33</v>
      </c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.75">
      <c r="A469" s="9" t="s">
        <v>2084</v>
      </c>
      <c r="B469" s="10"/>
      <c r="C469" s="9" t="s">
        <v>362</v>
      </c>
      <c r="D469" s="9" t="s">
        <v>2085</v>
      </c>
      <c r="E469" s="9" t="s">
        <v>21</v>
      </c>
      <c r="F469" s="9" t="s">
        <v>22</v>
      </c>
      <c r="G469" s="11" t="s">
        <v>46</v>
      </c>
      <c r="H469" s="9" t="s">
        <v>33</v>
      </c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.75">
      <c r="A470" s="9" t="s">
        <v>2086</v>
      </c>
      <c r="B470" s="10"/>
      <c r="C470" s="9" t="s">
        <v>2030</v>
      </c>
      <c r="D470" s="9" t="s">
        <v>2087</v>
      </c>
      <c r="E470" s="9" t="s">
        <v>43</v>
      </c>
      <c r="F470" s="9" t="s">
        <v>22</v>
      </c>
      <c r="G470" s="11" t="s">
        <v>46</v>
      </c>
      <c r="H470" s="9" t="s">
        <v>33</v>
      </c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.75">
      <c r="A471" s="9" t="s">
        <v>2088</v>
      </c>
      <c r="B471" s="10"/>
      <c r="C471" s="9" t="s">
        <v>2089</v>
      </c>
      <c r="D471" s="9" t="s">
        <v>2090</v>
      </c>
      <c r="E471" s="9" t="s">
        <v>151</v>
      </c>
      <c r="F471" s="9" t="s">
        <v>22</v>
      </c>
      <c r="G471" s="11" t="s">
        <v>46</v>
      </c>
      <c r="H471" s="9" t="s">
        <v>33</v>
      </c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.75">
      <c r="A472" s="9" t="s">
        <v>2091</v>
      </c>
      <c r="B472" s="10"/>
      <c r="C472" s="9" t="s">
        <v>2092</v>
      </c>
      <c r="D472" s="9" t="s">
        <v>2093</v>
      </c>
      <c r="E472" s="9" t="s">
        <v>99</v>
      </c>
      <c r="F472" s="9" t="s">
        <v>22</v>
      </c>
      <c r="G472" s="11" t="s">
        <v>46</v>
      </c>
      <c r="H472" s="9" t="s">
        <v>33</v>
      </c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.75">
      <c r="A473" s="9" t="s">
        <v>2094</v>
      </c>
      <c r="B473" s="10"/>
      <c r="C473" s="9" t="s">
        <v>2095</v>
      </c>
      <c r="D473" s="9" t="s">
        <v>2096</v>
      </c>
      <c r="E473" s="9" t="s">
        <v>43</v>
      </c>
      <c r="F473" s="9" t="s">
        <v>22</v>
      </c>
      <c r="G473" s="11" t="s">
        <v>46</v>
      </c>
      <c r="H473" s="9" t="s">
        <v>33</v>
      </c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.75">
      <c r="A474" s="9" t="s">
        <v>2097</v>
      </c>
      <c r="B474" s="10"/>
      <c r="C474" s="9" t="s">
        <v>32</v>
      </c>
      <c r="D474" s="9" t="s">
        <v>2098</v>
      </c>
      <c r="E474" s="9" t="s">
        <v>34</v>
      </c>
      <c r="F474" s="9" t="s">
        <v>13</v>
      </c>
      <c r="G474" s="11" t="s">
        <v>46</v>
      </c>
      <c r="H474" s="9" t="s">
        <v>33</v>
      </c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.75">
      <c r="A475" s="9" t="s">
        <v>2099</v>
      </c>
      <c r="B475" s="10"/>
      <c r="C475" s="9" t="s">
        <v>2100</v>
      </c>
      <c r="D475" s="9" t="s">
        <v>2101</v>
      </c>
      <c r="E475" s="9" t="s">
        <v>21</v>
      </c>
      <c r="F475" s="9" t="s">
        <v>13</v>
      </c>
      <c r="G475" s="11" t="s">
        <v>46</v>
      </c>
      <c r="H475" s="9" t="s">
        <v>33</v>
      </c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.75">
      <c r="A476" s="9" t="s">
        <v>2102</v>
      </c>
      <c r="B476" s="10"/>
      <c r="C476" s="9" t="s">
        <v>702</v>
      </c>
      <c r="D476" s="9" t="s">
        <v>2103</v>
      </c>
      <c r="E476" s="9" t="s">
        <v>99</v>
      </c>
      <c r="F476" s="9" t="s">
        <v>13</v>
      </c>
      <c r="G476" s="11" t="s">
        <v>46</v>
      </c>
      <c r="H476" s="9" t="s">
        <v>33</v>
      </c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.75">
      <c r="A477" s="9" t="s">
        <v>2104</v>
      </c>
      <c r="B477" s="10"/>
      <c r="C477" s="9" t="s">
        <v>1062</v>
      </c>
      <c r="D477" s="9" t="s">
        <v>2105</v>
      </c>
      <c r="E477" s="9" t="s">
        <v>80</v>
      </c>
      <c r="F477" s="9" t="s">
        <v>13</v>
      </c>
      <c r="G477" s="11" t="s">
        <v>46</v>
      </c>
      <c r="H477" s="9" t="s">
        <v>33</v>
      </c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.75">
      <c r="A478" s="9" t="s">
        <v>2106</v>
      </c>
      <c r="B478" s="10"/>
      <c r="C478" s="9" t="s">
        <v>1062</v>
      </c>
      <c r="D478" s="9" t="s">
        <v>2107</v>
      </c>
      <c r="E478" s="9" t="s">
        <v>138</v>
      </c>
      <c r="F478" s="9" t="s">
        <v>13</v>
      </c>
      <c r="G478" s="11" t="s">
        <v>46</v>
      </c>
      <c r="H478" s="9" t="s">
        <v>33</v>
      </c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.75">
      <c r="A479" s="9" t="s">
        <v>2108</v>
      </c>
      <c r="B479" s="10"/>
      <c r="C479" s="9" t="s">
        <v>2109</v>
      </c>
      <c r="D479" s="9" t="s">
        <v>2110</v>
      </c>
      <c r="E479" s="9" t="s">
        <v>151</v>
      </c>
      <c r="F479" s="9" t="s">
        <v>13</v>
      </c>
      <c r="G479" s="11" t="s">
        <v>46</v>
      </c>
      <c r="H479" s="9" t="s">
        <v>33</v>
      </c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.75">
      <c r="A480" s="9" t="s">
        <v>2111</v>
      </c>
      <c r="B480" s="10"/>
      <c r="C480" s="9" t="s">
        <v>2112</v>
      </c>
      <c r="D480" s="9" t="s">
        <v>2113</v>
      </c>
      <c r="E480" s="9" t="s">
        <v>43</v>
      </c>
      <c r="F480" s="9" t="s">
        <v>13</v>
      </c>
      <c r="G480" s="11" t="s">
        <v>46</v>
      </c>
      <c r="H480" s="9" t="s">
        <v>33</v>
      </c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.75">
      <c r="A481" s="9" t="s">
        <v>2114</v>
      </c>
      <c r="B481" s="10"/>
      <c r="C481" s="9" t="s">
        <v>2115</v>
      </c>
      <c r="D481" s="9" t="s">
        <v>2116</v>
      </c>
      <c r="E481" s="9" t="s">
        <v>138</v>
      </c>
      <c r="F481" s="9" t="s">
        <v>13</v>
      </c>
      <c r="G481" s="11" t="s">
        <v>46</v>
      </c>
      <c r="H481" s="9" t="s">
        <v>33</v>
      </c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.75">
      <c r="A482" s="9" t="s">
        <v>2117</v>
      </c>
      <c r="B482" s="10"/>
      <c r="C482" s="9" t="s">
        <v>2118</v>
      </c>
      <c r="D482" s="9" t="s">
        <v>2119</v>
      </c>
      <c r="E482" s="9" t="s">
        <v>141</v>
      </c>
      <c r="F482" s="9" t="s">
        <v>13</v>
      </c>
      <c r="G482" s="11" t="s">
        <v>46</v>
      </c>
      <c r="H482" s="9" t="s">
        <v>33</v>
      </c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.75">
      <c r="A483" s="9" t="s">
        <v>2120</v>
      </c>
      <c r="B483" s="10"/>
      <c r="C483" s="9" t="s">
        <v>2121</v>
      </c>
      <c r="D483" s="9" t="s">
        <v>2122</v>
      </c>
      <c r="E483" s="9" t="s">
        <v>80</v>
      </c>
      <c r="F483" s="9" t="s">
        <v>13</v>
      </c>
      <c r="G483" s="11" t="s">
        <v>46</v>
      </c>
      <c r="H483" s="9" t="s">
        <v>33</v>
      </c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.75">
      <c r="A484" s="9" t="s">
        <v>2123</v>
      </c>
      <c r="B484" s="10"/>
      <c r="C484" s="9" t="s">
        <v>2124</v>
      </c>
      <c r="D484" s="9" t="s">
        <v>2125</v>
      </c>
      <c r="E484" s="9" t="s">
        <v>141</v>
      </c>
      <c r="F484" s="9" t="s">
        <v>22</v>
      </c>
      <c r="G484" s="11" t="s">
        <v>36</v>
      </c>
      <c r="H484" s="9" t="s">
        <v>33</v>
      </c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.75">
      <c r="A485" s="9" t="s">
        <v>2126</v>
      </c>
      <c r="B485" s="10"/>
      <c r="C485" s="9" t="s">
        <v>2127</v>
      </c>
      <c r="D485" s="9" t="s">
        <v>2128</v>
      </c>
      <c r="E485" s="9" t="s">
        <v>138</v>
      </c>
      <c r="F485" s="9" t="s">
        <v>22</v>
      </c>
      <c r="G485" s="11" t="s">
        <v>36</v>
      </c>
      <c r="H485" s="9" t="s">
        <v>33</v>
      </c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.75">
      <c r="A486" s="9" t="s">
        <v>2129</v>
      </c>
      <c r="B486" s="10"/>
      <c r="C486" s="9" t="s">
        <v>2130</v>
      </c>
      <c r="D486" s="9" t="s">
        <v>2131</v>
      </c>
      <c r="E486" s="9"/>
      <c r="F486" s="9" t="s">
        <v>22</v>
      </c>
      <c r="G486" s="11" t="s">
        <v>36</v>
      </c>
      <c r="H486" s="9" t="s">
        <v>33</v>
      </c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.75">
      <c r="A487" s="9" t="s">
        <v>2132</v>
      </c>
      <c r="B487" s="10"/>
      <c r="C487" s="9" t="s">
        <v>2133</v>
      </c>
      <c r="D487" s="9" t="s">
        <v>2134</v>
      </c>
      <c r="E487" s="9" t="s">
        <v>80</v>
      </c>
      <c r="F487" s="9" t="s">
        <v>22</v>
      </c>
      <c r="G487" s="11" t="s">
        <v>36</v>
      </c>
      <c r="H487" s="9" t="s">
        <v>33</v>
      </c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.75">
      <c r="A488" s="9" t="s">
        <v>2135</v>
      </c>
      <c r="B488" s="10"/>
      <c r="C488" s="9" t="s">
        <v>1084</v>
      </c>
      <c r="D488" s="9" t="s">
        <v>2136</v>
      </c>
      <c r="E488" s="9" t="s">
        <v>141</v>
      </c>
      <c r="F488" s="9" t="s">
        <v>22</v>
      </c>
      <c r="G488" s="11" t="s">
        <v>36</v>
      </c>
      <c r="H488" s="9" t="s">
        <v>33</v>
      </c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.75">
      <c r="A489" s="9" t="s">
        <v>2137</v>
      </c>
      <c r="B489" s="10"/>
      <c r="C489" s="9" t="s">
        <v>2138</v>
      </c>
      <c r="D489" s="9" t="s">
        <v>2139</v>
      </c>
      <c r="E489" s="9" t="s">
        <v>282</v>
      </c>
      <c r="F489" s="9" t="s">
        <v>22</v>
      </c>
      <c r="G489" s="11" t="s">
        <v>36</v>
      </c>
      <c r="H489" s="9" t="s">
        <v>33</v>
      </c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.75">
      <c r="A490" s="9" t="s">
        <v>2140</v>
      </c>
      <c r="B490" s="10"/>
      <c r="C490" s="9" t="s">
        <v>2141</v>
      </c>
      <c r="D490" s="9" t="s">
        <v>1071</v>
      </c>
      <c r="E490" s="9" t="s">
        <v>21</v>
      </c>
      <c r="F490" s="9" t="s">
        <v>22</v>
      </c>
      <c r="G490" s="11" t="s">
        <v>36</v>
      </c>
      <c r="H490" s="9" t="s">
        <v>33</v>
      </c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.75">
      <c r="A491" s="9" t="s">
        <v>2142</v>
      </c>
      <c r="B491" s="10"/>
      <c r="C491" s="9" t="s">
        <v>469</v>
      </c>
      <c r="D491" s="9" t="s">
        <v>2143</v>
      </c>
      <c r="E491" s="9" t="s">
        <v>138</v>
      </c>
      <c r="F491" s="9" t="s">
        <v>22</v>
      </c>
      <c r="G491" s="11" t="s">
        <v>36</v>
      </c>
      <c r="H491" s="9" t="s">
        <v>33</v>
      </c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.75">
      <c r="A492" s="9" t="s">
        <v>2144</v>
      </c>
      <c r="B492" s="10"/>
      <c r="C492" s="9" t="s">
        <v>695</v>
      </c>
      <c r="D492" s="9" t="s">
        <v>2145</v>
      </c>
      <c r="E492" s="9" t="s">
        <v>34</v>
      </c>
      <c r="F492" s="9" t="s">
        <v>22</v>
      </c>
      <c r="G492" s="11" t="s">
        <v>36</v>
      </c>
      <c r="H492" s="9" t="s">
        <v>33</v>
      </c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.75">
      <c r="A493" s="9" t="s">
        <v>2146</v>
      </c>
      <c r="B493" s="10"/>
      <c r="C493" s="9" t="s">
        <v>2147</v>
      </c>
      <c r="D493" s="9" t="s">
        <v>2148</v>
      </c>
      <c r="E493" s="9" t="s">
        <v>57</v>
      </c>
      <c r="F493" s="9" t="s">
        <v>13</v>
      </c>
      <c r="G493" s="11" t="s">
        <v>36</v>
      </c>
      <c r="H493" s="9" t="s">
        <v>33</v>
      </c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.75">
      <c r="A494" s="9" t="s">
        <v>2149</v>
      </c>
      <c r="B494" s="10"/>
      <c r="C494" s="9" t="s">
        <v>2150</v>
      </c>
      <c r="D494" s="9" t="s">
        <v>2151</v>
      </c>
      <c r="E494" s="9" t="s">
        <v>80</v>
      </c>
      <c r="F494" s="9" t="s">
        <v>13</v>
      </c>
      <c r="G494" s="11" t="s">
        <v>36</v>
      </c>
      <c r="H494" s="9" t="s">
        <v>33</v>
      </c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.75">
      <c r="A495" s="9" t="s">
        <v>2152</v>
      </c>
      <c r="B495" s="10"/>
      <c r="C495" s="9" t="s">
        <v>2153</v>
      </c>
      <c r="D495" s="9" t="s">
        <v>2154</v>
      </c>
      <c r="E495" s="9" t="s">
        <v>273</v>
      </c>
      <c r="F495" s="9" t="s">
        <v>13</v>
      </c>
      <c r="G495" s="11" t="s">
        <v>36</v>
      </c>
      <c r="H495" s="9" t="s">
        <v>33</v>
      </c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.75">
      <c r="A496" s="9" t="s">
        <v>2155</v>
      </c>
      <c r="B496" s="10"/>
      <c r="C496" s="9" t="s">
        <v>1058</v>
      </c>
      <c r="D496" s="9" t="s">
        <v>2156</v>
      </c>
      <c r="E496" s="9" t="s">
        <v>22</v>
      </c>
      <c r="F496" s="9" t="s">
        <v>13</v>
      </c>
      <c r="G496" s="11" t="s">
        <v>36</v>
      </c>
      <c r="H496" s="9" t="s">
        <v>33</v>
      </c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.75">
      <c r="A497" s="9" t="s">
        <v>2157</v>
      </c>
      <c r="B497" s="10"/>
      <c r="C497" s="9" t="s">
        <v>2158</v>
      </c>
      <c r="D497" s="9" t="s">
        <v>2159</v>
      </c>
      <c r="E497" s="9" t="s">
        <v>22</v>
      </c>
      <c r="F497" s="9" t="s">
        <v>13</v>
      </c>
      <c r="G497" s="11" t="s">
        <v>36</v>
      </c>
      <c r="H497" s="9" t="s">
        <v>33</v>
      </c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.75">
      <c r="A498" s="9" t="s">
        <v>2160</v>
      </c>
      <c r="B498" s="10"/>
      <c r="C498" s="9" t="s">
        <v>511</v>
      </c>
      <c r="D498" s="9" t="s">
        <v>2161</v>
      </c>
      <c r="E498" s="9" t="s">
        <v>13</v>
      </c>
      <c r="F498" s="9" t="s">
        <v>13</v>
      </c>
      <c r="G498" s="11" t="s">
        <v>36</v>
      </c>
      <c r="H498" s="9" t="s">
        <v>33</v>
      </c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.75">
      <c r="A499" s="9" t="s">
        <v>2162</v>
      </c>
      <c r="B499" s="10"/>
      <c r="C499" s="9" t="s">
        <v>2163</v>
      </c>
      <c r="D499" s="9" t="s">
        <v>2164</v>
      </c>
      <c r="E499" s="9" t="s">
        <v>43</v>
      </c>
      <c r="F499" s="9" t="s">
        <v>13</v>
      </c>
      <c r="G499" s="11" t="s">
        <v>36</v>
      </c>
      <c r="H499" s="9" t="s">
        <v>33</v>
      </c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.75">
      <c r="A500" s="9" t="s">
        <v>2165</v>
      </c>
      <c r="B500" s="10"/>
      <c r="C500" s="9" t="s">
        <v>320</v>
      </c>
      <c r="D500" s="9" t="s">
        <v>2166</v>
      </c>
      <c r="E500" s="9" t="s">
        <v>11</v>
      </c>
      <c r="F500" s="9" t="s">
        <v>13</v>
      </c>
      <c r="G500" s="11" t="s">
        <v>36</v>
      </c>
      <c r="H500" s="9" t="s">
        <v>33</v>
      </c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.75">
      <c r="A501" s="9" t="s">
        <v>2167</v>
      </c>
      <c r="B501" s="10" t="s">
        <v>2168</v>
      </c>
      <c r="C501" s="9" t="s">
        <v>2169</v>
      </c>
      <c r="D501" s="9" t="s">
        <v>2170</v>
      </c>
      <c r="E501" s="9" t="s">
        <v>99</v>
      </c>
      <c r="F501" s="9" t="s">
        <v>22</v>
      </c>
      <c r="G501" s="11" t="s">
        <v>242</v>
      </c>
      <c r="H501" s="9" t="s">
        <v>33</v>
      </c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.75">
      <c r="A502" s="9" t="s">
        <v>2171</v>
      </c>
      <c r="B502" s="10"/>
      <c r="C502" s="9" t="s">
        <v>1098</v>
      </c>
      <c r="D502" s="9" t="s">
        <v>1327</v>
      </c>
      <c r="E502" s="9" t="s">
        <v>483</v>
      </c>
      <c r="F502" s="9" t="s">
        <v>22</v>
      </c>
      <c r="G502" s="11" t="s">
        <v>242</v>
      </c>
      <c r="H502" s="9" t="s">
        <v>33</v>
      </c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.75">
      <c r="A503" s="9" t="s">
        <v>2172</v>
      </c>
      <c r="B503" s="10"/>
      <c r="C503" s="9" t="s">
        <v>140</v>
      </c>
      <c r="D503" s="9" t="s">
        <v>2173</v>
      </c>
      <c r="E503" s="9" t="s">
        <v>43</v>
      </c>
      <c r="F503" s="9" t="s">
        <v>22</v>
      </c>
      <c r="G503" s="11" t="s">
        <v>242</v>
      </c>
      <c r="H503" s="9" t="s">
        <v>33</v>
      </c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.75">
      <c r="A504" s="9" t="s">
        <v>2174</v>
      </c>
      <c r="B504" s="10" t="s">
        <v>2175</v>
      </c>
      <c r="C504" s="9" t="s">
        <v>1516</v>
      </c>
      <c r="D504" s="9" t="s">
        <v>2176</v>
      </c>
      <c r="E504" s="9" t="s">
        <v>138</v>
      </c>
      <c r="F504" s="9" t="s">
        <v>22</v>
      </c>
      <c r="G504" s="11" t="s">
        <v>242</v>
      </c>
      <c r="H504" s="9" t="s">
        <v>33</v>
      </c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.75">
      <c r="A505" s="9" t="s">
        <v>2177</v>
      </c>
      <c r="B505" s="10" t="s">
        <v>2178</v>
      </c>
      <c r="C505" s="9" t="s">
        <v>2179</v>
      </c>
      <c r="D505" s="9" t="s">
        <v>2180</v>
      </c>
      <c r="E505" s="9" t="s">
        <v>138</v>
      </c>
      <c r="F505" s="9" t="s">
        <v>22</v>
      </c>
      <c r="G505" s="11" t="s">
        <v>242</v>
      </c>
      <c r="H505" s="9" t="s">
        <v>33</v>
      </c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.75">
      <c r="A506" s="9" t="s">
        <v>2181</v>
      </c>
      <c r="B506" s="10" t="s">
        <v>2182</v>
      </c>
      <c r="C506" s="9" t="s">
        <v>417</v>
      </c>
      <c r="D506" s="9" t="s">
        <v>2183</v>
      </c>
      <c r="E506" s="9" t="s">
        <v>80</v>
      </c>
      <c r="F506" s="9" t="s">
        <v>22</v>
      </c>
      <c r="G506" s="11" t="s">
        <v>242</v>
      </c>
      <c r="H506" s="9" t="s">
        <v>33</v>
      </c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.75">
      <c r="A507" s="9" t="s">
        <v>2184</v>
      </c>
      <c r="B507" s="10" t="s">
        <v>2185</v>
      </c>
      <c r="C507" s="9" t="s">
        <v>821</v>
      </c>
      <c r="D507" s="9" t="s">
        <v>2186</v>
      </c>
      <c r="E507" s="9" t="s">
        <v>57</v>
      </c>
      <c r="F507" s="9" t="s">
        <v>22</v>
      </c>
      <c r="G507" s="11" t="s">
        <v>242</v>
      </c>
      <c r="H507" s="9" t="s">
        <v>33</v>
      </c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.75">
      <c r="A508" s="9" t="s">
        <v>2187</v>
      </c>
      <c r="B508" s="10" t="s">
        <v>2188</v>
      </c>
      <c r="C508" s="9" t="s">
        <v>2189</v>
      </c>
      <c r="D508" s="9" t="s">
        <v>2190</v>
      </c>
      <c r="E508" s="9" t="s">
        <v>11</v>
      </c>
      <c r="F508" s="9" t="s">
        <v>22</v>
      </c>
      <c r="G508" s="11" t="s">
        <v>242</v>
      </c>
      <c r="H508" s="9" t="s">
        <v>33</v>
      </c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.75">
      <c r="A509" s="9" t="s">
        <v>2191</v>
      </c>
      <c r="B509" s="10" t="s">
        <v>2192</v>
      </c>
      <c r="C509" s="9" t="s">
        <v>695</v>
      </c>
      <c r="D509" s="9" t="s">
        <v>2193</v>
      </c>
      <c r="E509" s="9" t="s">
        <v>171</v>
      </c>
      <c r="F509" s="9" t="s">
        <v>22</v>
      </c>
      <c r="G509" s="11" t="s">
        <v>242</v>
      </c>
      <c r="H509" s="9" t="s">
        <v>33</v>
      </c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.75">
      <c r="A510" s="9" t="s">
        <v>2194</v>
      </c>
      <c r="B510" s="10"/>
      <c r="C510" s="9" t="s">
        <v>2195</v>
      </c>
      <c r="D510" s="9" t="s">
        <v>2196</v>
      </c>
      <c r="E510" s="9" t="s">
        <v>175</v>
      </c>
      <c r="F510" s="9" t="s">
        <v>22</v>
      </c>
      <c r="G510" s="11" t="s">
        <v>242</v>
      </c>
      <c r="H510" s="9" t="s">
        <v>33</v>
      </c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.75">
      <c r="A511" s="9" t="s">
        <v>2197</v>
      </c>
      <c r="B511" s="10" t="s">
        <v>2198</v>
      </c>
      <c r="C511" s="9" t="s">
        <v>2199</v>
      </c>
      <c r="D511" s="9" t="s">
        <v>2200</v>
      </c>
      <c r="E511" s="9" t="s">
        <v>43</v>
      </c>
      <c r="F511" s="9" t="s">
        <v>22</v>
      </c>
      <c r="G511" s="11" t="s">
        <v>242</v>
      </c>
      <c r="H511" s="9" t="s">
        <v>33</v>
      </c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.75">
      <c r="A512" s="9" t="s">
        <v>2201</v>
      </c>
      <c r="B512" s="10" t="s">
        <v>2202</v>
      </c>
      <c r="C512" s="9" t="s">
        <v>526</v>
      </c>
      <c r="D512" s="9" t="s">
        <v>2203</v>
      </c>
      <c r="E512" s="9" t="s">
        <v>138</v>
      </c>
      <c r="F512" s="9" t="s">
        <v>22</v>
      </c>
      <c r="G512" s="11" t="s">
        <v>242</v>
      </c>
      <c r="H512" s="9" t="s">
        <v>33</v>
      </c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.75">
      <c r="A513" s="9" t="s">
        <v>2204</v>
      </c>
      <c r="B513" s="10"/>
      <c r="C513" s="9" t="s">
        <v>2205</v>
      </c>
      <c r="D513" s="9" t="s">
        <v>2206</v>
      </c>
      <c r="E513" s="9" t="s">
        <v>43</v>
      </c>
      <c r="F513" s="9" t="s">
        <v>13</v>
      </c>
      <c r="G513" s="11" t="s">
        <v>242</v>
      </c>
      <c r="H513" s="9" t="s">
        <v>33</v>
      </c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.75">
      <c r="A514" s="9" t="s">
        <v>2207</v>
      </c>
      <c r="B514" s="10" t="s">
        <v>2208</v>
      </c>
      <c r="C514" s="9" t="s">
        <v>1413</v>
      </c>
      <c r="D514" s="9" t="s">
        <v>2209</v>
      </c>
      <c r="E514" s="9" t="s">
        <v>57</v>
      </c>
      <c r="F514" s="9" t="s">
        <v>13</v>
      </c>
      <c r="G514" s="11" t="s">
        <v>242</v>
      </c>
      <c r="H514" s="9" t="s">
        <v>33</v>
      </c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.75">
      <c r="A515" s="9" t="s">
        <v>2210</v>
      </c>
      <c r="B515" s="10" t="s">
        <v>2211</v>
      </c>
      <c r="C515" s="9" t="s">
        <v>2212</v>
      </c>
      <c r="D515" s="9" t="s">
        <v>2213</v>
      </c>
      <c r="E515" s="9" t="s">
        <v>80</v>
      </c>
      <c r="F515" s="9" t="s">
        <v>13</v>
      </c>
      <c r="G515" s="11" t="s">
        <v>242</v>
      </c>
      <c r="H515" s="9" t="s">
        <v>33</v>
      </c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.75">
      <c r="A516" s="9" t="s">
        <v>2214</v>
      </c>
      <c r="B516" s="10" t="s">
        <v>2215</v>
      </c>
      <c r="C516" s="9" t="s">
        <v>723</v>
      </c>
      <c r="D516" s="9" t="s">
        <v>2216</v>
      </c>
      <c r="E516" s="9" t="s">
        <v>151</v>
      </c>
      <c r="F516" s="9" t="s">
        <v>13</v>
      </c>
      <c r="G516" s="11" t="s">
        <v>242</v>
      </c>
      <c r="H516" s="9" t="s">
        <v>33</v>
      </c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.75">
      <c r="A517" s="9" t="s">
        <v>2217</v>
      </c>
      <c r="B517" s="10" t="s">
        <v>2218</v>
      </c>
      <c r="C517" s="9" t="s">
        <v>2219</v>
      </c>
      <c r="D517" s="9" t="s">
        <v>2220</v>
      </c>
      <c r="E517" s="9" t="s">
        <v>273</v>
      </c>
      <c r="F517" s="9" t="s">
        <v>13</v>
      </c>
      <c r="G517" s="11" t="s">
        <v>242</v>
      </c>
      <c r="H517" s="9" t="s">
        <v>33</v>
      </c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.75">
      <c r="A518" s="9" t="s">
        <v>2221</v>
      </c>
      <c r="B518" s="10" t="s">
        <v>2222</v>
      </c>
      <c r="C518" s="9" t="s">
        <v>385</v>
      </c>
      <c r="D518" s="9" t="s">
        <v>2223</v>
      </c>
      <c r="E518" s="9" t="s">
        <v>141</v>
      </c>
      <c r="F518" s="9" t="s">
        <v>13</v>
      </c>
      <c r="G518" s="11" t="s">
        <v>242</v>
      </c>
      <c r="H518" s="9" t="s">
        <v>33</v>
      </c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.75">
      <c r="A519" s="9" t="s">
        <v>2224</v>
      </c>
      <c r="B519" s="10" t="s">
        <v>2225</v>
      </c>
      <c r="C519" s="9" t="s">
        <v>2226</v>
      </c>
      <c r="D519" s="9" t="s">
        <v>2227</v>
      </c>
      <c r="E519" s="9" t="s">
        <v>13</v>
      </c>
      <c r="F519" s="9" t="s">
        <v>13</v>
      </c>
      <c r="G519" s="11" t="s">
        <v>242</v>
      </c>
      <c r="H519" s="9" t="s">
        <v>33</v>
      </c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.75">
      <c r="A520" s="9" t="s">
        <v>2228</v>
      </c>
      <c r="B520" s="10" t="s">
        <v>2229</v>
      </c>
      <c r="C520" s="9" t="s">
        <v>2230</v>
      </c>
      <c r="D520" s="9" t="s">
        <v>2231</v>
      </c>
      <c r="E520" s="9" t="s">
        <v>43</v>
      </c>
      <c r="F520" s="9" t="s">
        <v>13</v>
      </c>
      <c r="G520" s="11" t="s">
        <v>242</v>
      </c>
      <c r="H520" s="9" t="s">
        <v>33</v>
      </c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.75">
      <c r="A521" s="9" t="s">
        <v>2232</v>
      </c>
      <c r="B521" s="10" t="s">
        <v>2233</v>
      </c>
      <c r="C521" s="9" t="s">
        <v>2234</v>
      </c>
      <c r="D521" s="9" t="s">
        <v>2235</v>
      </c>
      <c r="E521" s="9" t="s">
        <v>25</v>
      </c>
      <c r="F521" s="9" t="s">
        <v>13</v>
      </c>
      <c r="G521" s="11" t="s">
        <v>242</v>
      </c>
      <c r="H521" s="9" t="s">
        <v>33</v>
      </c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.75">
      <c r="A522" s="9" t="s">
        <v>2236</v>
      </c>
      <c r="B522" s="10" t="s">
        <v>2237</v>
      </c>
      <c r="C522" s="9" t="s">
        <v>2238</v>
      </c>
      <c r="D522" s="9" t="s">
        <v>2239</v>
      </c>
      <c r="E522" s="9" t="s">
        <v>43</v>
      </c>
      <c r="F522" s="9" t="s">
        <v>13</v>
      </c>
      <c r="G522" s="11" t="s">
        <v>242</v>
      </c>
      <c r="H522" s="9" t="s">
        <v>33</v>
      </c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.75">
      <c r="A523" s="9" t="s">
        <v>2240</v>
      </c>
      <c r="B523" s="10" t="s">
        <v>2241</v>
      </c>
      <c r="C523" s="9" t="s">
        <v>2242</v>
      </c>
      <c r="D523" s="9" t="s">
        <v>2243</v>
      </c>
      <c r="E523" s="9" t="s">
        <v>138</v>
      </c>
      <c r="F523" s="9" t="s">
        <v>13</v>
      </c>
      <c r="G523" s="11" t="s">
        <v>242</v>
      </c>
      <c r="H523" s="9" t="s">
        <v>33</v>
      </c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.75">
      <c r="A524" s="9" t="s">
        <v>2244</v>
      </c>
      <c r="B524" s="10" t="s">
        <v>2245</v>
      </c>
      <c r="C524" s="9" t="s">
        <v>2246</v>
      </c>
      <c r="D524" s="9" t="s">
        <v>2247</v>
      </c>
      <c r="E524" s="9" t="s">
        <v>141</v>
      </c>
      <c r="F524" s="9" t="s">
        <v>13</v>
      </c>
      <c r="G524" s="11" t="s">
        <v>242</v>
      </c>
      <c r="H524" s="9" t="s">
        <v>33</v>
      </c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.75">
      <c r="A525" s="9" t="s">
        <v>2248</v>
      </c>
      <c r="B525" s="10" t="s">
        <v>2249</v>
      </c>
      <c r="C525" s="9" t="s">
        <v>2250</v>
      </c>
      <c r="D525" s="9" t="s">
        <v>2251</v>
      </c>
      <c r="E525" s="9" t="s">
        <v>80</v>
      </c>
      <c r="F525" s="9" t="s">
        <v>13</v>
      </c>
      <c r="G525" s="11" t="s">
        <v>242</v>
      </c>
      <c r="H525" s="9" t="s">
        <v>33</v>
      </c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.75">
      <c r="A526" s="9" t="s">
        <v>2252</v>
      </c>
      <c r="B526" s="10" t="s">
        <v>2253</v>
      </c>
      <c r="C526" s="9" t="s">
        <v>1485</v>
      </c>
      <c r="D526" s="9" t="s">
        <v>2254</v>
      </c>
      <c r="E526" s="9" t="s">
        <v>57</v>
      </c>
      <c r="F526" s="9" t="s">
        <v>13</v>
      </c>
      <c r="G526" s="11" t="s">
        <v>242</v>
      </c>
      <c r="H526" s="9" t="s">
        <v>33</v>
      </c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.75">
      <c r="A527" s="9" t="s">
        <v>2255</v>
      </c>
      <c r="B527" s="10" t="s">
        <v>2256</v>
      </c>
      <c r="C527" s="9" t="s">
        <v>2257</v>
      </c>
      <c r="D527" s="9" t="s">
        <v>2258</v>
      </c>
      <c r="E527" s="9" t="s">
        <v>2259</v>
      </c>
      <c r="F527" s="9" t="s">
        <v>13</v>
      </c>
      <c r="G527" s="11" t="s">
        <v>242</v>
      </c>
      <c r="H527" s="9" t="s">
        <v>33</v>
      </c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.75">
      <c r="A528" s="9" t="s">
        <v>2260</v>
      </c>
      <c r="B528" s="10"/>
      <c r="C528" s="9" t="s">
        <v>2261</v>
      </c>
      <c r="D528" s="9" t="s">
        <v>2262</v>
      </c>
      <c r="E528" s="9"/>
      <c r="F528" s="9" t="s">
        <v>22</v>
      </c>
      <c r="G528" s="11" t="s">
        <v>72</v>
      </c>
      <c r="H528" s="9" t="s">
        <v>33</v>
      </c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.75">
      <c r="A529" s="9" t="s">
        <v>2263</v>
      </c>
      <c r="B529" s="10"/>
      <c r="C529" s="9" t="s">
        <v>2264</v>
      </c>
      <c r="D529" s="9" t="s">
        <v>2265</v>
      </c>
      <c r="E529" s="9" t="s">
        <v>11</v>
      </c>
      <c r="F529" s="9" t="s">
        <v>22</v>
      </c>
      <c r="G529" s="11" t="s">
        <v>72</v>
      </c>
      <c r="H529" s="9" t="s">
        <v>33</v>
      </c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.75">
      <c r="A530" s="9" t="s">
        <v>2266</v>
      </c>
      <c r="B530" s="10" t="s">
        <v>2267</v>
      </c>
      <c r="C530" s="9" t="s">
        <v>277</v>
      </c>
      <c r="D530" s="9" t="s">
        <v>2268</v>
      </c>
      <c r="E530" s="9" t="s">
        <v>13</v>
      </c>
      <c r="F530" s="9" t="s">
        <v>22</v>
      </c>
      <c r="G530" s="11" t="s">
        <v>72</v>
      </c>
      <c r="H530" s="9" t="s">
        <v>33</v>
      </c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.75">
      <c r="A531" s="9" t="s">
        <v>2269</v>
      </c>
      <c r="B531" s="10" t="s">
        <v>2270</v>
      </c>
      <c r="C531" s="9" t="s">
        <v>1247</v>
      </c>
      <c r="D531" s="9" t="s">
        <v>2271</v>
      </c>
      <c r="E531" s="9" t="s">
        <v>138</v>
      </c>
      <c r="F531" s="9" t="s">
        <v>22</v>
      </c>
      <c r="G531" s="11" t="s">
        <v>72</v>
      </c>
      <c r="H531" s="9" t="s">
        <v>33</v>
      </c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.75">
      <c r="A532" s="9" t="s">
        <v>2272</v>
      </c>
      <c r="B532" s="10"/>
      <c r="C532" s="9" t="s">
        <v>2273</v>
      </c>
      <c r="D532" s="9" t="s">
        <v>2274</v>
      </c>
      <c r="E532" s="9" t="s">
        <v>273</v>
      </c>
      <c r="F532" s="9" t="s">
        <v>22</v>
      </c>
      <c r="G532" s="11" t="s">
        <v>72</v>
      </c>
      <c r="H532" s="9" t="s">
        <v>33</v>
      </c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.75">
      <c r="A533" s="9" t="s">
        <v>2275</v>
      </c>
      <c r="B533" s="10" t="s">
        <v>2276</v>
      </c>
      <c r="C533" s="9" t="s">
        <v>1184</v>
      </c>
      <c r="D533" s="9" t="s">
        <v>2277</v>
      </c>
      <c r="E533" s="9" t="s">
        <v>11</v>
      </c>
      <c r="F533" s="9" t="s">
        <v>22</v>
      </c>
      <c r="G533" s="11" t="s">
        <v>72</v>
      </c>
      <c r="H533" s="9" t="s">
        <v>33</v>
      </c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.75">
      <c r="A534" s="9" t="s">
        <v>2278</v>
      </c>
      <c r="B534" s="10" t="s">
        <v>2279</v>
      </c>
      <c r="C534" s="9" t="s">
        <v>2109</v>
      </c>
      <c r="D534" s="9" t="s">
        <v>1327</v>
      </c>
      <c r="E534" s="9" t="s">
        <v>151</v>
      </c>
      <c r="F534" s="9" t="s">
        <v>22</v>
      </c>
      <c r="G534" s="11" t="s">
        <v>72</v>
      </c>
      <c r="H534" s="9" t="s">
        <v>33</v>
      </c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.75">
      <c r="A535" s="9" t="s">
        <v>2280</v>
      </c>
      <c r="B535" s="10" t="s">
        <v>2281</v>
      </c>
      <c r="C535" s="9" t="s">
        <v>557</v>
      </c>
      <c r="D535" s="9" t="s">
        <v>2282</v>
      </c>
      <c r="E535" s="9" t="s">
        <v>80</v>
      </c>
      <c r="F535" s="9" t="s">
        <v>22</v>
      </c>
      <c r="G535" s="11" t="s">
        <v>72</v>
      </c>
      <c r="H535" s="9" t="s">
        <v>33</v>
      </c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.75">
      <c r="A536" s="9" t="s">
        <v>2283</v>
      </c>
      <c r="B536" s="10"/>
      <c r="C536" s="9" t="s">
        <v>2284</v>
      </c>
      <c r="D536" s="9" t="s">
        <v>2285</v>
      </c>
      <c r="E536" s="9" t="s">
        <v>11</v>
      </c>
      <c r="F536" s="9" t="s">
        <v>22</v>
      </c>
      <c r="G536" s="11" t="s">
        <v>72</v>
      </c>
      <c r="H536" s="9" t="s">
        <v>33</v>
      </c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.75">
      <c r="A537" s="9" t="s">
        <v>2286</v>
      </c>
      <c r="B537" s="10" t="s">
        <v>2287</v>
      </c>
      <c r="C537" s="9" t="s">
        <v>2288</v>
      </c>
      <c r="D537" s="9" t="s">
        <v>2289</v>
      </c>
      <c r="E537" s="9" t="s">
        <v>80</v>
      </c>
      <c r="F537" s="9" t="s">
        <v>22</v>
      </c>
      <c r="G537" s="11" t="s">
        <v>72</v>
      </c>
      <c r="H537" s="9" t="s">
        <v>33</v>
      </c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.75">
      <c r="A538" s="9" t="s">
        <v>2290</v>
      </c>
      <c r="B538" s="10" t="s">
        <v>2291</v>
      </c>
      <c r="C538" s="9" t="s">
        <v>2292</v>
      </c>
      <c r="D538" s="9" t="s">
        <v>2293</v>
      </c>
      <c r="E538" s="9" t="s">
        <v>57</v>
      </c>
      <c r="F538" s="9" t="s">
        <v>22</v>
      </c>
      <c r="G538" s="11" t="s">
        <v>72</v>
      </c>
      <c r="H538" s="9" t="s">
        <v>33</v>
      </c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.75">
      <c r="A539" s="9" t="s">
        <v>2294</v>
      </c>
      <c r="B539" s="10" t="s">
        <v>2295</v>
      </c>
      <c r="C539" s="9" t="s">
        <v>1555</v>
      </c>
      <c r="D539" s="9" t="s">
        <v>2296</v>
      </c>
      <c r="E539" s="9" t="s">
        <v>1557</v>
      </c>
      <c r="F539" s="9" t="s">
        <v>13</v>
      </c>
      <c r="G539" s="11" t="s">
        <v>72</v>
      </c>
      <c r="H539" s="9" t="s">
        <v>33</v>
      </c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.75">
      <c r="A540" s="9" t="s">
        <v>2297</v>
      </c>
      <c r="B540" s="10" t="s">
        <v>2298</v>
      </c>
      <c r="C540" s="9" t="s">
        <v>2299</v>
      </c>
      <c r="D540" s="9" t="s">
        <v>2300</v>
      </c>
      <c r="E540" s="9" t="s">
        <v>273</v>
      </c>
      <c r="F540" s="9" t="s">
        <v>13</v>
      </c>
      <c r="G540" s="11" t="s">
        <v>72</v>
      </c>
      <c r="H540" s="9" t="s">
        <v>33</v>
      </c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.75">
      <c r="A541" s="9" t="s">
        <v>2301</v>
      </c>
      <c r="B541" s="10" t="s">
        <v>2302</v>
      </c>
      <c r="C541" s="9" t="s">
        <v>2303</v>
      </c>
      <c r="D541" s="9" t="s">
        <v>2304</v>
      </c>
      <c r="E541" s="9" t="s">
        <v>138</v>
      </c>
      <c r="F541" s="9" t="s">
        <v>13</v>
      </c>
      <c r="G541" s="11" t="s">
        <v>72</v>
      </c>
      <c r="H541" s="9" t="s">
        <v>33</v>
      </c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.75">
      <c r="A542" s="9" t="s">
        <v>2305</v>
      </c>
      <c r="B542" s="10"/>
      <c r="C542" s="9" t="s">
        <v>2306</v>
      </c>
      <c r="D542" s="9" t="s">
        <v>2307</v>
      </c>
      <c r="E542" s="9" t="s">
        <v>273</v>
      </c>
      <c r="F542" s="9" t="s">
        <v>13</v>
      </c>
      <c r="G542" s="11" t="s">
        <v>72</v>
      </c>
      <c r="H542" s="9" t="s">
        <v>33</v>
      </c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.75">
      <c r="A543" s="9" t="s">
        <v>2308</v>
      </c>
      <c r="B543" s="10"/>
      <c r="C543" s="9" t="s">
        <v>2309</v>
      </c>
      <c r="D543" s="9" t="s">
        <v>2310</v>
      </c>
      <c r="E543" s="9" t="s">
        <v>273</v>
      </c>
      <c r="F543" s="9" t="s">
        <v>13</v>
      </c>
      <c r="G543" s="11" t="s">
        <v>72</v>
      </c>
      <c r="H543" s="9" t="s">
        <v>33</v>
      </c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.75">
      <c r="A544" s="9" t="s">
        <v>2311</v>
      </c>
      <c r="B544" s="10" t="s">
        <v>2312</v>
      </c>
      <c r="C544" s="9" t="s">
        <v>2313</v>
      </c>
      <c r="D544" s="9" t="s">
        <v>2314</v>
      </c>
      <c r="E544" s="9" t="s">
        <v>141</v>
      </c>
      <c r="F544" s="9" t="s">
        <v>13</v>
      </c>
      <c r="G544" s="11" t="s">
        <v>72</v>
      </c>
      <c r="H544" s="9" t="s">
        <v>33</v>
      </c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.75">
      <c r="A545" s="9" t="s">
        <v>2315</v>
      </c>
      <c r="B545" s="10" t="s">
        <v>2316</v>
      </c>
      <c r="C545" s="9" t="s">
        <v>771</v>
      </c>
      <c r="D545" s="9" t="s">
        <v>2317</v>
      </c>
      <c r="E545" s="9" t="s">
        <v>138</v>
      </c>
      <c r="F545" s="9" t="s">
        <v>22</v>
      </c>
      <c r="G545" s="11" t="s">
        <v>81</v>
      </c>
      <c r="H545" s="9" t="s">
        <v>33</v>
      </c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.75">
      <c r="A546" s="9" t="s">
        <v>2318</v>
      </c>
      <c r="B546" s="10" t="s">
        <v>2319</v>
      </c>
      <c r="C546" s="9" t="s">
        <v>2320</v>
      </c>
      <c r="D546" s="9" t="s">
        <v>2321</v>
      </c>
      <c r="E546" s="9" t="s">
        <v>99</v>
      </c>
      <c r="F546" s="9" t="s">
        <v>22</v>
      </c>
      <c r="G546" s="11" t="s">
        <v>81</v>
      </c>
      <c r="H546" s="9" t="s">
        <v>33</v>
      </c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.75">
      <c r="A547" s="9" t="s">
        <v>2322</v>
      </c>
      <c r="B547" s="10" t="s">
        <v>2323</v>
      </c>
      <c r="C547" s="9" t="s">
        <v>2324</v>
      </c>
      <c r="D547" s="9" t="s">
        <v>2325</v>
      </c>
      <c r="E547" s="9" t="s">
        <v>141</v>
      </c>
      <c r="F547" s="9" t="s">
        <v>22</v>
      </c>
      <c r="G547" s="11" t="s">
        <v>81</v>
      </c>
      <c r="H547" s="9" t="s">
        <v>33</v>
      </c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.75">
      <c r="A548" s="9" t="s">
        <v>2326</v>
      </c>
      <c r="B548" s="10" t="s">
        <v>2327</v>
      </c>
      <c r="C548" s="9" t="s">
        <v>2328</v>
      </c>
      <c r="D548" s="9" t="s">
        <v>2329</v>
      </c>
      <c r="E548" s="9" t="s">
        <v>34</v>
      </c>
      <c r="F548" s="9" t="s">
        <v>22</v>
      </c>
      <c r="G548" s="11" t="s">
        <v>81</v>
      </c>
      <c r="H548" s="9" t="s">
        <v>33</v>
      </c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.75">
      <c r="A549" s="9" t="s">
        <v>2330</v>
      </c>
      <c r="B549" s="10"/>
      <c r="C549" s="9" t="s">
        <v>2331</v>
      </c>
      <c r="D549" s="9" t="s">
        <v>2332</v>
      </c>
      <c r="E549" s="9" t="s">
        <v>13</v>
      </c>
      <c r="F549" s="9" t="s">
        <v>22</v>
      </c>
      <c r="G549" s="11" t="s">
        <v>81</v>
      </c>
      <c r="H549" s="9" t="s">
        <v>33</v>
      </c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.75">
      <c r="A550" s="9" t="s">
        <v>2333</v>
      </c>
      <c r="B550" s="10" t="s">
        <v>2334</v>
      </c>
      <c r="C550" s="9" t="s">
        <v>1616</v>
      </c>
      <c r="D550" s="9" t="s">
        <v>2335</v>
      </c>
      <c r="E550" s="9" t="s">
        <v>141</v>
      </c>
      <c r="F550" s="9" t="s">
        <v>22</v>
      </c>
      <c r="G550" s="11" t="s">
        <v>81</v>
      </c>
      <c r="H550" s="9" t="s">
        <v>33</v>
      </c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.75">
      <c r="A551" s="9" t="s">
        <v>2336</v>
      </c>
      <c r="B551" s="10" t="s">
        <v>2337</v>
      </c>
      <c r="C551" s="9" t="s">
        <v>2078</v>
      </c>
      <c r="D551" s="9" t="s">
        <v>2338</v>
      </c>
      <c r="E551" s="9" t="s">
        <v>171</v>
      </c>
      <c r="F551" s="9" t="s">
        <v>22</v>
      </c>
      <c r="G551" s="11" t="s">
        <v>81</v>
      </c>
      <c r="H551" s="9" t="s">
        <v>33</v>
      </c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.75">
      <c r="A552" s="9" t="s">
        <v>2339</v>
      </c>
      <c r="B552" s="10"/>
      <c r="C552" s="9" t="s">
        <v>2340</v>
      </c>
      <c r="D552" s="9" t="s">
        <v>2341</v>
      </c>
      <c r="E552" s="9" t="s">
        <v>43</v>
      </c>
      <c r="F552" s="9" t="s">
        <v>22</v>
      </c>
      <c r="G552" s="11" t="s">
        <v>81</v>
      </c>
      <c r="H552" s="9" t="s">
        <v>33</v>
      </c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.75">
      <c r="A553" s="9" t="s">
        <v>2342</v>
      </c>
      <c r="B553" s="10" t="s">
        <v>2343</v>
      </c>
      <c r="C553" s="9" t="s">
        <v>520</v>
      </c>
      <c r="D553" s="9" t="s">
        <v>2344</v>
      </c>
      <c r="E553" s="9" t="s">
        <v>282</v>
      </c>
      <c r="F553" s="9" t="s">
        <v>22</v>
      </c>
      <c r="G553" s="11" t="s">
        <v>81</v>
      </c>
      <c r="H553" s="9" t="s">
        <v>33</v>
      </c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.75">
      <c r="A554" s="9" t="s">
        <v>2345</v>
      </c>
      <c r="B554" s="10" t="s">
        <v>2346</v>
      </c>
      <c r="C554" s="9" t="s">
        <v>436</v>
      </c>
      <c r="D554" s="9" t="s">
        <v>2347</v>
      </c>
      <c r="E554" s="9" t="s">
        <v>21</v>
      </c>
      <c r="F554" s="9" t="s">
        <v>22</v>
      </c>
      <c r="G554" s="11" t="s">
        <v>81</v>
      </c>
      <c r="H554" s="9" t="s">
        <v>33</v>
      </c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.75">
      <c r="A555" s="9" t="s">
        <v>2348</v>
      </c>
      <c r="B555" s="10" t="s">
        <v>2349</v>
      </c>
      <c r="C555" s="9" t="s">
        <v>2350</v>
      </c>
      <c r="D555" s="9" t="s">
        <v>2351</v>
      </c>
      <c r="E555" s="9"/>
      <c r="F555" s="9" t="s">
        <v>22</v>
      </c>
      <c r="G555" s="11" t="s">
        <v>81</v>
      </c>
      <c r="H555" s="9" t="s">
        <v>33</v>
      </c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.75">
      <c r="A556" s="9" t="s">
        <v>2352</v>
      </c>
      <c r="B556" s="10" t="s">
        <v>2353</v>
      </c>
      <c r="C556" s="9" t="s">
        <v>2354</v>
      </c>
      <c r="D556" s="9" t="s">
        <v>2355</v>
      </c>
      <c r="E556" s="9" t="s">
        <v>13</v>
      </c>
      <c r="F556" s="9" t="s">
        <v>13</v>
      </c>
      <c r="G556" s="11" t="s">
        <v>81</v>
      </c>
      <c r="H556" s="9" t="s">
        <v>33</v>
      </c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.75">
      <c r="A557" s="9" t="s">
        <v>2356</v>
      </c>
      <c r="B557" s="10" t="s">
        <v>2357</v>
      </c>
      <c r="C557" s="9" t="s">
        <v>2130</v>
      </c>
      <c r="D557" s="9" t="s">
        <v>2358</v>
      </c>
      <c r="E557" s="9" t="s">
        <v>141</v>
      </c>
      <c r="F557" s="9" t="s">
        <v>13</v>
      </c>
      <c r="G557" s="11" t="s">
        <v>81</v>
      </c>
      <c r="H557" s="9" t="s">
        <v>33</v>
      </c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.75">
      <c r="A558" s="9" t="s">
        <v>2359</v>
      </c>
      <c r="B558" s="10"/>
      <c r="C558" s="9" t="s">
        <v>2062</v>
      </c>
      <c r="D558" s="9" t="s">
        <v>2360</v>
      </c>
      <c r="E558" s="9" t="s">
        <v>22</v>
      </c>
      <c r="F558" s="9" t="s">
        <v>13</v>
      </c>
      <c r="G558" s="11" t="s">
        <v>81</v>
      </c>
      <c r="H558" s="9" t="s">
        <v>33</v>
      </c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.75">
      <c r="A559" s="9" t="s">
        <v>2361</v>
      </c>
      <c r="B559" s="10" t="s">
        <v>2362</v>
      </c>
      <c r="C559" s="9" t="s">
        <v>2363</v>
      </c>
      <c r="D559" s="9" t="s">
        <v>2364</v>
      </c>
      <c r="E559" s="9" t="s">
        <v>59</v>
      </c>
      <c r="F559" s="9" t="s">
        <v>13</v>
      </c>
      <c r="G559" s="11" t="s">
        <v>81</v>
      </c>
      <c r="H559" s="9" t="s">
        <v>33</v>
      </c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.75">
      <c r="A560" s="9" t="s">
        <v>2365</v>
      </c>
      <c r="B560" s="10" t="s">
        <v>2366</v>
      </c>
      <c r="C560" s="9" t="s">
        <v>1131</v>
      </c>
      <c r="D560" s="9" t="s">
        <v>2367</v>
      </c>
      <c r="E560" s="9" t="s">
        <v>11</v>
      </c>
      <c r="F560" s="9" t="s">
        <v>13</v>
      </c>
      <c r="G560" s="11" t="s">
        <v>81</v>
      </c>
      <c r="H560" s="9" t="s">
        <v>33</v>
      </c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.75">
      <c r="A561" s="9" t="s">
        <v>2368</v>
      </c>
      <c r="B561" s="10" t="s">
        <v>2369</v>
      </c>
      <c r="C561" s="9" t="s">
        <v>762</v>
      </c>
      <c r="D561" s="9" t="s">
        <v>2370</v>
      </c>
      <c r="E561" s="9" t="s">
        <v>13</v>
      </c>
      <c r="F561" s="9" t="s">
        <v>13</v>
      </c>
      <c r="G561" s="11" t="s">
        <v>81</v>
      </c>
      <c r="H561" s="9" t="s">
        <v>33</v>
      </c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.75">
      <c r="A562" s="9" t="s">
        <v>2371</v>
      </c>
      <c r="B562" s="10"/>
      <c r="C562" s="9" t="s">
        <v>2372</v>
      </c>
      <c r="D562" s="9" t="s">
        <v>2373</v>
      </c>
      <c r="E562" s="9" t="s">
        <v>99</v>
      </c>
      <c r="F562" s="9" t="s">
        <v>13</v>
      </c>
      <c r="G562" s="11" t="s">
        <v>81</v>
      </c>
      <c r="H562" s="9" t="s">
        <v>33</v>
      </c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.75">
      <c r="A563" s="9" t="s">
        <v>2374</v>
      </c>
      <c r="B563" s="10" t="s">
        <v>2375</v>
      </c>
      <c r="C563" s="9" t="s">
        <v>1207</v>
      </c>
      <c r="D563" s="9" t="s">
        <v>2376</v>
      </c>
      <c r="E563" s="9" t="s">
        <v>11</v>
      </c>
      <c r="F563" s="9" t="s">
        <v>22</v>
      </c>
      <c r="G563" s="11" t="s">
        <v>251</v>
      </c>
      <c r="H563" s="9" t="s">
        <v>33</v>
      </c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.75">
      <c r="A564" s="9" t="s">
        <v>2377</v>
      </c>
      <c r="B564" s="10" t="s">
        <v>2378</v>
      </c>
      <c r="C564" s="9" t="s">
        <v>299</v>
      </c>
      <c r="D564" s="9" t="s">
        <v>2379</v>
      </c>
      <c r="E564" s="9" t="s">
        <v>138</v>
      </c>
      <c r="F564" s="9" t="s">
        <v>22</v>
      </c>
      <c r="G564" s="11" t="s">
        <v>251</v>
      </c>
      <c r="H564" s="9" t="s">
        <v>33</v>
      </c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.75">
      <c r="A565" s="9" t="s">
        <v>2380</v>
      </c>
      <c r="B565" s="10" t="s">
        <v>2381</v>
      </c>
      <c r="C565" s="9" t="s">
        <v>2382</v>
      </c>
      <c r="D565" s="9" t="s">
        <v>2383</v>
      </c>
      <c r="E565" s="9" t="s">
        <v>171</v>
      </c>
      <c r="F565" s="9" t="s">
        <v>22</v>
      </c>
      <c r="G565" s="11" t="s">
        <v>251</v>
      </c>
      <c r="H565" s="9" t="s">
        <v>33</v>
      </c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.75">
      <c r="A566" s="9" t="s">
        <v>2384</v>
      </c>
      <c r="B566" s="10" t="s">
        <v>2385</v>
      </c>
      <c r="C566" s="9" t="s">
        <v>2386</v>
      </c>
      <c r="D566" s="9" t="s">
        <v>2387</v>
      </c>
      <c r="E566" s="9"/>
      <c r="F566" s="9" t="s">
        <v>22</v>
      </c>
      <c r="G566" s="11" t="s">
        <v>251</v>
      </c>
      <c r="H566" s="9" t="s">
        <v>33</v>
      </c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.75">
      <c r="A567" s="9" t="s">
        <v>2388</v>
      </c>
      <c r="B567" s="10" t="s">
        <v>2389</v>
      </c>
      <c r="C567" s="9" t="s">
        <v>1616</v>
      </c>
      <c r="D567" s="9" t="s">
        <v>2390</v>
      </c>
      <c r="E567" s="9" t="s">
        <v>22</v>
      </c>
      <c r="F567" s="9" t="s">
        <v>22</v>
      </c>
      <c r="G567" s="11" t="s">
        <v>251</v>
      </c>
      <c r="H567" s="9" t="s">
        <v>33</v>
      </c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.75">
      <c r="A568" s="9" t="s">
        <v>2391</v>
      </c>
      <c r="B568" s="10" t="s">
        <v>2392</v>
      </c>
      <c r="C568" s="9" t="s">
        <v>2393</v>
      </c>
      <c r="D568" s="9" t="s">
        <v>2394</v>
      </c>
      <c r="E568" s="9" t="s">
        <v>273</v>
      </c>
      <c r="F568" s="9" t="s">
        <v>22</v>
      </c>
      <c r="G568" s="11" t="s">
        <v>251</v>
      </c>
      <c r="H568" s="9" t="s">
        <v>33</v>
      </c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.75">
      <c r="A569" s="9" t="s">
        <v>2395</v>
      </c>
      <c r="B569" s="10" t="s">
        <v>2396</v>
      </c>
      <c r="C569" s="9" t="s">
        <v>2112</v>
      </c>
      <c r="D569" s="9" t="s">
        <v>2397</v>
      </c>
      <c r="E569" s="9" t="s">
        <v>43</v>
      </c>
      <c r="F569" s="9" t="s">
        <v>22</v>
      </c>
      <c r="G569" s="11" t="s">
        <v>251</v>
      </c>
      <c r="H569" s="9" t="s">
        <v>33</v>
      </c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.75">
      <c r="A570" s="9" t="s">
        <v>2398</v>
      </c>
      <c r="B570" s="10" t="s">
        <v>2399</v>
      </c>
      <c r="C570" s="9" t="s">
        <v>2400</v>
      </c>
      <c r="D570" s="9" t="s">
        <v>2401</v>
      </c>
      <c r="E570" s="9" t="s">
        <v>11</v>
      </c>
      <c r="F570" s="9" t="s">
        <v>22</v>
      </c>
      <c r="G570" s="11" t="s">
        <v>251</v>
      </c>
      <c r="H570" s="9" t="s">
        <v>33</v>
      </c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.75">
      <c r="A571" s="9" t="s">
        <v>2402</v>
      </c>
      <c r="B571" s="10" t="s">
        <v>2403</v>
      </c>
      <c r="C571" s="9" t="s">
        <v>2404</v>
      </c>
      <c r="D571" s="9" t="s">
        <v>2405</v>
      </c>
      <c r="E571" s="9" t="s">
        <v>141</v>
      </c>
      <c r="F571" s="9" t="s">
        <v>22</v>
      </c>
      <c r="G571" s="11" t="s">
        <v>251</v>
      </c>
      <c r="H571" s="9" t="s">
        <v>33</v>
      </c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.75">
      <c r="A572" s="9" t="s">
        <v>2406</v>
      </c>
      <c r="B572" s="10" t="s">
        <v>2407</v>
      </c>
      <c r="C572" s="9" t="s">
        <v>2408</v>
      </c>
      <c r="D572" s="9" t="s">
        <v>2409</v>
      </c>
      <c r="E572" s="9" t="s">
        <v>138</v>
      </c>
      <c r="F572" s="9" t="s">
        <v>22</v>
      </c>
      <c r="G572" s="11" t="s">
        <v>251</v>
      </c>
      <c r="H572" s="9" t="s">
        <v>33</v>
      </c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.75">
      <c r="A573" s="9" t="s">
        <v>2410</v>
      </c>
      <c r="B573" s="10" t="s">
        <v>2411</v>
      </c>
      <c r="C573" s="9" t="s">
        <v>1013</v>
      </c>
      <c r="D573" s="9" t="s">
        <v>2412</v>
      </c>
      <c r="E573" s="9" t="s">
        <v>80</v>
      </c>
      <c r="F573" s="9" t="s">
        <v>22</v>
      </c>
      <c r="G573" s="11" t="s">
        <v>251</v>
      </c>
      <c r="H573" s="9" t="s">
        <v>33</v>
      </c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.75">
      <c r="A574" s="9" t="s">
        <v>2413</v>
      </c>
      <c r="B574" s="10" t="s">
        <v>2414</v>
      </c>
      <c r="C574" s="9" t="s">
        <v>342</v>
      </c>
      <c r="D574" s="9" t="s">
        <v>2415</v>
      </c>
      <c r="E574" s="9" t="s">
        <v>34</v>
      </c>
      <c r="F574" s="9" t="s">
        <v>13</v>
      </c>
      <c r="G574" s="11" t="s">
        <v>251</v>
      </c>
      <c r="H574" s="9" t="s">
        <v>33</v>
      </c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.75">
      <c r="A575" s="9" t="s">
        <v>2416</v>
      </c>
      <c r="B575" s="10" t="s">
        <v>2417</v>
      </c>
      <c r="C575" s="9" t="s">
        <v>2418</v>
      </c>
      <c r="D575" s="9" t="s">
        <v>2419</v>
      </c>
      <c r="E575" s="9" t="s">
        <v>43</v>
      </c>
      <c r="F575" s="9" t="s">
        <v>13</v>
      </c>
      <c r="G575" s="11" t="s">
        <v>251</v>
      </c>
      <c r="H575" s="9" t="s">
        <v>33</v>
      </c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.75">
      <c r="A576" s="9" t="s">
        <v>2420</v>
      </c>
      <c r="B576" s="10" t="s">
        <v>2421</v>
      </c>
      <c r="C576" s="9" t="s">
        <v>1102</v>
      </c>
      <c r="D576" s="9" t="s">
        <v>2422</v>
      </c>
      <c r="E576" s="9" t="s">
        <v>25</v>
      </c>
      <c r="F576" s="9" t="s">
        <v>13</v>
      </c>
      <c r="G576" s="11" t="s">
        <v>251</v>
      </c>
      <c r="H576" s="9" t="s">
        <v>33</v>
      </c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.75">
      <c r="A577" s="9" t="s">
        <v>2423</v>
      </c>
      <c r="B577" s="10" t="s">
        <v>2424</v>
      </c>
      <c r="C577" s="9" t="s">
        <v>569</v>
      </c>
      <c r="D577" s="9" t="s">
        <v>2425</v>
      </c>
      <c r="E577" s="9" t="s">
        <v>43</v>
      </c>
      <c r="F577" s="9" t="s">
        <v>13</v>
      </c>
      <c r="G577" s="11" t="s">
        <v>251</v>
      </c>
      <c r="H577" s="9" t="s">
        <v>33</v>
      </c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.75">
      <c r="A578" s="9" t="s">
        <v>2426</v>
      </c>
      <c r="B578" s="10" t="s">
        <v>2427</v>
      </c>
      <c r="C578" s="9" t="s">
        <v>2428</v>
      </c>
      <c r="D578" s="9" t="s">
        <v>2429</v>
      </c>
      <c r="E578" s="9" t="s">
        <v>99</v>
      </c>
      <c r="F578" s="9" t="s">
        <v>13</v>
      </c>
      <c r="G578" s="11" t="s">
        <v>251</v>
      </c>
      <c r="H578" s="9" t="s">
        <v>33</v>
      </c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.75">
      <c r="A579" s="9" t="s">
        <v>2430</v>
      </c>
      <c r="B579" s="10" t="s">
        <v>2431</v>
      </c>
      <c r="C579" s="9" t="s">
        <v>2432</v>
      </c>
      <c r="D579" s="9" t="s">
        <v>2433</v>
      </c>
      <c r="E579" s="9" t="s">
        <v>138</v>
      </c>
      <c r="F579" s="9" t="s">
        <v>13</v>
      </c>
      <c r="G579" s="11" t="s">
        <v>251</v>
      </c>
      <c r="H579" s="9" t="s">
        <v>33</v>
      </c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.75">
      <c r="A580" s="9" t="s">
        <v>2434</v>
      </c>
      <c r="B580" s="10" t="s">
        <v>2435</v>
      </c>
      <c r="C580" s="9" t="s">
        <v>2264</v>
      </c>
      <c r="D580" s="9" t="s">
        <v>2436</v>
      </c>
      <c r="E580" s="9" t="s">
        <v>11</v>
      </c>
      <c r="F580" s="9" t="s">
        <v>13</v>
      </c>
      <c r="G580" s="11" t="s">
        <v>251</v>
      </c>
      <c r="H580" s="9" t="s">
        <v>33</v>
      </c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.75">
      <c r="A581" s="9" t="s">
        <v>2437</v>
      </c>
      <c r="B581" s="10" t="s">
        <v>2438</v>
      </c>
      <c r="C581" s="9" t="s">
        <v>2439</v>
      </c>
      <c r="D581" s="9" t="s">
        <v>2440</v>
      </c>
      <c r="E581" s="9" t="s">
        <v>22</v>
      </c>
      <c r="F581" s="9" t="s">
        <v>13</v>
      </c>
      <c r="G581" s="11" t="s">
        <v>251</v>
      </c>
      <c r="H581" s="9" t="s">
        <v>33</v>
      </c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.75">
      <c r="A582" s="9" t="s">
        <v>2441</v>
      </c>
      <c r="B582" s="10" t="s">
        <v>2442</v>
      </c>
      <c r="C582" s="9" t="s">
        <v>2443</v>
      </c>
      <c r="D582" s="9" t="s">
        <v>2444</v>
      </c>
      <c r="E582" s="9" t="s">
        <v>80</v>
      </c>
      <c r="F582" s="9" t="s">
        <v>13</v>
      </c>
      <c r="G582" s="11" t="s">
        <v>251</v>
      </c>
      <c r="H582" s="9" t="s">
        <v>33</v>
      </c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.75">
      <c r="A583" s="9" t="s">
        <v>2445</v>
      </c>
      <c r="B583" s="10" t="s">
        <v>2446</v>
      </c>
      <c r="C583" s="9" t="s">
        <v>1569</v>
      </c>
      <c r="D583" s="9" t="s">
        <v>2447</v>
      </c>
      <c r="E583" s="9" t="s">
        <v>22</v>
      </c>
      <c r="F583" s="9" t="s">
        <v>13</v>
      </c>
      <c r="G583" s="11" t="s">
        <v>251</v>
      </c>
      <c r="H583" s="9" t="s">
        <v>33</v>
      </c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.75">
      <c r="A584" s="9" t="s">
        <v>2448</v>
      </c>
      <c r="B584" s="10" t="s">
        <v>2449</v>
      </c>
      <c r="C584" s="9" t="s">
        <v>2450</v>
      </c>
      <c r="D584" s="9" t="s">
        <v>2451</v>
      </c>
      <c r="E584" s="9" t="s">
        <v>21</v>
      </c>
      <c r="F584" s="9" t="s">
        <v>13</v>
      </c>
      <c r="G584" s="11" t="s">
        <v>251</v>
      </c>
      <c r="H584" s="9" t="s">
        <v>33</v>
      </c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.75">
      <c r="A585" s="9" t="s">
        <v>2452</v>
      </c>
      <c r="B585" s="10" t="s">
        <v>2453</v>
      </c>
      <c r="C585" s="9" t="s">
        <v>2454</v>
      </c>
      <c r="D585" s="9" t="s">
        <v>2455</v>
      </c>
      <c r="E585" s="9" t="s">
        <v>25</v>
      </c>
      <c r="F585" s="9" t="s">
        <v>13</v>
      </c>
      <c r="G585" s="11" t="s">
        <v>251</v>
      </c>
      <c r="H585" s="9" t="s">
        <v>33</v>
      </c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.75">
      <c r="A586" s="9" t="s">
        <v>2456</v>
      </c>
      <c r="B586" s="10" t="s">
        <v>2457</v>
      </c>
      <c r="C586" s="9" t="s">
        <v>2458</v>
      </c>
      <c r="D586" s="9" t="s">
        <v>2459</v>
      </c>
      <c r="E586" s="9" t="s">
        <v>171</v>
      </c>
      <c r="F586" s="9" t="s">
        <v>13</v>
      </c>
      <c r="G586" s="11" t="s">
        <v>251</v>
      </c>
      <c r="H586" s="9" t="s">
        <v>33</v>
      </c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.75">
      <c r="A587" s="9" t="s">
        <v>2460</v>
      </c>
      <c r="B587" s="10" t="s">
        <v>2461</v>
      </c>
      <c r="C587" s="9" t="s">
        <v>2462</v>
      </c>
      <c r="D587" s="9" t="s">
        <v>2463</v>
      </c>
      <c r="E587" s="9" t="s">
        <v>22</v>
      </c>
      <c r="F587" s="9" t="s">
        <v>13</v>
      </c>
      <c r="G587" s="11" t="s">
        <v>251</v>
      </c>
      <c r="H587" s="9" t="s">
        <v>33</v>
      </c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.75">
      <c r="A588" s="9" t="s">
        <v>2464</v>
      </c>
      <c r="B588" s="10" t="s">
        <v>2465</v>
      </c>
      <c r="C588" s="9" t="s">
        <v>2466</v>
      </c>
      <c r="D588" s="9" t="s">
        <v>2467</v>
      </c>
      <c r="E588" s="9" t="s">
        <v>57</v>
      </c>
      <c r="F588" s="9" t="s">
        <v>13</v>
      </c>
      <c r="G588" s="11" t="s">
        <v>251</v>
      </c>
      <c r="H588" s="9" t="s">
        <v>33</v>
      </c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.75">
      <c r="A589" s="9" t="s">
        <v>2468</v>
      </c>
      <c r="B589" s="10" t="s">
        <v>2469</v>
      </c>
      <c r="C589" s="9" t="s">
        <v>2470</v>
      </c>
      <c r="D589" s="9" t="s">
        <v>2471</v>
      </c>
      <c r="E589" s="9" t="s">
        <v>57</v>
      </c>
      <c r="F589" s="9" t="s">
        <v>13</v>
      </c>
      <c r="G589" s="11" t="s">
        <v>251</v>
      </c>
      <c r="H589" s="9" t="s">
        <v>33</v>
      </c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.75">
      <c r="A590" s="9" t="s">
        <v>2472</v>
      </c>
      <c r="B590" s="10"/>
      <c r="C590" s="9" t="s">
        <v>2473</v>
      </c>
      <c r="D590" s="9" t="s">
        <v>2474</v>
      </c>
      <c r="E590" s="9" t="s">
        <v>171</v>
      </c>
      <c r="F590" s="9" t="s">
        <v>22</v>
      </c>
      <c r="G590" s="11" t="s">
        <v>103</v>
      </c>
      <c r="H590" s="9" t="s">
        <v>33</v>
      </c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.75">
      <c r="A591" s="9" t="s">
        <v>2475</v>
      </c>
      <c r="B591" s="10"/>
      <c r="C591" s="9" t="s">
        <v>2476</v>
      </c>
      <c r="D591" s="9" t="s">
        <v>2477</v>
      </c>
      <c r="E591" s="9"/>
      <c r="F591" s="9" t="s">
        <v>22</v>
      </c>
      <c r="G591" s="11" t="s">
        <v>103</v>
      </c>
      <c r="H591" s="9" t="s">
        <v>33</v>
      </c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.75">
      <c r="A592" s="9" t="s">
        <v>2478</v>
      </c>
      <c r="B592" s="10" t="s">
        <v>2479</v>
      </c>
      <c r="C592" s="9" t="s">
        <v>1691</v>
      </c>
      <c r="D592" s="9" t="s">
        <v>2480</v>
      </c>
      <c r="E592" s="9" t="s">
        <v>59</v>
      </c>
      <c r="F592" s="9" t="s">
        <v>22</v>
      </c>
      <c r="G592" s="11" t="s">
        <v>103</v>
      </c>
      <c r="H592" s="9" t="s">
        <v>33</v>
      </c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.75">
      <c r="A593" s="9" t="s">
        <v>2481</v>
      </c>
      <c r="B593" s="10" t="s">
        <v>2482</v>
      </c>
      <c r="C593" s="9" t="s">
        <v>1360</v>
      </c>
      <c r="D593" s="9" t="s">
        <v>2483</v>
      </c>
      <c r="E593" s="9" t="s">
        <v>22</v>
      </c>
      <c r="F593" s="9" t="s">
        <v>22</v>
      </c>
      <c r="G593" s="11" t="s">
        <v>103</v>
      </c>
      <c r="H593" s="9" t="s">
        <v>33</v>
      </c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.75">
      <c r="A594" s="9" t="s">
        <v>2484</v>
      </c>
      <c r="B594" s="10" t="s">
        <v>2485</v>
      </c>
      <c r="C594" s="9" t="s">
        <v>1173</v>
      </c>
      <c r="D594" s="9" t="s">
        <v>2486</v>
      </c>
      <c r="E594" s="9" t="s">
        <v>43</v>
      </c>
      <c r="F594" s="9" t="s">
        <v>22</v>
      </c>
      <c r="G594" s="11" t="s">
        <v>103</v>
      </c>
      <c r="H594" s="9" t="s">
        <v>33</v>
      </c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.75">
      <c r="A595" s="9" t="s">
        <v>2487</v>
      </c>
      <c r="B595" s="10" t="s">
        <v>2488</v>
      </c>
      <c r="C595" s="9" t="s">
        <v>2489</v>
      </c>
      <c r="D595" s="9" t="s">
        <v>2490</v>
      </c>
      <c r="E595" s="9" t="s">
        <v>43</v>
      </c>
      <c r="F595" s="9" t="s">
        <v>22</v>
      </c>
      <c r="G595" s="11" t="s">
        <v>103</v>
      </c>
      <c r="H595" s="9" t="s">
        <v>33</v>
      </c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.75">
      <c r="A596" s="9" t="s">
        <v>2491</v>
      </c>
      <c r="B596" s="10" t="s">
        <v>2492</v>
      </c>
      <c r="C596" s="9" t="s">
        <v>2189</v>
      </c>
      <c r="D596" s="9" t="s">
        <v>2493</v>
      </c>
      <c r="E596" s="9" t="s">
        <v>11</v>
      </c>
      <c r="F596" s="9" t="s">
        <v>22</v>
      </c>
      <c r="G596" s="11" t="s">
        <v>103</v>
      </c>
      <c r="H596" s="9" t="s">
        <v>33</v>
      </c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.75">
      <c r="A597" s="9" t="s">
        <v>2494</v>
      </c>
      <c r="B597" s="10" t="s">
        <v>2495</v>
      </c>
      <c r="C597" s="9" t="s">
        <v>2496</v>
      </c>
      <c r="D597" s="9" t="s">
        <v>2497</v>
      </c>
      <c r="E597" s="9" t="s">
        <v>57</v>
      </c>
      <c r="F597" s="9" t="s">
        <v>22</v>
      </c>
      <c r="G597" s="11" t="s">
        <v>103</v>
      </c>
      <c r="H597" s="9" t="s">
        <v>33</v>
      </c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.75">
      <c r="A598" s="9" t="s">
        <v>2498</v>
      </c>
      <c r="B598" s="10" t="s">
        <v>2499</v>
      </c>
      <c r="C598" s="9" t="s">
        <v>19</v>
      </c>
      <c r="D598" s="9" t="s">
        <v>2500</v>
      </c>
      <c r="E598" s="9" t="s">
        <v>21</v>
      </c>
      <c r="F598" s="9" t="s">
        <v>13</v>
      </c>
      <c r="G598" s="11" t="s">
        <v>103</v>
      </c>
      <c r="H598" s="9" t="s">
        <v>33</v>
      </c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.75">
      <c r="A599" s="9" t="s">
        <v>2501</v>
      </c>
      <c r="B599" s="10" t="s">
        <v>2502</v>
      </c>
      <c r="C599" s="9" t="s">
        <v>2042</v>
      </c>
      <c r="D599" s="9" t="s">
        <v>2503</v>
      </c>
      <c r="E599" s="9" t="s">
        <v>99</v>
      </c>
      <c r="F599" s="9" t="s">
        <v>13</v>
      </c>
      <c r="G599" s="11" t="s">
        <v>103</v>
      </c>
      <c r="H599" s="9" t="s">
        <v>33</v>
      </c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.75">
      <c r="A600" s="9" t="s">
        <v>2504</v>
      </c>
      <c r="B600" s="10" t="s">
        <v>2505</v>
      </c>
      <c r="C600" s="9" t="s">
        <v>2506</v>
      </c>
      <c r="D600" s="9" t="s">
        <v>2507</v>
      </c>
      <c r="E600" s="9" t="s">
        <v>22</v>
      </c>
      <c r="F600" s="9" t="s">
        <v>13</v>
      </c>
      <c r="G600" s="11" t="s">
        <v>103</v>
      </c>
      <c r="H600" s="9" t="s">
        <v>33</v>
      </c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.75">
      <c r="A601" s="9" t="s">
        <v>2508</v>
      </c>
      <c r="B601" s="10" t="s">
        <v>2509</v>
      </c>
      <c r="C601" s="9" t="s">
        <v>209</v>
      </c>
      <c r="D601" s="9" t="s">
        <v>2510</v>
      </c>
      <c r="E601" s="9" t="s">
        <v>80</v>
      </c>
      <c r="F601" s="9" t="s">
        <v>13</v>
      </c>
      <c r="G601" s="11" t="s">
        <v>103</v>
      </c>
      <c r="H601" s="9" t="s">
        <v>33</v>
      </c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.75">
      <c r="A602" s="9" t="s">
        <v>2511</v>
      </c>
      <c r="B602" s="10" t="s">
        <v>2512</v>
      </c>
      <c r="C602" s="9" t="s">
        <v>446</v>
      </c>
      <c r="D602" s="9" t="s">
        <v>2513</v>
      </c>
      <c r="E602" s="9" t="s">
        <v>13</v>
      </c>
      <c r="F602" s="9" t="s">
        <v>13</v>
      </c>
      <c r="G602" s="11" t="s">
        <v>103</v>
      </c>
      <c r="H602" s="9" t="s">
        <v>33</v>
      </c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.75">
      <c r="A603" s="9" t="s">
        <v>2514</v>
      </c>
      <c r="B603" s="10"/>
      <c r="C603" s="9" t="s">
        <v>2515</v>
      </c>
      <c r="D603" s="9" t="s">
        <v>2516</v>
      </c>
      <c r="E603" s="9" t="s">
        <v>34</v>
      </c>
      <c r="F603" s="9" t="s">
        <v>13</v>
      </c>
      <c r="G603" s="11" t="s">
        <v>103</v>
      </c>
      <c r="H603" s="9" t="s">
        <v>33</v>
      </c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.75">
      <c r="A604" s="9" t="s">
        <v>2517</v>
      </c>
      <c r="B604" s="10"/>
      <c r="C604" s="9" t="s">
        <v>169</v>
      </c>
      <c r="D604" s="9" t="s">
        <v>2518</v>
      </c>
      <c r="E604" s="9" t="s">
        <v>273</v>
      </c>
      <c r="F604" s="9" t="s">
        <v>13</v>
      </c>
      <c r="G604" s="11" t="s">
        <v>103</v>
      </c>
      <c r="H604" s="9" t="s">
        <v>33</v>
      </c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.75">
      <c r="A605" s="9" t="s">
        <v>2519</v>
      </c>
      <c r="B605" s="10" t="s">
        <v>2520</v>
      </c>
      <c r="C605" s="9" t="s">
        <v>687</v>
      </c>
      <c r="D605" s="9" t="s">
        <v>2521</v>
      </c>
      <c r="E605" s="9" t="s">
        <v>43</v>
      </c>
      <c r="F605" s="9" t="s">
        <v>13</v>
      </c>
      <c r="G605" s="11" t="s">
        <v>103</v>
      </c>
      <c r="H605" s="9" t="s">
        <v>33</v>
      </c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.75">
      <c r="A606" s="9" t="s">
        <v>2522</v>
      </c>
      <c r="B606" s="10" t="s">
        <v>2523</v>
      </c>
      <c r="C606" s="9" t="s">
        <v>2524</v>
      </c>
      <c r="D606" s="9" t="s">
        <v>2525</v>
      </c>
      <c r="E606" s="9" t="s">
        <v>57</v>
      </c>
      <c r="F606" s="9" t="s">
        <v>13</v>
      </c>
      <c r="G606" s="11" t="s">
        <v>103</v>
      </c>
      <c r="H606" s="9" t="s">
        <v>33</v>
      </c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.75">
      <c r="A607" s="9" t="s">
        <v>2526</v>
      </c>
      <c r="B607" s="10" t="s">
        <v>2527</v>
      </c>
      <c r="C607" s="9" t="s">
        <v>2528</v>
      </c>
      <c r="D607" s="9" t="s">
        <v>2529</v>
      </c>
      <c r="E607" s="9" t="s">
        <v>11</v>
      </c>
      <c r="F607" s="9" t="s">
        <v>13</v>
      </c>
      <c r="G607" s="11" t="s">
        <v>103</v>
      </c>
      <c r="H607" s="9" t="s">
        <v>33</v>
      </c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.75">
      <c r="A608" s="9" t="s">
        <v>2530</v>
      </c>
      <c r="B608" s="10" t="s">
        <v>2531</v>
      </c>
      <c r="C608" s="9" t="s">
        <v>2532</v>
      </c>
      <c r="D608" s="9" t="s">
        <v>2533</v>
      </c>
      <c r="E608" s="9" t="s">
        <v>22</v>
      </c>
      <c r="F608" s="9" t="s">
        <v>13</v>
      </c>
      <c r="G608" s="11" t="s">
        <v>103</v>
      </c>
      <c r="H608" s="9" t="s">
        <v>33</v>
      </c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.75">
      <c r="A609" s="9" t="s">
        <v>2534</v>
      </c>
      <c r="B609" s="10" t="s">
        <v>2535</v>
      </c>
      <c r="C609" s="9" t="s">
        <v>2250</v>
      </c>
      <c r="D609" s="9" t="s">
        <v>2536</v>
      </c>
      <c r="E609" s="9" t="s">
        <v>80</v>
      </c>
      <c r="F609" s="9" t="s">
        <v>13</v>
      </c>
      <c r="G609" s="11" t="s">
        <v>103</v>
      </c>
      <c r="H609" s="9" t="s">
        <v>33</v>
      </c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.75">
      <c r="A610" s="9" t="s">
        <v>2541</v>
      </c>
      <c r="B610" s="10" t="s">
        <v>2543</v>
      </c>
      <c r="C610" s="9" t="s">
        <v>557</v>
      </c>
      <c r="D610" s="9" t="s">
        <v>2544</v>
      </c>
      <c r="E610" s="9" t="s">
        <v>141</v>
      </c>
      <c r="F610" s="9" t="s">
        <v>13</v>
      </c>
      <c r="G610" s="11" t="s">
        <v>103</v>
      </c>
      <c r="H610" s="9" t="s">
        <v>33</v>
      </c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.75">
      <c r="A611" s="9" t="s">
        <v>2545</v>
      </c>
      <c r="B611" s="10"/>
      <c r="C611" s="9" t="s">
        <v>2546</v>
      </c>
      <c r="D611" s="9" t="s">
        <v>2547</v>
      </c>
      <c r="E611" s="9" t="s">
        <v>80</v>
      </c>
      <c r="F611" s="9" t="s">
        <v>13</v>
      </c>
      <c r="G611" s="11" t="s">
        <v>103</v>
      </c>
      <c r="H611" s="9" t="s">
        <v>33</v>
      </c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.75">
      <c r="A612" s="9" t="s">
        <v>2548</v>
      </c>
      <c r="B612" s="10" t="s">
        <v>2549</v>
      </c>
      <c r="C612" s="9" t="s">
        <v>2550</v>
      </c>
      <c r="D612" s="9" t="s">
        <v>2551</v>
      </c>
      <c r="E612" s="9" t="s">
        <v>22</v>
      </c>
      <c r="F612" s="9" t="s">
        <v>13</v>
      </c>
      <c r="G612" s="11" t="s">
        <v>103</v>
      </c>
      <c r="H612" s="9" t="s">
        <v>33</v>
      </c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.75">
      <c r="A613" s="9" t="s">
        <v>2552</v>
      </c>
      <c r="B613" s="10" t="s">
        <v>2553</v>
      </c>
      <c r="C613" s="9" t="s">
        <v>2554</v>
      </c>
      <c r="D613" s="9" t="s">
        <v>2555</v>
      </c>
      <c r="E613" s="9" t="s">
        <v>34</v>
      </c>
      <c r="F613" s="9" t="s">
        <v>22</v>
      </c>
      <c r="G613" s="11" t="s">
        <v>256</v>
      </c>
      <c r="H613" s="9" t="s">
        <v>33</v>
      </c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.75">
      <c r="A614" s="9" t="s">
        <v>2556</v>
      </c>
      <c r="B614" s="10" t="s">
        <v>2557</v>
      </c>
      <c r="C614" s="9" t="s">
        <v>771</v>
      </c>
      <c r="D614" s="9" t="s">
        <v>2558</v>
      </c>
      <c r="E614" s="9" t="s">
        <v>138</v>
      </c>
      <c r="F614" s="9" t="s">
        <v>22</v>
      </c>
      <c r="G614" s="11" t="s">
        <v>256</v>
      </c>
      <c r="H614" s="9" t="s">
        <v>33</v>
      </c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.75">
      <c r="A615" s="9" t="s">
        <v>2559</v>
      </c>
      <c r="B615" s="10" t="s">
        <v>2560</v>
      </c>
      <c r="C615" s="9" t="s">
        <v>1017</v>
      </c>
      <c r="D615" s="9" t="s">
        <v>2561</v>
      </c>
      <c r="E615" s="9" t="s">
        <v>138</v>
      </c>
      <c r="F615" s="9" t="s">
        <v>22</v>
      </c>
      <c r="G615" s="11" t="s">
        <v>256</v>
      </c>
      <c r="H615" s="9" t="s">
        <v>33</v>
      </c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.75">
      <c r="A616" s="9" t="s">
        <v>2562</v>
      </c>
      <c r="B616" s="10" t="s">
        <v>2563</v>
      </c>
      <c r="C616" s="9" t="s">
        <v>835</v>
      </c>
      <c r="D616" s="9" t="s">
        <v>2564</v>
      </c>
      <c r="E616" s="9" t="s">
        <v>25</v>
      </c>
      <c r="F616" s="9" t="s">
        <v>22</v>
      </c>
      <c r="G616" s="11" t="s">
        <v>256</v>
      </c>
      <c r="H616" s="9" t="s">
        <v>33</v>
      </c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.75">
      <c r="A617" s="9" t="s">
        <v>2565</v>
      </c>
      <c r="B617" s="10" t="s">
        <v>2566</v>
      </c>
      <c r="C617" s="9" t="s">
        <v>1098</v>
      </c>
      <c r="D617" s="9" t="s">
        <v>2567</v>
      </c>
      <c r="E617" s="9" t="s">
        <v>483</v>
      </c>
      <c r="F617" s="9" t="s">
        <v>22</v>
      </c>
      <c r="G617" s="11" t="s">
        <v>256</v>
      </c>
      <c r="H617" s="9" t="s">
        <v>33</v>
      </c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.75">
      <c r="A618" s="9" t="s">
        <v>2568</v>
      </c>
      <c r="B618" s="10" t="s">
        <v>2569</v>
      </c>
      <c r="C618" s="9" t="s">
        <v>2570</v>
      </c>
      <c r="D618" s="9" t="s">
        <v>2571</v>
      </c>
      <c r="E618" s="9" t="s">
        <v>282</v>
      </c>
      <c r="F618" s="9" t="s">
        <v>22</v>
      </c>
      <c r="G618" s="11" t="s">
        <v>256</v>
      </c>
      <c r="H618" s="9" t="s">
        <v>33</v>
      </c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.75">
      <c r="A619" s="9" t="s">
        <v>2572</v>
      </c>
      <c r="B619" s="10" t="s">
        <v>2573</v>
      </c>
      <c r="C619" s="9" t="s">
        <v>2574</v>
      </c>
      <c r="D619" s="9" t="s">
        <v>2575</v>
      </c>
      <c r="E619" s="9" t="s">
        <v>13</v>
      </c>
      <c r="F619" s="9" t="s">
        <v>22</v>
      </c>
      <c r="G619" s="11" t="s">
        <v>256</v>
      </c>
      <c r="H619" s="9" t="s">
        <v>33</v>
      </c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.75">
      <c r="A620" s="9" t="s">
        <v>2576</v>
      </c>
      <c r="B620" s="10" t="s">
        <v>2577</v>
      </c>
      <c r="C620" s="9" t="s">
        <v>452</v>
      </c>
      <c r="D620" s="9" t="s">
        <v>2578</v>
      </c>
      <c r="E620" s="9" t="s">
        <v>22</v>
      </c>
      <c r="F620" s="9" t="s">
        <v>22</v>
      </c>
      <c r="G620" s="11" t="s">
        <v>256</v>
      </c>
      <c r="H620" s="9" t="s">
        <v>33</v>
      </c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.75">
      <c r="A621" s="9" t="s">
        <v>2579</v>
      </c>
      <c r="B621" s="10" t="s">
        <v>2580</v>
      </c>
      <c r="C621" s="9" t="s">
        <v>811</v>
      </c>
      <c r="D621" s="9" t="s">
        <v>2581</v>
      </c>
      <c r="E621" s="9" t="s">
        <v>11</v>
      </c>
      <c r="F621" s="9" t="s">
        <v>22</v>
      </c>
      <c r="G621" s="11" t="s">
        <v>256</v>
      </c>
      <c r="H621" s="9" t="s">
        <v>33</v>
      </c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.75">
      <c r="A622" s="9" t="s">
        <v>2582</v>
      </c>
      <c r="B622" s="10" t="s">
        <v>2583</v>
      </c>
      <c r="C622" s="9" t="s">
        <v>2584</v>
      </c>
      <c r="D622" s="9" t="s">
        <v>2585</v>
      </c>
      <c r="E622" s="9" t="s">
        <v>22</v>
      </c>
      <c r="F622" s="9" t="s">
        <v>22</v>
      </c>
      <c r="G622" s="11" t="s">
        <v>256</v>
      </c>
      <c r="H622" s="9" t="s">
        <v>33</v>
      </c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.75">
      <c r="A623" s="9" t="s">
        <v>2586</v>
      </c>
      <c r="B623" s="10" t="s">
        <v>2587</v>
      </c>
      <c r="C623" s="9" t="s">
        <v>2588</v>
      </c>
      <c r="D623" s="9" t="s">
        <v>2589</v>
      </c>
      <c r="E623" s="9"/>
      <c r="F623" s="9" t="s">
        <v>22</v>
      </c>
      <c r="G623" s="11" t="s">
        <v>256</v>
      </c>
      <c r="H623" s="9" t="s">
        <v>33</v>
      </c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.75">
      <c r="A624" s="9" t="s">
        <v>2592</v>
      </c>
      <c r="B624" s="10" t="s">
        <v>2593</v>
      </c>
      <c r="C624" s="9" t="s">
        <v>417</v>
      </c>
      <c r="D624" s="9" t="s">
        <v>2594</v>
      </c>
      <c r="E624" s="9" t="s">
        <v>138</v>
      </c>
      <c r="F624" s="9" t="s">
        <v>22</v>
      </c>
      <c r="G624" s="11" t="s">
        <v>256</v>
      </c>
      <c r="H624" s="9" t="s">
        <v>33</v>
      </c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.75">
      <c r="A625" s="9" t="s">
        <v>2596</v>
      </c>
      <c r="B625" s="10" t="s">
        <v>2597</v>
      </c>
      <c r="C625" s="9" t="s">
        <v>781</v>
      </c>
      <c r="D625" s="9" t="s">
        <v>2598</v>
      </c>
      <c r="E625" s="9" t="s">
        <v>21</v>
      </c>
      <c r="F625" s="9" t="s">
        <v>22</v>
      </c>
      <c r="G625" s="11" t="s">
        <v>256</v>
      </c>
      <c r="H625" s="9" t="s">
        <v>33</v>
      </c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.75">
      <c r="A626" s="9" t="s">
        <v>2600</v>
      </c>
      <c r="B626" s="10" t="s">
        <v>2602</v>
      </c>
      <c r="C626" s="9" t="s">
        <v>449</v>
      </c>
      <c r="D626" s="9" t="s">
        <v>2603</v>
      </c>
      <c r="E626" s="9" t="s">
        <v>99</v>
      </c>
      <c r="F626" s="9" t="s">
        <v>22</v>
      </c>
      <c r="G626" s="11" t="s">
        <v>256</v>
      </c>
      <c r="H626" s="9" t="s">
        <v>33</v>
      </c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.75">
      <c r="A627" s="9" t="s">
        <v>2605</v>
      </c>
      <c r="B627" s="10" t="s">
        <v>2606</v>
      </c>
      <c r="C627" s="9" t="s">
        <v>2607</v>
      </c>
      <c r="D627" s="9" t="s">
        <v>2608</v>
      </c>
      <c r="E627" s="9" t="s">
        <v>25</v>
      </c>
      <c r="F627" s="9" t="s">
        <v>22</v>
      </c>
      <c r="G627" s="11" t="s">
        <v>256</v>
      </c>
      <c r="H627" s="9" t="s">
        <v>33</v>
      </c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.75">
      <c r="A628" s="9" t="s">
        <v>2610</v>
      </c>
      <c r="B628" s="10" t="s">
        <v>2611</v>
      </c>
      <c r="C628" s="9" t="s">
        <v>2612</v>
      </c>
      <c r="D628" s="9" t="s">
        <v>2614</v>
      </c>
      <c r="E628" s="9"/>
      <c r="F628" s="9" t="s">
        <v>22</v>
      </c>
      <c r="G628" s="11" t="s">
        <v>256</v>
      </c>
      <c r="H628" s="9" t="s">
        <v>33</v>
      </c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.75">
      <c r="A629" s="9" t="s">
        <v>2616</v>
      </c>
      <c r="B629" s="10" t="s">
        <v>2617</v>
      </c>
      <c r="C629" s="9" t="s">
        <v>511</v>
      </c>
      <c r="D629" s="9" t="s">
        <v>2618</v>
      </c>
      <c r="E629" s="9" t="s">
        <v>2619</v>
      </c>
      <c r="F629" s="9" t="s">
        <v>22</v>
      </c>
      <c r="G629" s="11" t="s">
        <v>256</v>
      </c>
      <c r="H629" s="9" t="s">
        <v>33</v>
      </c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.75">
      <c r="A630" s="9" t="s">
        <v>2621</v>
      </c>
      <c r="B630" s="10" t="s">
        <v>2622</v>
      </c>
      <c r="C630" s="9" t="s">
        <v>541</v>
      </c>
      <c r="D630" s="9" t="s">
        <v>2623</v>
      </c>
      <c r="E630" s="9"/>
      <c r="F630" s="9" t="s">
        <v>13</v>
      </c>
      <c r="G630" s="11" t="s">
        <v>256</v>
      </c>
      <c r="H630" s="9" t="s">
        <v>33</v>
      </c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.75">
      <c r="A631" s="9" t="s">
        <v>2624</v>
      </c>
      <c r="B631" s="10" t="s">
        <v>2625</v>
      </c>
      <c r="C631" s="9" t="s">
        <v>2626</v>
      </c>
      <c r="D631" s="9" t="s">
        <v>2627</v>
      </c>
      <c r="E631" s="9" t="s">
        <v>43</v>
      </c>
      <c r="F631" s="9" t="s">
        <v>13</v>
      </c>
      <c r="G631" s="11" t="s">
        <v>256</v>
      </c>
      <c r="H631" s="9" t="s">
        <v>33</v>
      </c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.75">
      <c r="A632" s="9" t="s">
        <v>2628</v>
      </c>
      <c r="B632" s="10" t="s">
        <v>2629</v>
      </c>
      <c r="C632" s="9" t="s">
        <v>2630</v>
      </c>
      <c r="D632" s="9" t="s">
        <v>2631</v>
      </c>
      <c r="E632" s="9" t="s">
        <v>483</v>
      </c>
      <c r="F632" s="9" t="s">
        <v>13</v>
      </c>
      <c r="G632" s="11" t="s">
        <v>256</v>
      </c>
      <c r="H632" s="9" t="s">
        <v>33</v>
      </c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.75">
      <c r="A633" s="9" t="s">
        <v>2632</v>
      </c>
      <c r="B633" s="10" t="s">
        <v>2633</v>
      </c>
      <c r="C633" s="9" t="s">
        <v>2634</v>
      </c>
      <c r="D633" s="9" t="s">
        <v>2635</v>
      </c>
      <c r="E633" s="9" t="s">
        <v>22</v>
      </c>
      <c r="F633" s="9" t="s">
        <v>13</v>
      </c>
      <c r="G633" s="11" t="s">
        <v>256</v>
      </c>
      <c r="H633" s="9" t="s">
        <v>33</v>
      </c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.75">
      <c r="A634" s="9" t="s">
        <v>2636</v>
      </c>
      <c r="B634" s="10" t="s">
        <v>2637</v>
      </c>
      <c r="C634" s="9" t="s">
        <v>2638</v>
      </c>
      <c r="D634" s="9" t="s">
        <v>2639</v>
      </c>
      <c r="E634" s="9" t="s">
        <v>59</v>
      </c>
      <c r="F634" s="9" t="s">
        <v>13</v>
      </c>
      <c r="G634" s="11" t="s">
        <v>256</v>
      </c>
      <c r="H634" s="9" t="s">
        <v>33</v>
      </c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.75">
      <c r="A635" s="9" t="s">
        <v>2640</v>
      </c>
      <c r="B635" s="10" t="s">
        <v>2641</v>
      </c>
      <c r="C635" s="9" t="s">
        <v>736</v>
      </c>
      <c r="D635" s="9" t="s">
        <v>2642</v>
      </c>
      <c r="E635" s="9" t="s">
        <v>273</v>
      </c>
      <c r="F635" s="9" t="s">
        <v>13</v>
      </c>
      <c r="G635" s="11" t="s">
        <v>256</v>
      </c>
      <c r="H635" s="9" t="s">
        <v>33</v>
      </c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.75">
      <c r="A636" s="9" t="s">
        <v>2644</v>
      </c>
      <c r="B636" s="10" t="s">
        <v>2645</v>
      </c>
      <c r="C636" s="9" t="s">
        <v>1747</v>
      </c>
      <c r="D636" s="9" t="s">
        <v>2647</v>
      </c>
      <c r="E636" s="9" t="s">
        <v>151</v>
      </c>
      <c r="F636" s="9" t="s">
        <v>13</v>
      </c>
      <c r="G636" s="11" t="s">
        <v>256</v>
      </c>
      <c r="H636" s="9" t="s">
        <v>33</v>
      </c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.75">
      <c r="A637" s="9" t="s">
        <v>2649</v>
      </c>
      <c r="B637" s="10" t="s">
        <v>2650</v>
      </c>
      <c r="C637" s="9" t="s">
        <v>1033</v>
      </c>
      <c r="D637" s="9" t="s">
        <v>2652</v>
      </c>
      <c r="E637" s="9" t="s">
        <v>13</v>
      </c>
      <c r="F637" s="9" t="s">
        <v>13</v>
      </c>
      <c r="G637" s="11" t="s">
        <v>256</v>
      </c>
      <c r="H637" s="9" t="s">
        <v>33</v>
      </c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.75">
      <c r="A638" s="9" t="s">
        <v>2654</v>
      </c>
      <c r="B638" s="10" t="s">
        <v>2655</v>
      </c>
      <c r="C638" s="9" t="s">
        <v>452</v>
      </c>
      <c r="D638" s="9" t="s">
        <v>2220</v>
      </c>
      <c r="E638" s="9" t="s">
        <v>141</v>
      </c>
      <c r="F638" s="9" t="s">
        <v>13</v>
      </c>
      <c r="G638" s="11" t="s">
        <v>256</v>
      </c>
      <c r="H638" s="9" t="s">
        <v>33</v>
      </c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.75">
      <c r="A639" s="9" t="s">
        <v>2657</v>
      </c>
      <c r="B639" s="10" t="s">
        <v>2658</v>
      </c>
      <c r="C639" s="9" t="s">
        <v>1955</v>
      </c>
      <c r="D639" s="9" t="s">
        <v>2659</v>
      </c>
      <c r="E639" s="9" t="s">
        <v>34</v>
      </c>
      <c r="F639" s="9" t="s">
        <v>13</v>
      </c>
      <c r="G639" s="11" t="s">
        <v>256</v>
      </c>
      <c r="H639" s="9" t="s">
        <v>33</v>
      </c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.75">
      <c r="A640" s="9" t="s">
        <v>2661</v>
      </c>
      <c r="B640" s="10" t="s">
        <v>2662</v>
      </c>
      <c r="C640" s="9" t="s">
        <v>1169</v>
      </c>
      <c r="D640" s="9" t="s">
        <v>2663</v>
      </c>
      <c r="E640" s="9" t="s">
        <v>138</v>
      </c>
      <c r="F640" s="9" t="s">
        <v>13</v>
      </c>
      <c r="G640" s="11" t="s">
        <v>256</v>
      </c>
      <c r="H640" s="9" t="s">
        <v>33</v>
      </c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.75">
      <c r="A641" s="9" t="s">
        <v>2666</v>
      </c>
      <c r="B641" s="10" t="s">
        <v>2667</v>
      </c>
      <c r="C641" s="9" t="s">
        <v>2668</v>
      </c>
      <c r="D641" s="9" t="s">
        <v>2669</v>
      </c>
      <c r="E641" s="9" t="s">
        <v>80</v>
      </c>
      <c r="F641" s="9" t="s">
        <v>13</v>
      </c>
      <c r="G641" s="11" t="s">
        <v>256</v>
      </c>
      <c r="H641" s="9" t="s">
        <v>33</v>
      </c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.75">
      <c r="A642" s="9" t="s">
        <v>2671</v>
      </c>
      <c r="B642" s="10" t="s">
        <v>2672</v>
      </c>
      <c r="C642" s="9" t="s">
        <v>2030</v>
      </c>
      <c r="D642" s="9" t="s">
        <v>2673</v>
      </c>
      <c r="E642" s="9"/>
      <c r="F642" s="9" t="s">
        <v>13</v>
      </c>
      <c r="G642" s="11" t="s">
        <v>256</v>
      </c>
      <c r="H642" s="9" t="s">
        <v>33</v>
      </c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.75">
      <c r="A643" s="9" t="s">
        <v>2676</v>
      </c>
      <c r="B643" s="10" t="s">
        <v>2677</v>
      </c>
      <c r="C643" s="9" t="s">
        <v>2678</v>
      </c>
      <c r="D643" s="9" t="s">
        <v>2679</v>
      </c>
      <c r="E643" s="9" t="s">
        <v>99</v>
      </c>
      <c r="F643" s="9" t="s">
        <v>13</v>
      </c>
      <c r="G643" s="11" t="s">
        <v>256</v>
      </c>
      <c r="H643" s="9" t="s">
        <v>33</v>
      </c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.75">
      <c r="A644" s="9" t="s">
        <v>2681</v>
      </c>
      <c r="B644" s="10" t="s">
        <v>2682</v>
      </c>
      <c r="C644" s="9" t="s">
        <v>1599</v>
      </c>
      <c r="D644" s="9" t="s">
        <v>2683</v>
      </c>
      <c r="E644" s="9" t="s">
        <v>57</v>
      </c>
      <c r="F644" s="9" t="s">
        <v>13</v>
      </c>
      <c r="G644" s="11" t="s">
        <v>256</v>
      </c>
      <c r="H644" s="9" t="s">
        <v>33</v>
      </c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.75">
      <c r="A645" s="9" t="s">
        <v>2684</v>
      </c>
      <c r="B645" s="10" t="s">
        <v>2685</v>
      </c>
      <c r="C645" s="9" t="s">
        <v>2686</v>
      </c>
      <c r="D645" s="9" t="s">
        <v>2687</v>
      </c>
      <c r="E645" s="9" t="s">
        <v>141</v>
      </c>
      <c r="F645" s="9" t="s">
        <v>22</v>
      </c>
      <c r="G645" s="11" t="s">
        <v>220</v>
      </c>
      <c r="H645" s="9" t="s">
        <v>33</v>
      </c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.75">
      <c r="A646" s="9" t="s">
        <v>2688</v>
      </c>
      <c r="B646" s="10" t="s">
        <v>2557</v>
      </c>
      <c r="C646" s="9" t="s">
        <v>771</v>
      </c>
      <c r="D646" s="9" t="s">
        <v>2689</v>
      </c>
      <c r="E646" s="9" t="s">
        <v>138</v>
      </c>
      <c r="F646" s="9" t="s">
        <v>22</v>
      </c>
      <c r="G646" s="11" t="s">
        <v>220</v>
      </c>
      <c r="H646" s="9" t="s">
        <v>33</v>
      </c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.75">
      <c r="A647" s="9" t="s">
        <v>2690</v>
      </c>
      <c r="B647" s="10" t="s">
        <v>2691</v>
      </c>
      <c r="C647" s="9" t="s">
        <v>2692</v>
      </c>
      <c r="D647" s="9" t="s">
        <v>2693</v>
      </c>
      <c r="E647" s="9" t="s">
        <v>483</v>
      </c>
      <c r="F647" s="9" t="s">
        <v>22</v>
      </c>
      <c r="G647" s="11" t="s">
        <v>220</v>
      </c>
      <c r="H647" s="9" t="s">
        <v>33</v>
      </c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.75">
      <c r="A648" s="9" t="s">
        <v>2694</v>
      </c>
      <c r="B648" s="10" t="s">
        <v>2695</v>
      </c>
      <c r="C648" s="9" t="s">
        <v>2696</v>
      </c>
      <c r="D648" s="9" t="s">
        <v>2697</v>
      </c>
      <c r="E648" s="9" t="s">
        <v>141</v>
      </c>
      <c r="F648" s="9" t="s">
        <v>22</v>
      </c>
      <c r="G648" s="11" t="s">
        <v>220</v>
      </c>
      <c r="H648" s="9" t="s">
        <v>33</v>
      </c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.75">
      <c r="A649" s="9" t="s">
        <v>2698</v>
      </c>
      <c r="B649" s="10" t="s">
        <v>2699</v>
      </c>
      <c r="C649" s="9" t="s">
        <v>277</v>
      </c>
      <c r="D649" s="9" t="s">
        <v>2700</v>
      </c>
      <c r="E649" s="9" t="s">
        <v>13</v>
      </c>
      <c r="F649" s="9" t="s">
        <v>22</v>
      </c>
      <c r="G649" s="11" t="s">
        <v>220</v>
      </c>
      <c r="H649" s="9" t="s">
        <v>33</v>
      </c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>
      <c r="A650" s="9" t="s">
        <v>2701</v>
      </c>
      <c r="B650" s="10" t="s">
        <v>2702</v>
      </c>
      <c r="C650" s="9" t="s">
        <v>2703</v>
      </c>
      <c r="D650" s="9" t="s">
        <v>2704</v>
      </c>
      <c r="E650" s="9" t="s">
        <v>138</v>
      </c>
      <c r="F650" s="9" t="s">
        <v>22</v>
      </c>
      <c r="G650" s="11" t="s">
        <v>220</v>
      </c>
      <c r="H650" s="9" t="s">
        <v>33</v>
      </c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.75">
      <c r="A651" s="9" t="s">
        <v>2705</v>
      </c>
      <c r="B651" s="10" t="s">
        <v>2706</v>
      </c>
      <c r="C651" s="9" t="s">
        <v>1695</v>
      </c>
      <c r="D651" s="9" t="s">
        <v>2707</v>
      </c>
      <c r="E651" s="9" t="s">
        <v>34</v>
      </c>
      <c r="F651" s="9" t="s">
        <v>22</v>
      </c>
      <c r="G651" s="11" t="s">
        <v>220</v>
      </c>
      <c r="H651" s="9" t="s">
        <v>33</v>
      </c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.75">
      <c r="A652" s="9" t="s">
        <v>2709</v>
      </c>
      <c r="B652" s="10" t="s">
        <v>2710</v>
      </c>
      <c r="C652" s="9" t="s">
        <v>661</v>
      </c>
      <c r="D652" s="9" t="s">
        <v>2711</v>
      </c>
      <c r="E652" s="9" t="s">
        <v>22</v>
      </c>
      <c r="F652" s="9" t="s">
        <v>22</v>
      </c>
      <c r="G652" s="11" t="s">
        <v>220</v>
      </c>
      <c r="H652" s="9" t="s">
        <v>33</v>
      </c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.75">
      <c r="A653" s="9" t="s">
        <v>2713</v>
      </c>
      <c r="B653" s="10" t="s">
        <v>2714</v>
      </c>
      <c r="C653" s="9" t="s">
        <v>669</v>
      </c>
      <c r="D653" s="9" t="s">
        <v>2715</v>
      </c>
      <c r="E653" s="9" t="s">
        <v>138</v>
      </c>
      <c r="F653" s="9" t="s">
        <v>22</v>
      </c>
      <c r="G653" s="11" t="s">
        <v>220</v>
      </c>
      <c r="H653" s="9" t="s">
        <v>33</v>
      </c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.75">
      <c r="A654" s="9" t="s">
        <v>2716</v>
      </c>
      <c r="B654" s="10" t="s">
        <v>2717</v>
      </c>
      <c r="C654" s="9" t="s">
        <v>2718</v>
      </c>
      <c r="D654" s="9" t="s">
        <v>2719</v>
      </c>
      <c r="E654" s="9" t="s">
        <v>141</v>
      </c>
      <c r="F654" s="9" t="s">
        <v>22</v>
      </c>
      <c r="G654" s="11" t="s">
        <v>220</v>
      </c>
      <c r="H654" s="9" t="s">
        <v>33</v>
      </c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.75">
      <c r="A655" s="9" t="s">
        <v>2721</v>
      </c>
      <c r="B655" s="10" t="s">
        <v>2722</v>
      </c>
      <c r="C655" s="9" t="s">
        <v>1856</v>
      </c>
      <c r="D655" s="9" t="s">
        <v>2723</v>
      </c>
      <c r="E655" s="9" t="s">
        <v>34</v>
      </c>
      <c r="F655" s="9" t="s">
        <v>22</v>
      </c>
      <c r="G655" s="11" t="s">
        <v>220</v>
      </c>
      <c r="H655" s="9" t="s">
        <v>33</v>
      </c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.75">
      <c r="A656" s="9" t="s">
        <v>2724</v>
      </c>
      <c r="B656" s="10" t="s">
        <v>2725</v>
      </c>
      <c r="C656" s="9" t="s">
        <v>2726</v>
      </c>
      <c r="D656" s="9" t="s">
        <v>2727</v>
      </c>
      <c r="E656" s="9" t="s">
        <v>57</v>
      </c>
      <c r="F656" s="9" t="s">
        <v>22</v>
      </c>
      <c r="G656" s="11" t="s">
        <v>220</v>
      </c>
      <c r="H656" s="9" t="s">
        <v>33</v>
      </c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.75">
      <c r="A657" s="9" t="s">
        <v>2728</v>
      </c>
      <c r="B657" s="10" t="s">
        <v>2729</v>
      </c>
      <c r="C657" s="9" t="s">
        <v>695</v>
      </c>
      <c r="D657" s="9" t="s">
        <v>2730</v>
      </c>
      <c r="E657" s="9" t="s">
        <v>25</v>
      </c>
      <c r="F657" s="9" t="s">
        <v>22</v>
      </c>
      <c r="G657" s="11" t="s">
        <v>220</v>
      </c>
      <c r="H657" s="9" t="s">
        <v>33</v>
      </c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.75">
      <c r="A658" s="9" t="s">
        <v>2731</v>
      </c>
      <c r="B658" s="10" t="s">
        <v>2732</v>
      </c>
      <c r="C658" s="9" t="s">
        <v>2733</v>
      </c>
      <c r="D658" s="9" t="s">
        <v>2734</v>
      </c>
      <c r="E658" s="9" t="s">
        <v>80</v>
      </c>
      <c r="F658" s="9" t="s">
        <v>22</v>
      </c>
      <c r="G658" s="11" t="s">
        <v>220</v>
      </c>
      <c r="H658" s="9" t="s">
        <v>33</v>
      </c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.75">
      <c r="A659" s="9" t="s">
        <v>2735</v>
      </c>
      <c r="B659" s="10" t="s">
        <v>2736</v>
      </c>
      <c r="C659" s="9" t="s">
        <v>2458</v>
      </c>
      <c r="D659" s="9" t="s">
        <v>2737</v>
      </c>
      <c r="E659" s="9" t="s">
        <v>171</v>
      </c>
      <c r="F659" s="9" t="s">
        <v>22</v>
      </c>
      <c r="G659" s="11" t="s">
        <v>220</v>
      </c>
      <c r="H659" s="9" t="s">
        <v>33</v>
      </c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.75">
      <c r="A660" s="9" t="s">
        <v>2738</v>
      </c>
      <c r="B660" s="10" t="s">
        <v>2739</v>
      </c>
      <c r="C660" s="9" t="s">
        <v>2740</v>
      </c>
      <c r="D660" s="9" t="s">
        <v>2741</v>
      </c>
      <c r="E660" s="9" t="s">
        <v>99</v>
      </c>
      <c r="F660" s="9" t="s">
        <v>22</v>
      </c>
      <c r="G660" s="11" t="s">
        <v>220</v>
      </c>
      <c r="H660" s="9" t="s">
        <v>33</v>
      </c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.75">
      <c r="A661" s="9" t="s">
        <v>2742</v>
      </c>
      <c r="B661" s="10" t="s">
        <v>2743</v>
      </c>
      <c r="C661" s="9" t="s">
        <v>2257</v>
      </c>
      <c r="D661" s="9" t="s">
        <v>2744</v>
      </c>
      <c r="E661" s="9" t="s">
        <v>141</v>
      </c>
      <c r="F661" s="9" t="s">
        <v>22</v>
      </c>
      <c r="G661" s="11" t="s">
        <v>220</v>
      </c>
      <c r="H661" s="9" t="s">
        <v>33</v>
      </c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.75">
      <c r="A662" s="9" t="s">
        <v>2746</v>
      </c>
      <c r="B662" s="10" t="s">
        <v>2748</v>
      </c>
      <c r="C662" s="9" t="s">
        <v>768</v>
      </c>
      <c r="D662" s="9" t="s">
        <v>2749</v>
      </c>
      <c r="E662" s="9" t="s">
        <v>483</v>
      </c>
      <c r="F662" s="9" t="s">
        <v>13</v>
      </c>
      <c r="G662" s="11" t="s">
        <v>220</v>
      </c>
      <c r="H662" s="9" t="s">
        <v>33</v>
      </c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.75">
      <c r="A663" s="9" t="s">
        <v>2750</v>
      </c>
      <c r="B663" s="10" t="s">
        <v>2752</v>
      </c>
      <c r="C663" s="9" t="s">
        <v>2753</v>
      </c>
      <c r="D663" s="9" t="s">
        <v>2754</v>
      </c>
      <c r="E663" s="9" t="s">
        <v>273</v>
      </c>
      <c r="F663" s="9" t="s">
        <v>13</v>
      </c>
      <c r="G663" s="11" t="s">
        <v>220</v>
      </c>
      <c r="H663" s="9" t="s">
        <v>33</v>
      </c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.75">
      <c r="A664" s="9" t="s">
        <v>2755</v>
      </c>
      <c r="B664" s="10" t="s">
        <v>2756</v>
      </c>
      <c r="C664" s="9" t="s">
        <v>2757</v>
      </c>
      <c r="D664" s="9" t="s">
        <v>2758</v>
      </c>
      <c r="E664" s="9" t="s">
        <v>80</v>
      </c>
      <c r="F664" s="9" t="s">
        <v>13</v>
      </c>
      <c r="G664" s="11" t="s">
        <v>220</v>
      </c>
      <c r="H664" s="9" t="s">
        <v>33</v>
      </c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.75">
      <c r="A665" s="9" t="s">
        <v>2759</v>
      </c>
      <c r="B665" s="10"/>
      <c r="C665" s="9" t="s">
        <v>2760</v>
      </c>
      <c r="D665" s="9" t="s">
        <v>2761</v>
      </c>
      <c r="E665" s="9" t="s">
        <v>175</v>
      </c>
      <c r="F665" s="9" t="s">
        <v>13</v>
      </c>
      <c r="G665" s="11" t="s">
        <v>220</v>
      </c>
      <c r="H665" s="9" t="s">
        <v>33</v>
      </c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.75">
      <c r="A666" s="9" t="s">
        <v>2762</v>
      </c>
      <c r="B666" s="10" t="s">
        <v>2763</v>
      </c>
      <c r="C666" s="9" t="s">
        <v>1360</v>
      </c>
      <c r="D666" s="9" t="s">
        <v>2764</v>
      </c>
      <c r="E666" s="9" t="s">
        <v>43</v>
      </c>
      <c r="F666" s="9" t="s">
        <v>13</v>
      </c>
      <c r="G666" s="11" t="s">
        <v>220</v>
      </c>
      <c r="H666" s="9" t="s">
        <v>33</v>
      </c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.75">
      <c r="A667" s="9" t="s">
        <v>2765</v>
      </c>
      <c r="B667" s="10" t="s">
        <v>2766</v>
      </c>
      <c r="C667" s="9" t="s">
        <v>811</v>
      </c>
      <c r="D667" s="9" t="s">
        <v>2767</v>
      </c>
      <c r="E667" s="9" t="s">
        <v>11</v>
      </c>
      <c r="F667" s="9" t="s">
        <v>13</v>
      </c>
      <c r="G667" s="11" t="s">
        <v>220</v>
      </c>
      <c r="H667" s="9" t="s">
        <v>33</v>
      </c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.75">
      <c r="A668" s="9" t="s">
        <v>2769</v>
      </c>
      <c r="B668" s="10"/>
      <c r="C668" s="9" t="s">
        <v>2770</v>
      </c>
      <c r="D668" s="9" t="s">
        <v>2771</v>
      </c>
      <c r="E668" s="9" t="s">
        <v>80</v>
      </c>
      <c r="F668" s="9" t="s">
        <v>13</v>
      </c>
      <c r="G668" s="11" t="s">
        <v>220</v>
      </c>
      <c r="H668" s="9" t="s">
        <v>33</v>
      </c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.75">
      <c r="A669" s="9" t="s">
        <v>2772</v>
      </c>
      <c r="B669" s="10" t="s">
        <v>2773</v>
      </c>
      <c r="C669" s="9" t="s">
        <v>146</v>
      </c>
      <c r="D669" s="9" t="s">
        <v>2774</v>
      </c>
      <c r="E669" s="9" t="s">
        <v>43</v>
      </c>
      <c r="F669" s="9" t="s">
        <v>13</v>
      </c>
      <c r="G669" s="11" t="s">
        <v>220</v>
      </c>
      <c r="H669" s="9" t="s">
        <v>33</v>
      </c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.75">
      <c r="A670" s="9" t="s">
        <v>2775</v>
      </c>
      <c r="B670" s="10" t="s">
        <v>2776</v>
      </c>
      <c r="C670" s="9" t="s">
        <v>2777</v>
      </c>
      <c r="D670" s="9" t="s">
        <v>2778</v>
      </c>
      <c r="E670" s="9" t="s">
        <v>138</v>
      </c>
      <c r="F670" s="9" t="s">
        <v>13</v>
      </c>
      <c r="G670" s="11" t="s">
        <v>220</v>
      </c>
      <c r="H670" s="9" t="s">
        <v>33</v>
      </c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.75">
      <c r="A671" s="9" t="s">
        <v>2779</v>
      </c>
      <c r="B671" s="10" t="s">
        <v>2780</v>
      </c>
      <c r="C671" s="9" t="s">
        <v>2781</v>
      </c>
      <c r="D671" s="9" t="s">
        <v>2782</v>
      </c>
      <c r="E671" s="9" t="s">
        <v>57</v>
      </c>
      <c r="F671" s="9" t="s">
        <v>13</v>
      </c>
      <c r="G671" s="11" t="s">
        <v>220</v>
      </c>
      <c r="H671" s="9" t="s">
        <v>33</v>
      </c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.75">
      <c r="A672" s="9" t="s">
        <v>2784</v>
      </c>
      <c r="B672" s="10" t="s">
        <v>2785</v>
      </c>
      <c r="C672" s="9" t="s">
        <v>2786</v>
      </c>
      <c r="D672" s="9" t="s">
        <v>2787</v>
      </c>
      <c r="E672" s="9" t="s">
        <v>99</v>
      </c>
      <c r="F672" s="9" t="s">
        <v>13</v>
      </c>
      <c r="G672" s="11" t="s">
        <v>220</v>
      </c>
      <c r="H672" s="9" t="s">
        <v>33</v>
      </c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.75">
      <c r="A673" s="9" t="s">
        <v>2788</v>
      </c>
      <c r="B673" s="10" t="s">
        <v>2789</v>
      </c>
      <c r="C673" s="9" t="s">
        <v>2790</v>
      </c>
      <c r="D673" s="9" t="s">
        <v>2791</v>
      </c>
      <c r="E673" s="9" t="s">
        <v>25</v>
      </c>
      <c r="F673" s="9" t="s">
        <v>13</v>
      </c>
      <c r="G673" s="11" t="s">
        <v>220</v>
      </c>
      <c r="H673" s="9" t="s">
        <v>33</v>
      </c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.75">
      <c r="A674" s="9" t="s">
        <v>2792</v>
      </c>
      <c r="B674" s="10" t="s">
        <v>2793</v>
      </c>
      <c r="C674" s="9" t="s">
        <v>2794</v>
      </c>
      <c r="D674" s="9" t="s">
        <v>2795</v>
      </c>
      <c r="E674" s="9" t="s">
        <v>43</v>
      </c>
      <c r="F674" s="9" t="s">
        <v>13</v>
      </c>
      <c r="G674" s="11" t="s">
        <v>220</v>
      </c>
      <c r="H674" s="9" t="s">
        <v>33</v>
      </c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.75">
      <c r="A675" s="9" t="s">
        <v>2796</v>
      </c>
      <c r="B675" s="10" t="s">
        <v>2797</v>
      </c>
      <c r="C675" s="9" t="s">
        <v>1326</v>
      </c>
      <c r="D675" s="9" t="s">
        <v>2798</v>
      </c>
      <c r="E675" s="9" t="s">
        <v>141</v>
      </c>
      <c r="F675" s="9" t="s">
        <v>13</v>
      </c>
      <c r="G675" s="11" t="s">
        <v>220</v>
      </c>
      <c r="H675" s="9" t="s">
        <v>33</v>
      </c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.75">
      <c r="A676" s="9" t="s">
        <v>2799</v>
      </c>
      <c r="B676" s="10" t="s">
        <v>2800</v>
      </c>
      <c r="C676" s="9" t="s">
        <v>2801</v>
      </c>
      <c r="D676" s="9" t="s">
        <v>2802</v>
      </c>
      <c r="E676" s="9" t="s">
        <v>59</v>
      </c>
      <c r="F676" s="9" t="s">
        <v>13</v>
      </c>
      <c r="G676" s="11" t="s">
        <v>220</v>
      </c>
      <c r="H676" s="9" t="s">
        <v>33</v>
      </c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.75">
      <c r="A677" s="9" t="s">
        <v>2803</v>
      </c>
      <c r="B677" s="10" t="s">
        <v>2804</v>
      </c>
      <c r="C677" s="9" t="s">
        <v>2805</v>
      </c>
      <c r="D677" s="9" t="s">
        <v>2806</v>
      </c>
      <c r="E677" s="9" t="s">
        <v>138</v>
      </c>
      <c r="F677" s="9" t="s">
        <v>22</v>
      </c>
      <c r="G677" s="11" t="s">
        <v>265</v>
      </c>
      <c r="H677" s="9" t="s">
        <v>33</v>
      </c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.75">
      <c r="A678" s="9" t="s">
        <v>2809</v>
      </c>
      <c r="B678" s="10" t="s">
        <v>2810</v>
      </c>
      <c r="C678" s="9" t="s">
        <v>2811</v>
      </c>
      <c r="D678" s="9" t="s">
        <v>2812</v>
      </c>
      <c r="E678" s="9" t="s">
        <v>138</v>
      </c>
      <c r="F678" s="9" t="s">
        <v>22</v>
      </c>
      <c r="G678" s="11" t="s">
        <v>265</v>
      </c>
      <c r="H678" s="9" t="s">
        <v>33</v>
      </c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.75">
      <c r="A679" s="9" t="s">
        <v>2813</v>
      </c>
      <c r="B679" s="10" t="s">
        <v>2814</v>
      </c>
      <c r="C679" s="9" t="s">
        <v>1937</v>
      </c>
      <c r="D679" s="9" t="s">
        <v>2816</v>
      </c>
      <c r="E679" s="9" t="s">
        <v>138</v>
      </c>
      <c r="F679" s="9" t="s">
        <v>22</v>
      </c>
      <c r="G679" s="11" t="s">
        <v>265</v>
      </c>
      <c r="H679" s="9" t="s">
        <v>33</v>
      </c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.75">
      <c r="A680" s="9" t="s">
        <v>2817</v>
      </c>
      <c r="B680" s="10" t="s">
        <v>2818</v>
      </c>
      <c r="C680" s="9" t="s">
        <v>1695</v>
      </c>
      <c r="D680" s="9" t="s">
        <v>2819</v>
      </c>
      <c r="E680" s="9" t="s">
        <v>22</v>
      </c>
      <c r="F680" s="9" t="s">
        <v>22</v>
      </c>
      <c r="G680" s="11" t="s">
        <v>265</v>
      </c>
      <c r="H680" s="9" t="s">
        <v>33</v>
      </c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.75">
      <c r="A681" s="9" t="s">
        <v>2821</v>
      </c>
      <c r="B681" s="10" t="s">
        <v>2822</v>
      </c>
      <c r="C681" s="9" t="s">
        <v>2823</v>
      </c>
      <c r="D681" s="9" t="s">
        <v>2824</v>
      </c>
      <c r="E681" s="9" t="s">
        <v>21</v>
      </c>
      <c r="F681" s="9" t="s">
        <v>22</v>
      </c>
      <c r="G681" s="11" t="s">
        <v>265</v>
      </c>
      <c r="H681" s="9" t="s">
        <v>33</v>
      </c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.75">
      <c r="A682" s="9" t="s">
        <v>2826</v>
      </c>
      <c r="B682" s="10" t="s">
        <v>2827</v>
      </c>
      <c r="C682" s="9" t="s">
        <v>2067</v>
      </c>
      <c r="D682" s="9" t="s">
        <v>2829</v>
      </c>
      <c r="E682" s="9" t="s">
        <v>282</v>
      </c>
      <c r="F682" s="9" t="s">
        <v>22</v>
      </c>
      <c r="G682" s="11" t="s">
        <v>265</v>
      </c>
      <c r="H682" s="9" t="s">
        <v>33</v>
      </c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.75">
      <c r="A683" s="9" t="s">
        <v>2831</v>
      </c>
      <c r="B683" s="10" t="s">
        <v>2832</v>
      </c>
      <c r="C683" s="9" t="s">
        <v>982</v>
      </c>
      <c r="D683" s="9" t="s">
        <v>2833</v>
      </c>
      <c r="E683" s="9" t="s">
        <v>57</v>
      </c>
      <c r="F683" s="9" t="s">
        <v>22</v>
      </c>
      <c r="G683" s="11" t="s">
        <v>265</v>
      </c>
      <c r="H683" s="9" t="s">
        <v>33</v>
      </c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.75">
      <c r="A684" s="9" t="s">
        <v>2836</v>
      </c>
      <c r="B684" s="10" t="s">
        <v>2837</v>
      </c>
      <c r="C684" s="9" t="s">
        <v>2838</v>
      </c>
      <c r="D684" s="9" t="s">
        <v>2839</v>
      </c>
      <c r="E684" s="9" t="s">
        <v>80</v>
      </c>
      <c r="F684" s="9" t="s">
        <v>22</v>
      </c>
      <c r="G684" s="11" t="s">
        <v>265</v>
      </c>
      <c r="H684" s="9" t="s">
        <v>33</v>
      </c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.75">
      <c r="A685" s="9" t="s">
        <v>2842</v>
      </c>
      <c r="B685" s="10" t="s">
        <v>2843</v>
      </c>
      <c r="C685" s="9" t="s">
        <v>997</v>
      </c>
      <c r="D685" s="9" t="s">
        <v>2845</v>
      </c>
      <c r="E685" s="9" t="s">
        <v>171</v>
      </c>
      <c r="F685" s="9" t="s">
        <v>22</v>
      </c>
      <c r="G685" s="11" t="s">
        <v>265</v>
      </c>
      <c r="H685" s="9" t="s">
        <v>33</v>
      </c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.75">
      <c r="A686" s="9" t="s">
        <v>2848</v>
      </c>
      <c r="B686" s="10" t="s">
        <v>2850</v>
      </c>
      <c r="C686" s="9" t="s">
        <v>2851</v>
      </c>
      <c r="D686" s="9" t="s">
        <v>2852</v>
      </c>
      <c r="E686" s="9" t="s">
        <v>21</v>
      </c>
      <c r="F686" s="9" t="s">
        <v>22</v>
      </c>
      <c r="G686" s="11" t="s">
        <v>265</v>
      </c>
      <c r="H686" s="9" t="s">
        <v>33</v>
      </c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.75">
      <c r="A687" s="9" t="s">
        <v>2856</v>
      </c>
      <c r="B687" s="10" t="s">
        <v>2857</v>
      </c>
      <c r="C687" s="9" t="s">
        <v>1393</v>
      </c>
      <c r="D687" s="9" t="s">
        <v>2858</v>
      </c>
      <c r="E687" s="9" t="s">
        <v>57</v>
      </c>
      <c r="F687" s="9" t="s">
        <v>22</v>
      </c>
      <c r="G687" s="11" t="s">
        <v>265</v>
      </c>
      <c r="H687" s="9" t="s">
        <v>33</v>
      </c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.75">
      <c r="A688" s="9" t="s">
        <v>2862</v>
      </c>
      <c r="B688" s="10" t="s">
        <v>2863</v>
      </c>
      <c r="C688" s="9" t="s">
        <v>702</v>
      </c>
      <c r="D688" s="9" t="s">
        <v>2864</v>
      </c>
      <c r="E688" s="9" t="s">
        <v>138</v>
      </c>
      <c r="F688" s="9" t="s">
        <v>22</v>
      </c>
      <c r="G688" s="11" t="s">
        <v>265</v>
      </c>
      <c r="H688" s="9" t="s">
        <v>33</v>
      </c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.75">
      <c r="A689" s="9" t="s">
        <v>2867</v>
      </c>
      <c r="B689" s="10" t="s">
        <v>2868</v>
      </c>
      <c r="C689" s="9" t="s">
        <v>511</v>
      </c>
      <c r="D689" s="9" t="s">
        <v>2869</v>
      </c>
      <c r="E689" s="9" t="s">
        <v>80</v>
      </c>
      <c r="F689" s="9" t="s">
        <v>22</v>
      </c>
      <c r="G689" s="11" t="s">
        <v>265</v>
      </c>
      <c r="H689" s="9" t="s">
        <v>33</v>
      </c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.75">
      <c r="A690" s="9" t="s">
        <v>2872</v>
      </c>
      <c r="B690" s="10" t="s">
        <v>2873</v>
      </c>
      <c r="C690" s="9" t="s">
        <v>612</v>
      </c>
      <c r="D690" s="9" t="s">
        <v>2874</v>
      </c>
      <c r="E690" s="9" t="s">
        <v>22</v>
      </c>
      <c r="F690" s="9" t="s">
        <v>22</v>
      </c>
      <c r="G690" s="11" t="s">
        <v>265</v>
      </c>
      <c r="H690" s="9" t="s">
        <v>33</v>
      </c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.75">
      <c r="A691" s="9" t="s">
        <v>2878</v>
      </c>
      <c r="B691" s="10" t="s">
        <v>2880</v>
      </c>
      <c r="C691" s="9" t="s">
        <v>2881</v>
      </c>
      <c r="D691" s="9" t="s">
        <v>2882</v>
      </c>
      <c r="E691" s="9" t="s">
        <v>80</v>
      </c>
      <c r="F691" s="9" t="s">
        <v>22</v>
      </c>
      <c r="G691" s="11" t="s">
        <v>265</v>
      </c>
      <c r="H691" s="9" t="s">
        <v>33</v>
      </c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.75">
      <c r="A692" s="9" t="s">
        <v>2885</v>
      </c>
      <c r="B692" s="10" t="s">
        <v>2886</v>
      </c>
      <c r="C692" s="9" t="s">
        <v>2887</v>
      </c>
      <c r="D692" s="9" t="s">
        <v>2888</v>
      </c>
      <c r="E692" s="9" t="s">
        <v>80</v>
      </c>
      <c r="F692" s="9" t="s">
        <v>22</v>
      </c>
      <c r="G692" s="11" t="s">
        <v>265</v>
      </c>
      <c r="H692" s="9" t="s">
        <v>33</v>
      </c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.75">
      <c r="A693" s="9" t="s">
        <v>2890</v>
      </c>
      <c r="B693" s="10" t="s">
        <v>2891</v>
      </c>
      <c r="C693" s="9" t="s">
        <v>956</v>
      </c>
      <c r="D693" s="9" t="s">
        <v>2893</v>
      </c>
      <c r="E693" s="9" t="s">
        <v>141</v>
      </c>
      <c r="F693" s="9" t="s">
        <v>22</v>
      </c>
      <c r="G693" s="11" t="s">
        <v>265</v>
      </c>
      <c r="H693" s="9" t="s">
        <v>33</v>
      </c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.75">
      <c r="A694" s="9" t="s">
        <v>2895</v>
      </c>
      <c r="B694" s="10" t="s">
        <v>2897</v>
      </c>
      <c r="C694" s="9" t="s">
        <v>2692</v>
      </c>
      <c r="D694" s="9" t="s">
        <v>2898</v>
      </c>
      <c r="E694" s="9" t="s">
        <v>483</v>
      </c>
      <c r="F694" s="9" t="s">
        <v>13</v>
      </c>
      <c r="G694" s="11" t="s">
        <v>265</v>
      </c>
      <c r="H694" s="9" t="s">
        <v>33</v>
      </c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.75">
      <c r="A695" s="9" t="s">
        <v>2901</v>
      </c>
      <c r="B695" s="10" t="s">
        <v>2902</v>
      </c>
      <c r="C695" s="9" t="s">
        <v>2903</v>
      </c>
      <c r="D695" s="9" t="s">
        <v>2904</v>
      </c>
      <c r="E695" s="9" t="s">
        <v>22</v>
      </c>
      <c r="F695" s="9" t="s">
        <v>13</v>
      </c>
      <c r="G695" s="11" t="s">
        <v>265</v>
      </c>
      <c r="H695" s="9" t="s">
        <v>33</v>
      </c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.75">
      <c r="A696" s="9" t="s">
        <v>2908</v>
      </c>
      <c r="B696" s="10" t="s">
        <v>2909</v>
      </c>
      <c r="C696" s="9" t="s">
        <v>910</v>
      </c>
      <c r="D696" s="9" t="s">
        <v>2910</v>
      </c>
      <c r="E696" s="9" t="s">
        <v>138</v>
      </c>
      <c r="F696" s="9" t="s">
        <v>13</v>
      </c>
      <c r="G696" s="11" t="s">
        <v>265</v>
      </c>
      <c r="H696" s="9" t="s">
        <v>33</v>
      </c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.75">
      <c r="A697" s="9" t="s">
        <v>2913</v>
      </c>
      <c r="B697" s="10" t="s">
        <v>2915</v>
      </c>
      <c r="C697" s="9" t="s">
        <v>2916</v>
      </c>
      <c r="D697" s="9" t="s">
        <v>2917</v>
      </c>
      <c r="E697" s="9" t="s">
        <v>22</v>
      </c>
      <c r="F697" s="9" t="s">
        <v>13</v>
      </c>
      <c r="G697" s="11" t="s">
        <v>265</v>
      </c>
      <c r="H697" s="9" t="s">
        <v>33</v>
      </c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.75">
      <c r="A698" s="9" t="s">
        <v>2918</v>
      </c>
      <c r="B698" s="10" t="s">
        <v>2919</v>
      </c>
      <c r="C698" s="9" t="s">
        <v>1070</v>
      </c>
      <c r="D698" s="9" t="s">
        <v>923</v>
      </c>
      <c r="E698" s="9" t="s">
        <v>483</v>
      </c>
      <c r="F698" s="9" t="s">
        <v>13</v>
      </c>
      <c r="G698" s="11" t="s">
        <v>265</v>
      </c>
      <c r="H698" s="9" t="s">
        <v>33</v>
      </c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.75">
      <c r="A699" s="9" t="s">
        <v>2921</v>
      </c>
      <c r="B699" s="10" t="s">
        <v>2922</v>
      </c>
      <c r="C699" s="9" t="s">
        <v>2923</v>
      </c>
      <c r="D699" s="9" t="s">
        <v>2924</v>
      </c>
      <c r="E699" s="9" t="s">
        <v>138</v>
      </c>
      <c r="F699" s="9" t="s">
        <v>13</v>
      </c>
      <c r="G699" s="11" t="s">
        <v>265</v>
      </c>
      <c r="H699" s="9" t="s">
        <v>33</v>
      </c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.75">
      <c r="A700" s="9" t="s">
        <v>2926</v>
      </c>
      <c r="B700" s="10" t="s">
        <v>2927</v>
      </c>
      <c r="C700" s="9" t="s">
        <v>2928</v>
      </c>
      <c r="D700" s="9" t="s">
        <v>2929</v>
      </c>
      <c r="E700" s="9" t="s">
        <v>25</v>
      </c>
      <c r="F700" s="9" t="s">
        <v>13</v>
      </c>
      <c r="G700" s="11" t="s">
        <v>265</v>
      </c>
      <c r="H700" s="9" t="s">
        <v>33</v>
      </c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.75">
      <c r="A701" s="9" t="s">
        <v>2930</v>
      </c>
      <c r="B701" s="10" t="s">
        <v>2931</v>
      </c>
      <c r="C701" s="9" t="s">
        <v>2932</v>
      </c>
      <c r="D701" s="9" t="s">
        <v>2933</v>
      </c>
      <c r="E701" s="9" t="s">
        <v>13</v>
      </c>
      <c r="F701" s="9" t="s">
        <v>13</v>
      </c>
      <c r="G701" s="11" t="s">
        <v>265</v>
      </c>
      <c r="H701" s="9" t="s">
        <v>33</v>
      </c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.75">
      <c r="A702" s="9" t="s">
        <v>2935</v>
      </c>
      <c r="B702" s="10" t="s">
        <v>2937</v>
      </c>
      <c r="C702" s="9" t="s">
        <v>2230</v>
      </c>
      <c r="D702" s="9" t="s">
        <v>2938</v>
      </c>
      <c r="E702" s="9" t="s">
        <v>43</v>
      </c>
      <c r="F702" s="9" t="s">
        <v>13</v>
      </c>
      <c r="G702" s="11" t="s">
        <v>265</v>
      </c>
      <c r="H702" s="9" t="s">
        <v>33</v>
      </c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.75">
      <c r="A703" s="9" t="s">
        <v>2940</v>
      </c>
      <c r="B703" s="10" t="s">
        <v>2941</v>
      </c>
      <c r="C703" s="9" t="s">
        <v>2075</v>
      </c>
      <c r="D703" s="9" t="s">
        <v>2942</v>
      </c>
      <c r="E703" s="9" t="s">
        <v>151</v>
      </c>
      <c r="F703" s="9" t="s">
        <v>13</v>
      </c>
      <c r="G703" s="11" t="s">
        <v>265</v>
      </c>
      <c r="H703" s="9" t="s">
        <v>33</v>
      </c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.75">
      <c r="A704" s="9" t="s">
        <v>2945</v>
      </c>
      <c r="B704" s="10" t="s">
        <v>2946</v>
      </c>
      <c r="C704" s="9" t="s">
        <v>2947</v>
      </c>
      <c r="D704" s="9" t="s">
        <v>2948</v>
      </c>
      <c r="E704" s="9" t="s">
        <v>22</v>
      </c>
      <c r="F704" s="9" t="s">
        <v>13</v>
      </c>
      <c r="G704" s="11" t="s">
        <v>265</v>
      </c>
      <c r="H704" s="9" t="s">
        <v>33</v>
      </c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.75">
      <c r="A705" s="9" t="s">
        <v>2952</v>
      </c>
      <c r="B705" s="10" t="s">
        <v>2953</v>
      </c>
      <c r="C705" s="9" t="s">
        <v>2954</v>
      </c>
      <c r="D705" s="9" t="s">
        <v>2955</v>
      </c>
      <c r="E705" s="9" t="s">
        <v>138</v>
      </c>
      <c r="F705" s="9" t="s">
        <v>13</v>
      </c>
      <c r="G705" s="11" t="s">
        <v>265</v>
      </c>
      <c r="H705" s="9" t="s">
        <v>33</v>
      </c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.75">
      <c r="A706" s="9" t="s">
        <v>2958</v>
      </c>
      <c r="B706" s="10" t="s">
        <v>2959</v>
      </c>
      <c r="C706" s="9" t="s">
        <v>702</v>
      </c>
      <c r="D706" s="9" t="s">
        <v>2960</v>
      </c>
      <c r="E706" s="9" t="s">
        <v>138</v>
      </c>
      <c r="F706" s="9" t="s">
        <v>13</v>
      </c>
      <c r="G706" s="11" t="s">
        <v>265</v>
      </c>
      <c r="H706" s="9" t="s">
        <v>33</v>
      </c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.75">
      <c r="A707" s="9" t="s">
        <v>2962</v>
      </c>
      <c r="B707" s="10" t="s">
        <v>2963</v>
      </c>
      <c r="C707" s="9" t="s">
        <v>1864</v>
      </c>
      <c r="D707" s="9" t="s">
        <v>2965</v>
      </c>
      <c r="E707" s="9" t="s">
        <v>80</v>
      </c>
      <c r="F707" s="9" t="s">
        <v>13</v>
      </c>
      <c r="G707" s="11" t="s">
        <v>265</v>
      </c>
      <c r="H707" s="9" t="s">
        <v>33</v>
      </c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.75">
      <c r="A708" s="9" t="s">
        <v>2967</v>
      </c>
      <c r="B708" s="10" t="s">
        <v>2968</v>
      </c>
      <c r="C708" s="9" t="s">
        <v>2969</v>
      </c>
      <c r="D708" s="9" t="s">
        <v>2971</v>
      </c>
      <c r="E708" s="9" t="s">
        <v>43</v>
      </c>
      <c r="F708" s="9" t="s">
        <v>13</v>
      </c>
      <c r="G708" s="11" t="s">
        <v>265</v>
      </c>
      <c r="H708" s="9" t="s">
        <v>33</v>
      </c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.75">
      <c r="A709" s="9" t="s">
        <v>2973</v>
      </c>
      <c r="B709" s="10" t="s">
        <v>2974</v>
      </c>
      <c r="C709" s="9" t="s">
        <v>2975</v>
      </c>
      <c r="D709" s="9" t="s">
        <v>2976</v>
      </c>
      <c r="E709" s="9" t="s">
        <v>34</v>
      </c>
      <c r="F709" s="9" t="s">
        <v>13</v>
      </c>
      <c r="G709" s="11" t="s">
        <v>265</v>
      </c>
      <c r="H709" s="9" t="s">
        <v>33</v>
      </c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.75">
      <c r="A710" s="9" t="s">
        <v>2979</v>
      </c>
      <c r="B710" s="10" t="s">
        <v>2980</v>
      </c>
      <c r="C710" s="9" t="s">
        <v>2981</v>
      </c>
      <c r="D710" s="9" t="s">
        <v>2982</v>
      </c>
      <c r="E710" s="9" t="s">
        <v>11</v>
      </c>
      <c r="F710" s="9" t="s">
        <v>13</v>
      </c>
      <c r="G710" s="11" t="s">
        <v>265</v>
      </c>
      <c r="H710" s="9" t="s">
        <v>33</v>
      </c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.75">
      <c r="A711" s="9" t="s">
        <v>2985</v>
      </c>
      <c r="B711" s="10" t="s">
        <v>2986</v>
      </c>
      <c r="C711" s="9" t="s">
        <v>2988</v>
      </c>
      <c r="D711" s="9" t="s">
        <v>2989</v>
      </c>
      <c r="E711" s="9" t="s">
        <v>138</v>
      </c>
      <c r="F711" s="9" t="s">
        <v>22</v>
      </c>
      <c r="G711" s="11" t="s">
        <v>211</v>
      </c>
      <c r="H711" s="9" t="s">
        <v>33</v>
      </c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.75">
      <c r="A712" s="9" t="s">
        <v>2991</v>
      </c>
      <c r="B712" s="10" t="s">
        <v>2992</v>
      </c>
      <c r="C712" s="9" t="s">
        <v>2993</v>
      </c>
      <c r="D712" s="9" t="s">
        <v>2994</v>
      </c>
      <c r="E712" s="9" t="s">
        <v>80</v>
      </c>
      <c r="F712" s="9" t="s">
        <v>22</v>
      </c>
      <c r="G712" s="11" t="s">
        <v>211</v>
      </c>
      <c r="H712" s="9" t="s">
        <v>33</v>
      </c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.75">
      <c r="A713" s="9" t="s">
        <v>2997</v>
      </c>
      <c r="B713" s="10" t="s">
        <v>2998</v>
      </c>
      <c r="C713" s="9" t="s">
        <v>736</v>
      </c>
      <c r="D713" s="9" t="s">
        <v>2999</v>
      </c>
      <c r="E713" s="9" t="s">
        <v>273</v>
      </c>
      <c r="F713" s="9" t="s">
        <v>22</v>
      </c>
      <c r="G713" s="11" t="s">
        <v>211</v>
      </c>
      <c r="H713" s="9" t="s">
        <v>33</v>
      </c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.75">
      <c r="A714" s="9" t="s">
        <v>3002</v>
      </c>
      <c r="B714" s="10" t="s">
        <v>3003</v>
      </c>
      <c r="C714" s="9" t="s">
        <v>1687</v>
      </c>
      <c r="D714" s="9" t="s">
        <v>3004</v>
      </c>
      <c r="E714" s="9" t="s">
        <v>43</v>
      </c>
      <c r="F714" s="9" t="s">
        <v>22</v>
      </c>
      <c r="G714" s="11" t="s">
        <v>211</v>
      </c>
      <c r="H714" s="9" t="s">
        <v>33</v>
      </c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.75">
      <c r="A715" s="9" t="s">
        <v>3005</v>
      </c>
      <c r="B715" s="10" t="s">
        <v>3006</v>
      </c>
      <c r="C715" s="9" t="s">
        <v>1360</v>
      </c>
      <c r="D715" s="9" t="s">
        <v>3007</v>
      </c>
      <c r="E715" s="9" t="s">
        <v>80</v>
      </c>
      <c r="F715" s="9" t="s">
        <v>22</v>
      </c>
      <c r="G715" s="11" t="s">
        <v>211</v>
      </c>
      <c r="H715" s="9" t="s">
        <v>33</v>
      </c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.75">
      <c r="A716" s="9" t="s">
        <v>3010</v>
      </c>
      <c r="B716" s="10" t="s">
        <v>3011</v>
      </c>
      <c r="C716" s="9" t="s">
        <v>2147</v>
      </c>
      <c r="D716" s="9" t="s">
        <v>3012</v>
      </c>
      <c r="E716" s="9" t="s">
        <v>57</v>
      </c>
      <c r="F716" s="9" t="s">
        <v>22</v>
      </c>
      <c r="G716" s="11" t="s">
        <v>211</v>
      </c>
      <c r="H716" s="9" t="s">
        <v>33</v>
      </c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.75">
      <c r="A717" s="9" t="s">
        <v>3014</v>
      </c>
      <c r="B717" s="10" t="s">
        <v>3015</v>
      </c>
      <c r="C717" s="9" t="s">
        <v>1113</v>
      </c>
      <c r="D717" s="9" t="s">
        <v>3016</v>
      </c>
      <c r="E717" s="9" t="s">
        <v>34</v>
      </c>
      <c r="F717" s="9" t="s">
        <v>22</v>
      </c>
      <c r="G717" s="11" t="s">
        <v>211</v>
      </c>
      <c r="H717" s="9" t="s">
        <v>33</v>
      </c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.75">
      <c r="A718" s="9" t="s">
        <v>3018</v>
      </c>
      <c r="B718" s="10" t="s">
        <v>3019</v>
      </c>
      <c r="C718" s="9" t="s">
        <v>3020</v>
      </c>
      <c r="D718" s="9" t="s">
        <v>3021</v>
      </c>
      <c r="E718" s="9" t="s">
        <v>141</v>
      </c>
      <c r="F718" s="9" t="s">
        <v>22</v>
      </c>
      <c r="G718" s="11" t="s">
        <v>211</v>
      </c>
      <c r="H718" s="9" t="s">
        <v>33</v>
      </c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.75">
      <c r="A719" s="9" t="s">
        <v>3024</v>
      </c>
      <c r="B719" s="10" t="s">
        <v>3025</v>
      </c>
      <c r="C719" s="9" t="s">
        <v>3026</v>
      </c>
      <c r="D719" s="9" t="s">
        <v>3027</v>
      </c>
      <c r="E719" s="9" t="s">
        <v>43</v>
      </c>
      <c r="F719" s="9" t="s">
        <v>22</v>
      </c>
      <c r="G719" s="11" t="s">
        <v>211</v>
      </c>
      <c r="H719" s="9" t="s">
        <v>33</v>
      </c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.75">
      <c r="A720" s="9" t="s">
        <v>3029</v>
      </c>
      <c r="B720" s="10" t="s">
        <v>3030</v>
      </c>
      <c r="C720" s="9" t="s">
        <v>2331</v>
      </c>
      <c r="D720" s="9" t="s">
        <v>3031</v>
      </c>
      <c r="E720" s="9" t="s">
        <v>13</v>
      </c>
      <c r="F720" s="9" t="s">
        <v>22</v>
      </c>
      <c r="G720" s="11" t="s">
        <v>211</v>
      </c>
      <c r="H720" s="9" t="s">
        <v>33</v>
      </c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.75">
      <c r="A721" s="9" t="s">
        <v>3032</v>
      </c>
      <c r="B721" s="10" t="s">
        <v>3033</v>
      </c>
      <c r="C721" s="9" t="s">
        <v>375</v>
      </c>
      <c r="D721" s="9" t="s">
        <v>3034</v>
      </c>
      <c r="E721" s="9" t="s">
        <v>21</v>
      </c>
      <c r="F721" s="9" t="s">
        <v>22</v>
      </c>
      <c r="G721" s="11" t="s">
        <v>211</v>
      </c>
      <c r="H721" s="9" t="s">
        <v>33</v>
      </c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.75">
      <c r="A722" s="9" t="s">
        <v>3035</v>
      </c>
      <c r="B722" s="10"/>
      <c r="C722" s="9" t="s">
        <v>3036</v>
      </c>
      <c r="D722" s="9" t="s">
        <v>3037</v>
      </c>
      <c r="E722" s="9" t="s">
        <v>80</v>
      </c>
      <c r="F722" s="9" t="s">
        <v>22</v>
      </c>
      <c r="G722" s="11" t="s">
        <v>211</v>
      </c>
      <c r="H722" s="9" t="s">
        <v>33</v>
      </c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.75">
      <c r="A723" s="9" t="s">
        <v>3040</v>
      </c>
      <c r="B723" s="10" t="s">
        <v>3041</v>
      </c>
      <c r="C723" s="9" t="s">
        <v>997</v>
      </c>
      <c r="D723" s="9" t="s">
        <v>3042</v>
      </c>
      <c r="E723" s="9" t="s">
        <v>171</v>
      </c>
      <c r="F723" s="9" t="s">
        <v>22</v>
      </c>
      <c r="G723" s="11" t="s">
        <v>211</v>
      </c>
      <c r="H723" s="9" t="s">
        <v>33</v>
      </c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.75">
      <c r="A724" s="9" t="s">
        <v>3043</v>
      </c>
      <c r="B724" s="10" t="s">
        <v>3044</v>
      </c>
      <c r="C724" s="9" t="s">
        <v>3045</v>
      </c>
      <c r="D724" s="9" t="s">
        <v>3046</v>
      </c>
      <c r="E724" s="9"/>
      <c r="F724" s="9" t="s">
        <v>22</v>
      </c>
      <c r="G724" s="11" t="s">
        <v>211</v>
      </c>
      <c r="H724" s="9" t="s">
        <v>33</v>
      </c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.75">
      <c r="A725" s="9" t="s">
        <v>3047</v>
      </c>
      <c r="B725" s="10" t="s">
        <v>3048</v>
      </c>
      <c r="C725" s="9" t="s">
        <v>3049</v>
      </c>
      <c r="D725" s="9" t="s">
        <v>3050</v>
      </c>
      <c r="E725" s="9" t="s">
        <v>171</v>
      </c>
      <c r="F725" s="9" t="s">
        <v>22</v>
      </c>
      <c r="G725" s="11" t="s">
        <v>211</v>
      </c>
      <c r="H725" s="9" t="s">
        <v>33</v>
      </c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.75">
      <c r="A726" s="9" t="s">
        <v>3053</v>
      </c>
      <c r="B726" s="10" t="s">
        <v>2743</v>
      </c>
      <c r="C726" s="9" t="s">
        <v>2257</v>
      </c>
      <c r="D726" s="9" t="s">
        <v>3056</v>
      </c>
      <c r="E726" s="9" t="s">
        <v>2259</v>
      </c>
      <c r="F726" s="9" t="s">
        <v>22</v>
      </c>
      <c r="G726" s="11" t="s">
        <v>211</v>
      </c>
      <c r="H726" s="9" t="s">
        <v>33</v>
      </c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.75">
      <c r="A727" s="9" t="s">
        <v>3058</v>
      </c>
      <c r="B727" s="10" t="s">
        <v>3059</v>
      </c>
      <c r="C727" s="9" t="s">
        <v>3060</v>
      </c>
      <c r="D727" s="9" t="s">
        <v>3061</v>
      </c>
      <c r="E727" s="9" t="s">
        <v>80</v>
      </c>
      <c r="F727" s="9" t="s">
        <v>22</v>
      </c>
      <c r="G727" s="11" t="s">
        <v>211</v>
      </c>
      <c r="H727" s="9" t="s">
        <v>33</v>
      </c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.75">
      <c r="A728" s="9" t="s">
        <v>3063</v>
      </c>
      <c r="B728" s="10"/>
      <c r="C728" s="9" t="s">
        <v>19</v>
      </c>
      <c r="D728" s="9" t="s">
        <v>3064</v>
      </c>
      <c r="E728" s="9" t="s">
        <v>21</v>
      </c>
      <c r="F728" s="9" t="s">
        <v>13</v>
      </c>
      <c r="G728" s="11" t="s">
        <v>211</v>
      </c>
      <c r="H728" s="9" t="s">
        <v>33</v>
      </c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.75">
      <c r="A729" s="9" t="s">
        <v>3066</v>
      </c>
      <c r="B729" s="10" t="s">
        <v>3067</v>
      </c>
      <c r="C729" s="9" t="s">
        <v>1066</v>
      </c>
      <c r="D729" s="9" t="s">
        <v>3068</v>
      </c>
      <c r="E729" s="9" t="s">
        <v>141</v>
      </c>
      <c r="F729" s="9" t="s">
        <v>13</v>
      </c>
      <c r="G729" s="11" t="s">
        <v>211</v>
      </c>
      <c r="H729" s="9" t="s">
        <v>33</v>
      </c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.75">
      <c r="A730" s="9" t="s">
        <v>3070</v>
      </c>
      <c r="B730" s="10"/>
      <c r="C730" s="9" t="s">
        <v>3072</v>
      </c>
      <c r="D730" s="9" t="s">
        <v>3073</v>
      </c>
      <c r="E730" s="9" t="s">
        <v>25</v>
      </c>
      <c r="F730" s="9" t="s">
        <v>13</v>
      </c>
      <c r="G730" s="11" t="s">
        <v>211</v>
      </c>
      <c r="H730" s="9" t="s">
        <v>33</v>
      </c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.75">
      <c r="A731" s="9" t="s">
        <v>3075</v>
      </c>
      <c r="B731" s="10" t="s">
        <v>3076</v>
      </c>
      <c r="C731" s="9" t="s">
        <v>164</v>
      </c>
      <c r="D731" s="9" t="s">
        <v>3078</v>
      </c>
      <c r="E731" s="9" t="s">
        <v>138</v>
      </c>
      <c r="F731" s="9" t="s">
        <v>13</v>
      </c>
      <c r="G731" s="11" t="s">
        <v>211</v>
      </c>
      <c r="H731" s="9" t="s">
        <v>33</v>
      </c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.75">
      <c r="A732" s="9" t="s">
        <v>3079</v>
      </c>
      <c r="B732" s="10" t="s">
        <v>3080</v>
      </c>
      <c r="C732" s="9" t="s">
        <v>3081</v>
      </c>
      <c r="D732" s="9" t="s">
        <v>3083</v>
      </c>
      <c r="E732" s="9" t="s">
        <v>483</v>
      </c>
      <c r="F732" s="9" t="s">
        <v>13</v>
      </c>
      <c r="G732" s="11" t="s">
        <v>211</v>
      </c>
      <c r="H732" s="9" t="s">
        <v>33</v>
      </c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.75">
      <c r="A733" s="9" t="s">
        <v>3085</v>
      </c>
      <c r="B733" s="10" t="s">
        <v>3086</v>
      </c>
      <c r="C733" s="9" t="s">
        <v>2150</v>
      </c>
      <c r="D733" s="9" t="s">
        <v>3087</v>
      </c>
      <c r="E733" s="9" t="s">
        <v>80</v>
      </c>
      <c r="F733" s="9" t="s">
        <v>13</v>
      </c>
      <c r="G733" s="11" t="s">
        <v>211</v>
      </c>
      <c r="H733" s="9" t="s">
        <v>33</v>
      </c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.75">
      <c r="A734" s="9" t="s">
        <v>3090</v>
      </c>
      <c r="B734" s="10" t="s">
        <v>3091</v>
      </c>
      <c r="C734" s="9" t="s">
        <v>1573</v>
      </c>
      <c r="D734" s="9" t="s">
        <v>3092</v>
      </c>
      <c r="E734" s="9" t="s">
        <v>25</v>
      </c>
      <c r="F734" s="9" t="s">
        <v>13</v>
      </c>
      <c r="G734" s="11" t="s">
        <v>211</v>
      </c>
      <c r="H734" s="9" t="s">
        <v>33</v>
      </c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.75">
      <c r="A735" s="9" t="s">
        <v>3094</v>
      </c>
      <c r="B735" s="10" t="s">
        <v>3095</v>
      </c>
      <c r="C735" s="9" t="s">
        <v>982</v>
      </c>
      <c r="D735" s="9" t="s">
        <v>3096</v>
      </c>
      <c r="E735" s="9" t="s">
        <v>57</v>
      </c>
      <c r="F735" s="9" t="s">
        <v>13</v>
      </c>
      <c r="G735" s="11" t="s">
        <v>211</v>
      </c>
      <c r="H735" s="9" t="s">
        <v>33</v>
      </c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.75">
      <c r="A736" s="9" t="s">
        <v>3097</v>
      </c>
      <c r="B736" s="10" t="s">
        <v>3099</v>
      </c>
      <c r="C736" s="9" t="s">
        <v>2786</v>
      </c>
      <c r="D736" s="9" t="s">
        <v>3100</v>
      </c>
      <c r="E736" s="9" t="s">
        <v>99</v>
      </c>
      <c r="F736" s="9" t="s">
        <v>13</v>
      </c>
      <c r="G736" s="11" t="s">
        <v>211</v>
      </c>
      <c r="H736" s="9" t="s">
        <v>33</v>
      </c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.75">
      <c r="A737" s="9" t="s">
        <v>3102</v>
      </c>
      <c r="B737" s="10" t="s">
        <v>3103</v>
      </c>
      <c r="C737" s="9" t="s">
        <v>2363</v>
      </c>
      <c r="D737" s="9" t="s">
        <v>3104</v>
      </c>
      <c r="E737" s="9" t="s">
        <v>151</v>
      </c>
      <c r="F737" s="9" t="s">
        <v>13</v>
      </c>
      <c r="G737" s="11" t="s">
        <v>211</v>
      </c>
      <c r="H737" s="9" t="s">
        <v>33</v>
      </c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.75">
      <c r="A738" s="9" t="s">
        <v>3106</v>
      </c>
      <c r="B738" s="10" t="s">
        <v>3107</v>
      </c>
      <c r="C738" s="9" t="s">
        <v>2092</v>
      </c>
      <c r="D738" s="9" t="s">
        <v>3108</v>
      </c>
      <c r="E738" s="9" t="s">
        <v>99</v>
      </c>
      <c r="F738" s="9" t="s">
        <v>13</v>
      </c>
      <c r="G738" s="11" t="s">
        <v>211</v>
      </c>
      <c r="H738" s="9" t="s">
        <v>33</v>
      </c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.75">
      <c r="A739" s="9" t="s">
        <v>3110</v>
      </c>
      <c r="B739" s="10" t="s">
        <v>3111</v>
      </c>
      <c r="C739" s="9" t="s">
        <v>1702</v>
      </c>
      <c r="D739" s="9" t="s">
        <v>3112</v>
      </c>
      <c r="E739" s="9" t="s">
        <v>22</v>
      </c>
      <c r="F739" s="9" t="s">
        <v>13</v>
      </c>
      <c r="G739" s="11" t="s">
        <v>211</v>
      </c>
      <c r="H739" s="9" t="s">
        <v>33</v>
      </c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.75">
      <c r="A740" s="9" t="s">
        <v>3114</v>
      </c>
      <c r="B740" s="10" t="s">
        <v>3115</v>
      </c>
      <c r="C740" s="9" t="s">
        <v>2838</v>
      </c>
      <c r="D740" s="9" t="s">
        <v>3116</v>
      </c>
      <c r="E740" s="9" t="s">
        <v>80</v>
      </c>
      <c r="F740" s="9" t="s">
        <v>13</v>
      </c>
      <c r="G740" s="11" t="s">
        <v>211</v>
      </c>
      <c r="H740" s="9" t="s">
        <v>33</v>
      </c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.75">
      <c r="A741" s="9" t="s">
        <v>3119</v>
      </c>
      <c r="B741" s="10" t="s">
        <v>3120</v>
      </c>
      <c r="C741" s="9" t="s">
        <v>3122</v>
      </c>
      <c r="D741" s="9" t="s">
        <v>3124</v>
      </c>
      <c r="E741" s="9" t="s">
        <v>21</v>
      </c>
      <c r="F741" s="9" t="s">
        <v>13</v>
      </c>
      <c r="G741" s="11" t="s">
        <v>211</v>
      </c>
      <c r="H741" s="9" t="s">
        <v>33</v>
      </c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.75">
      <c r="A742" s="9" t="s">
        <v>3127</v>
      </c>
      <c r="B742" s="10" t="s">
        <v>3128</v>
      </c>
      <c r="C742" s="9" t="s">
        <v>1481</v>
      </c>
      <c r="D742" s="9" t="s">
        <v>3129</v>
      </c>
      <c r="E742" s="9" t="s">
        <v>483</v>
      </c>
      <c r="F742" s="9" t="s">
        <v>13</v>
      </c>
      <c r="G742" s="11" t="s">
        <v>211</v>
      </c>
      <c r="H742" s="9" t="s">
        <v>33</v>
      </c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.75">
      <c r="A743" s="9" t="s">
        <v>3130</v>
      </c>
      <c r="B743" s="10" t="s">
        <v>3131</v>
      </c>
      <c r="C743" s="9" t="s">
        <v>771</v>
      </c>
      <c r="D743" s="9" t="s">
        <v>3132</v>
      </c>
      <c r="E743" s="9" t="s">
        <v>273</v>
      </c>
      <c r="F743" s="9" t="s">
        <v>22</v>
      </c>
      <c r="G743" s="11" t="s">
        <v>139</v>
      </c>
      <c r="H743" s="9" t="s">
        <v>33</v>
      </c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.75">
      <c r="A744" s="9" t="s">
        <v>3135</v>
      </c>
      <c r="B744" s="10" t="s">
        <v>3136</v>
      </c>
      <c r="C744" s="9" t="s">
        <v>3137</v>
      </c>
      <c r="D744" s="9" t="s">
        <v>3138</v>
      </c>
      <c r="E744" s="9" t="s">
        <v>80</v>
      </c>
      <c r="F744" s="9" t="s">
        <v>22</v>
      </c>
      <c r="G744" s="11" t="s">
        <v>139</v>
      </c>
      <c r="H744" s="9" t="s">
        <v>33</v>
      </c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.75">
      <c r="A745" s="9" t="s">
        <v>3141</v>
      </c>
      <c r="B745" s="10" t="s">
        <v>3142</v>
      </c>
      <c r="C745" s="9" t="s">
        <v>1240</v>
      </c>
      <c r="D745" s="9" t="s">
        <v>3144</v>
      </c>
      <c r="E745" s="9" t="s">
        <v>22</v>
      </c>
      <c r="F745" s="9" t="s">
        <v>22</v>
      </c>
      <c r="G745" s="11" t="s">
        <v>139</v>
      </c>
      <c r="H745" s="9" t="s">
        <v>33</v>
      </c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.75">
      <c r="A746" s="9" t="s">
        <v>3146</v>
      </c>
      <c r="B746" s="10" t="s">
        <v>3147</v>
      </c>
      <c r="C746" s="9" t="s">
        <v>2328</v>
      </c>
      <c r="D746" s="9" t="s">
        <v>3148</v>
      </c>
      <c r="E746" s="9" t="s">
        <v>34</v>
      </c>
      <c r="F746" s="9" t="s">
        <v>22</v>
      </c>
      <c r="G746" s="11" t="s">
        <v>139</v>
      </c>
      <c r="H746" s="9" t="s">
        <v>33</v>
      </c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.75">
      <c r="A747" s="9" t="s">
        <v>3149</v>
      </c>
      <c r="B747" s="10" t="s">
        <v>3150</v>
      </c>
      <c r="C747" s="9" t="s">
        <v>1825</v>
      </c>
      <c r="D747" s="9" t="s">
        <v>3151</v>
      </c>
      <c r="E747" s="9" t="s">
        <v>151</v>
      </c>
      <c r="F747" s="9" t="s">
        <v>22</v>
      </c>
      <c r="G747" s="11" t="s">
        <v>139</v>
      </c>
      <c r="H747" s="9" t="s">
        <v>33</v>
      </c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.75">
      <c r="A748" s="9" t="s">
        <v>3154</v>
      </c>
      <c r="B748" s="10" t="s">
        <v>3155</v>
      </c>
      <c r="C748" s="9" t="s">
        <v>3156</v>
      </c>
      <c r="D748" s="9" t="s">
        <v>3157</v>
      </c>
      <c r="E748" s="9" t="s">
        <v>13</v>
      </c>
      <c r="F748" s="9" t="s">
        <v>22</v>
      </c>
      <c r="G748" s="11" t="s">
        <v>139</v>
      </c>
      <c r="H748" s="9" t="s">
        <v>33</v>
      </c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.75">
      <c r="A749" s="9" t="s">
        <v>3160</v>
      </c>
      <c r="B749" s="10"/>
      <c r="C749" s="9" t="s">
        <v>2439</v>
      </c>
      <c r="D749" s="9" t="s">
        <v>3161</v>
      </c>
      <c r="E749" s="9" t="s">
        <v>80</v>
      </c>
      <c r="F749" s="9" t="s">
        <v>22</v>
      </c>
      <c r="G749" s="11" t="s">
        <v>139</v>
      </c>
      <c r="H749" s="9" t="s">
        <v>33</v>
      </c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.75">
      <c r="A750" s="9" t="s">
        <v>3163</v>
      </c>
      <c r="B750" s="10" t="s">
        <v>3164</v>
      </c>
      <c r="C750" s="9" t="s">
        <v>3165</v>
      </c>
      <c r="D750" s="9" t="s">
        <v>3166</v>
      </c>
      <c r="E750" s="9"/>
      <c r="F750" s="9" t="s">
        <v>22</v>
      </c>
      <c r="G750" s="11" t="s">
        <v>139</v>
      </c>
      <c r="H750" s="9" t="s">
        <v>33</v>
      </c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.75">
      <c r="A751" s="9" t="s">
        <v>3170</v>
      </c>
      <c r="B751" s="10" t="s">
        <v>3172</v>
      </c>
      <c r="C751" s="9" t="s">
        <v>479</v>
      </c>
      <c r="D751" s="9" t="s">
        <v>3173</v>
      </c>
      <c r="E751" s="9" t="s">
        <v>171</v>
      </c>
      <c r="F751" s="9" t="s">
        <v>22</v>
      </c>
      <c r="G751" s="11" t="s">
        <v>139</v>
      </c>
      <c r="H751" s="9" t="s">
        <v>33</v>
      </c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.75">
      <c r="A752" s="9" t="s">
        <v>3176</v>
      </c>
      <c r="B752" s="10" t="s">
        <v>3177</v>
      </c>
      <c r="C752" s="9" t="s">
        <v>3178</v>
      </c>
      <c r="D752" s="9" t="s">
        <v>3179</v>
      </c>
      <c r="E752" s="9" t="s">
        <v>22</v>
      </c>
      <c r="F752" s="9" t="s">
        <v>22</v>
      </c>
      <c r="G752" s="11" t="s">
        <v>139</v>
      </c>
      <c r="H752" s="9" t="s">
        <v>33</v>
      </c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.75">
      <c r="A753" s="9" t="s">
        <v>3182</v>
      </c>
      <c r="B753" s="10" t="s">
        <v>3183</v>
      </c>
      <c r="C753" s="9" t="s">
        <v>3184</v>
      </c>
      <c r="D753" s="9" t="s">
        <v>3185</v>
      </c>
      <c r="E753" s="9" t="s">
        <v>13</v>
      </c>
      <c r="F753" s="9" t="s">
        <v>22</v>
      </c>
      <c r="G753" s="11" t="s">
        <v>139</v>
      </c>
      <c r="H753" s="9" t="s">
        <v>33</v>
      </c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.75">
      <c r="A754" s="9" t="s">
        <v>3187</v>
      </c>
      <c r="B754" s="10" t="s">
        <v>3188</v>
      </c>
      <c r="C754" s="9" t="s">
        <v>1291</v>
      </c>
      <c r="D754" s="9" t="s">
        <v>3189</v>
      </c>
      <c r="E754" s="9" t="s">
        <v>138</v>
      </c>
      <c r="F754" s="9" t="s">
        <v>22</v>
      </c>
      <c r="G754" s="11" t="s">
        <v>139</v>
      </c>
      <c r="H754" s="9" t="s">
        <v>33</v>
      </c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.75">
      <c r="A755" s="9" t="s">
        <v>3192</v>
      </c>
      <c r="B755" s="10" t="s">
        <v>3193</v>
      </c>
      <c r="C755" s="9" t="s">
        <v>3194</v>
      </c>
      <c r="D755" s="9" t="s">
        <v>3195</v>
      </c>
      <c r="E755" s="9" t="s">
        <v>80</v>
      </c>
      <c r="F755" s="9" t="s">
        <v>13</v>
      </c>
      <c r="G755" s="11" t="s">
        <v>139</v>
      </c>
      <c r="H755" s="9" t="s">
        <v>33</v>
      </c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.75">
      <c r="A756" s="9" t="s">
        <v>3196</v>
      </c>
      <c r="B756" s="10" t="s">
        <v>3197</v>
      </c>
      <c r="C756" s="9" t="s">
        <v>3198</v>
      </c>
      <c r="D756" s="9" t="s">
        <v>3199</v>
      </c>
      <c r="E756" s="9" t="s">
        <v>34</v>
      </c>
      <c r="F756" s="9" t="s">
        <v>13</v>
      </c>
      <c r="G756" s="11" t="s">
        <v>139</v>
      </c>
      <c r="H756" s="9" t="s">
        <v>33</v>
      </c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.75">
      <c r="A757" s="9" t="s">
        <v>3200</v>
      </c>
      <c r="B757" s="10"/>
      <c r="C757" s="9" t="s">
        <v>1656</v>
      </c>
      <c r="D757" s="9" t="s">
        <v>3202</v>
      </c>
      <c r="E757" s="9" t="s">
        <v>43</v>
      </c>
      <c r="F757" s="9" t="s">
        <v>13</v>
      </c>
      <c r="G757" s="11" t="s">
        <v>139</v>
      </c>
      <c r="H757" s="9" t="s">
        <v>33</v>
      </c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.75">
      <c r="A758" s="9" t="s">
        <v>3204</v>
      </c>
      <c r="B758" s="10"/>
      <c r="C758" s="9" t="s">
        <v>3205</v>
      </c>
      <c r="D758" s="9" t="s">
        <v>3207</v>
      </c>
      <c r="E758" s="9"/>
      <c r="F758" s="9" t="s">
        <v>13</v>
      </c>
      <c r="G758" s="11" t="s">
        <v>139</v>
      </c>
      <c r="H758" s="9" t="s">
        <v>33</v>
      </c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.75">
      <c r="A759" s="9" t="s">
        <v>3208</v>
      </c>
      <c r="B759" s="10" t="s">
        <v>3209</v>
      </c>
      <c r="C759" s="9" t="s">
        <v>1376</v>
      </c>
      <c r="D759" s="9" t="s">
        <v>3210</v>
      </c>
      <c r="E759" s="9" t="s">
        <v>80</v>
      </c>
      <c r="F759" s="9" t="s">
        <v>13</v>
      </c>
      <c r="G759" s="11" t="s">
        <v>139</v>
      </c>
      <c r="H759" s="9" t="s">
        <v>33</v>
      </c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.75">
      <c r="A760" s="9" t="s">
        <v>3213</v>
      </c>
      <c r="B760" s="10" t="s">
        <v>3214</v>
      </c>
      <c r="C760" s="9" t="s">
        <v>1258</v>
      </c>
      <c r="D760" s="9" t="s">
        <v>3215</v>
      </c>
      <c r="E760" s="9" t="s">
        <v>151</v>
      </c>
      <c r="F760" s="9" t="s">
        <v>13</v>
      </c>
      <c r="G760" s="11" t="s">
        <v>139</v>
      </c>
      <c r="H760" s="9" t="s">
        <v>33</v>
      </c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.75">
      <c r="A761" s="9" t="s">
        <v>3217</v>
      </c>
      <c r="B761" s="10" t="s">
        <v>3218</v>
      </c>
      <c r="C761" s="9" t="s">
        <v>1123</v>
      </c>
      <c r="D761" s="9" t="s">
        <v>3219</v>
      </c>
      <c r="E761" s="9" t="s">
        <v>282</v>
      </c>
      <c r="F761" s="9" t="s">
        <v>13</v>
      </c>
      <c r="G761" s="11" t="s">
        <v>139</v>
      </c>
      <c r="H761" s="9" t="s">
        <v>33</v>
      </c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.75">
      <c r="A762" s="9" t="s">
        <v>3222</v>
      </c>
      <c r="B762" s="10" t="s">
        <v>3223</v>
      </c>
      <c r="C762" s="9" t="s">
        <v>1447</v>
      </c>
      <c r="D762" s="9" t="s">
        <v>3224</v>
      </c>
      <c r="E762" s="9" t="s">
        <v>22</v>
      </c>
      <c r="F762" s="9" t="s">
        <v>13</v>
      </c>
      <c r="G762" s="11" t="s">
        <v>139</v>
      </c>
      <c r="H762" s="9" t="s">
        <v>33</v>
      </c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.75">
      <c r="A763" s="9" t="s">
        <v>3225</v>
      </c>
      <c r="B763" s="10" t="s">
        <v>3226</v>
      </c>
      <c r="C763" s="9" t="s">
        <v>2089</v>
      </c>
      <c r="D763" s="9" t="s">
        <v>3227</v>
      </c>
      <c r="E763" s="9" t="s">
        <v>282</v>
      </c>
      <c r="F763" s="9" t="s">
        <v>13</v>
      </c>
      <c r="G763" s="11" t="s">
        <v>139</v>
      </c>
      <c r="H763" s="9" t="s">
        <v>33</v>
      </c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.75">
      <c r="A764" s="9" t="s">
        <v>3229</v>
      </c>
      <c r="B764" s="10" t="s">
        <v>3230</v>
      </c>
      <c r="C764" s="9" t="s">
        <v>1860</v>
      </c>
      <c r="D764" s="9" t="s">
        <v>3231</v>
      </c>
      <c r="E764" s="9" t="s">
        <v>273</v>
      </c>
      <c r="F764" s="9" t="s">
        <v>13</v>
      </c>
      <c r="G764" s="11" t="s">
        <v>139</v>
      </c>
      <c r="H764" s="9" t="s">
        <v>33</v>
      </c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.75">
      <c r="A765" s="9" t="s">
        <v>3234</v>
      </c>
      <c r="B765" s="10" t="s">
        <v>3235</v>
      </c>
      <c r="C765" s="9" t="s">
        <v>1184</v>
      </c>
      <c r="D765" s="9" t="s">
        <v>3236</v>
      </c>
      <c r="E765" s="9" t="s">
        <v>11</v>
      </c>
      <c r="F765" s="9" t="s">
        <v>13</v>
      </c>
      <c r="G765" s="11" t="s">
        <v>139</v>
      </c>
      <c r="H765" s="9" t="s">
        <v>33</v>
      </c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.75">
      <c r="A766" s="9" t="s">
        <v>3238</v>
      </c>
      <c r="B766" s="10"/>
      <c r="C766" s="9" t="s">
        <v>1330</v>
      </c>
      <c r="D766" s="9" t="s">
        <v>3239</v>
      </c>
      <c r="E766" s="9" t="s">
        <v>80</v>
      </c>
      <c r="F766" s="9" t="s">
        <v>13</v>
      </c>
      <c r="G766" s="11" t="s">
        <v>139</v>
      </c>
      <c r="H766" s="9" t="s">
        <v>33</v>
      </c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.75">
      <c r="A767" s="9" t="s">
        <v>3242</v>
      </c>
      <c r="B767" s="10" t="s">
        <v>3243</v>
      </c>
      <c r="C767" s="9" t="s">
        <v>2246</v>
      </c>
      <c r="D767" s="9" t="s">
        <v>3244</v>
      </c>
      <c r="E767" s="9" t="s">
        <v>141</v>
      </c>
      <c r="F767" s="9" t="s">
        <v>13</v>
      </c>
      <c r="G767" s="11" t="s">
        <v>139</v>
      </c>
      <c r="H767" s="9" t="s">
        <v>33</v>
      </c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.75">
      <c r="A768" s="9" t="s">
        <v>3247</v>
      </c>
      <c r="B768" s="10" t="s">
        <v>3248</v>
      </c>
      <c r="C768" s="9" t="s">
        <v>3249</v>
      </c>
      <c r="D768" s="9" t="s">
        <v>3250</v>
      </c>
      <c r="E768" s="9" t="s">
        <v>34</v>
      </c>
      <c r="F768" s="9" t="s">
        <v>13</v>
      </c>
      <c r="G768" s="11" t="s">
        <v>139</v>
      </c>
      <c r="H768" s="9" t="s">
        <v>33</v>
      </c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.75">
      <c r="A769" s="9" t="s">
        <v>3253</v>
      </c>
      <c r="B769" s="10" t="s">
        <v>3254</v>
      </c>
      <c r="C769" s="9" t="s">
        <v>3255</v>
      </c>
      <c r="D769" s="9" t="s">
        <v>3256</v>
      </c>
      <c r="E769" s="9" t="s">
        <v>99</v>
      </c>
      <c r="F769" s="9" t="s">
        <v>13</v>
      </c>
      <c r="G769" s="11" t="s">
        <v>139</v>
      </c>
      <c r="H769" s="9" t="s">
        <v>33</v>
      </c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.75">
      <c r="A770" s="9" t="s">
        <v>3258</v>
      </c>
      <c r="B770" s="10" t="s">
        <v>3259</v>
      </c>
      <c r="C770" s="9" t="s">
        <v>1291</v>
      </c>
      <c r="D770" s="9" t="s">
        <v>3260</v>
      </c>
      <c r="E770" s="9" t="s">
        <v>138</v>
      </c>
      <c r="F770" s="9" t="s">
        <v>13</v>
      </c>
      <c r="G770" s="11" t="s">
        <v>139</v>
      </c>
      <c r="H770" s="9" t="s">
        <v>33</v>
      </c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.75">
      <c r="A771" s="9" t="s">
        <v>3263</v>
      </c>
      <c r="B771" s="10" t="s">
        <v>3264</v>
      </c>
      <c r="C771" s="9" t="s">
        <v>2095</v>
      </c>
      <c r="D771" s="9" t="s">
        <v>3265</v>
      </c>
      <c r="E771" s="9" t="s">
        <v>43</v>
      </c>
      <c r="F771" s="9" t="s">
        <v>13</v>
      </c>
      <c r="G771" s="11" t="s">
        <v>139</v>
      </c>
      <c r="H771" s="9" t="s">
        <v>33</v>
      </c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.75">
      <c r="A772" s="9" t="s">
        <v>3266</v>
      </c>
      <c r="B772" s="10" t="s">
        <v>3267</v>
      </c>
      <c r="C772" s="9" t="s">
        <v>32</v>
      </c>
      <c r="D772" s="9" t="s">
        <v>3269</v>
      </c>
      <c r="E772" s="9" t="s">
        <v>34</v>
      </c>
      <c r="F772" s="9" t="s">
        <v>22</v>
      </c>
      <c r="G772" s="11" t="s">
        <v>183</v>
      </c>
      <c r="H772" s="9" t="s">
        <v>33</v>
      </c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.75">
      <c r="A773" s="9" t="s">
        <v>3271</v>
      </c>
      <c r="B773" s="10" t="s">
        <v>3272</v>
      </c>
      <c r="C773" s="9" t="s">
        <v>3273</v>
      </c>
      <c r="D773" s="9" t="s">
        <v>3274</v>
      </c>
      <c r="E773" s="9" t="s">
        <v>22</v>
      </c>
      <c r="F773" s="9" t="s">
        <v>22</v>
      </c>
      <c r="G773" s="11" t="s">
        <v>183</v>
      </c>
      <c r="H773" s="9" t="s">
        <v>33</v>
      </c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.75">
      <c r="A774" s="9" t="s">
        <v>3277</v>
      </c>
      <c r="B774" s="10" t="s">
        <v>3278</v>
      </c>
      <c r="C774" s="9" t="s">
        <v>209</v>
      </c>
      <c r="D774" s="9" t="s">
        <v>3279</v>
      </c>
      <c r="E774" s="9" t="s">
        <v>43</v>
      </c>
      <c r="F774" s="9" t="s">
        <v>22</v>
      </c>
      <c r="G774" s="11" t="s">
        <v>183</v>
      </c>
      <c r="H774" s="9" t="s">
        <v>33</v>
      </c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.75">
      <c r="A775" s="9" t="s">
        <v>3280</v>
      </c>
      <c r="B775" s="10" t="s">
        <v>3281</v>
      </c>
      <c r="C775" s="9" t="s">
        <v>2630</v>
      </c>
      <c r="D775" s="9" t="s">
        <v>155</v>
      </c>
      <c r="E775" s="9" t="s">
        <v>483</v>
      </c>
      <c r="F775" s="9" t="s">
        <v>22</v>
      </c>
      <c r="G775" s="11" t="s">
        <v>183</v>
      </c>
      <c r="H775" s="9" t="s">
        <v>33</v>
      </c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.75">
      <c r="A776" s="9" t="s">
        <v>3282</v>
      </c>
      <c r="B776" s="10" t="s">
        <v>3283</v>
      </c>
      <c r="C776" s="9" t="s">
        <v>3284</v>
      </c>
      <c r="D776" s="9" t="s">
        <v>3285</v>
      </c>
      <c r="E776" s="9" t="s">
        <v>141</v>
      </c>
      <c r="F776" s="9" t="s">
        <v>22</v>
      </c>
      <c r="G776" s="11" t="s">
        <v>183</v>
      </c>
      <c r="H776" s="9" t="s">
        <v>33</v>
      </c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.75">
      <c r="A777" s="9" t="s">
        <v>3286</v>
      </c>
      <c r="B777" s="10" t="s">
        <v>3287</v>
      </c>
      <c r="C777" s="9" t="s">
        <v>2781</v>
      </c>
      <c r="D777" s="9" t="s">
        <v>3288</v>
      </c>
      <c r="E777" s="9" t="s">
        <v>57</v>
      </c>
      <c r="F777" s="9" t="s">
        <v>22</v>
      </c>
      <c r="G777" s="11" t="s">
        <v>183</v>
      </c>
      <c r="H777" s="9" t="s">
        <v>33</v>
      </c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.75">
      <c r="A778" s="9" t="s">
        <v>3289</v>
      </c>
      <c r="B778" s="10" t="s">
        <v>3290</v>
      </c>
      <c r="C778" s="9" t="s">
        <v>2234</v>
      </c>
      <c r="D778" s="9" t="s">
        <v>3291</v>
      </c>
      <c r="E778" s="9" t="s">
        <v>25</v>
      </c>
      <c r="F778" s="9" t="s">
        <v>22</v>
      </c>
      <c r="G778" s="11" t="s">
        <v>183</v>
      </c>
      <c r="H778" s="9" t="s">
        <v>33</v>
      </c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.75">
      <c r="A779" s="9" t="s">
        <v>3292</v>
      </c>
      <c r="B779" s="10" t="s">
        <v>3293</v>
      </c>
      <c r="C779" s="9" t="s">
        <v>1922</v>
      </c>
      <c r="D779" s="9" t="s">
        <v>3294</v>
      </c>
      <c r="E779" s="9" t="s">
        <v>171</v>
      </c>
      <c r="F779" s="9" t="s">
        <v>22</v>
      </c>
      <c r="G779" s="11" t="s">
        <v>183</v>
      </c>
      <c r="H779" s="9" t="s">
        <v>33</v>
      </c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.75">
      <c r="A780" s="9" t="s">
        <v>3295</v>
      </c>
      <c r="B780" s="10" t="s">
        <v>3296</v>
      </c>
      <c r="C780" s="9" t="s">
        <v>3297</v>
      </c>
      <c r="D780" s="9" t="s">
        <v>3298</v>
      </c>
      <c r="E780" s="9" t="s">
        <v>80</v>
      </c>
      <c r="F780" s="9" t="s">
        <v>22</v>
      </c>
      <c r="G780" s="11" t="s">
        <v>183</v>
      </c>
      <c r="H780" s="9" t="s">
        <v>33</v>
      </c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.75">
      <c r="A781" s="9" t="s">
        <v>3299</v>
      </c>
      <c r="B781" s="10" t="s">
        <v>3300</v>
      </c>
      <c r="C781" s="9" t="s">
        <v>2470</v>
      </c>
      <c r="D781" s="9" t="s">
        <v>3301</v>
      </c>
      <c r="E781" s="9" t="s">
        <v>57</v>
      </c>
      <c r="F781" s="9" t="s">
        <v>22</v>
      </c>
      <c r="G781" s="11" t="s">
        <v>183</v>
      </c>
      <c r="H781" s="9" t="s">
        <v>33</v>
      </c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.75">
      <c r="A782" s="9" t="s">
        <v>3302</v>
      </c>
      <c r="B782" s="10"/>
      <c r="C782" s="9" t="s">
        <v>541</v>
      </c>
      <c r="D782" s="9" t="s">
        <v>3303</v>
      </c>
      <c r="E782" s="9" t="s">
        <v>175</v>
      </c>
      <c r="F782" s="9" t="s">
        <v>13</v>
      </c>
      <c r="G782" s="11" t="s">
        <v>183</v>
      </c>
      <c r="H782" s="9" t="s">
        <v>33</v>
      </c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.75">
      <c r="A783" s="9" t="s">
        <v>3304</v>
      </c>
      <c r="B783" s="10" t="s">
        <v>3305</v>
      </c>
      <c r="C783" s="9" t="s">
        <v>3306</v>
      </c>
      <c r="D783" s="9" t="s">
        <v>3307</v>
      </c>
      <c r="E783" s="9" t="s">
        <v>80</v>
      </c>
      <c r="F783" s="9" t="s">
        <v>13</v>
      </c>
      <c r="G783" s="11" t="s">
        <v>183</v>
      </c>
      <c r="H783" s="9" t="s">
        <v>33</v>
      </c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.75">
      <c r="A784" s="9" t="s">
        <v>3308</v>
      </c>
      <c r="B784" s="10" t="s">
        <v>3309</v>
      </c>
      <c r="C784" s="9" t="s">
        <v>2506</v>
      </c>
      <c r="D784" s="9" t="s">
        <v>3310</v>
      </c>
      <c r="E784" s="9" t="s">
        <v>22</v>
      </c>
      <c r="F784" s="9" t="s">
        <v>13</v>
      </c>
      <c r="G784" s="11" t="s">
        <v>183</v>
      </c>
      <c r="H784" s="9" t="s">
        <v>33</v>
      </c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.75">
      <c r="A785" s="9" t="s">
        <v>3311</v>
      </c>
      <c r="B785" s="10" t="s">
        <v>3312</v>
      </c>
      <c r="C785" s="9" t="s">
        <v>3313</v>
      </c>
      <c r="D785" s="9" t="s">
        <v>3314</v>
      </c>
      <c r="E785" s="9" t="s">
        <v>25</v>
      </c>
      <c r="F785" s="9" t="s">
        <v>13</v>
      </c>
      <c r="G785" s="11" t="s">
        <v>183</v>
      </c>
      <c r="H785" s="9" t="s">
        <v>33</v>
      </c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.75">
      <c r="A786" s="9" t="s">
        <v>3315</v>
      </c>
      <c r="B786" s="10" t="s">
        <v>3316</v>
      </c>
      <c r="C786" s="9" t="s">
        <v>3317</v>
      </c>
      <c r="D786" s="9" t="s">
        <v>3318</v>
      </c>
      <c r="E786" s="9" t="s">
        <v>21</v>
      </c>
      <c r="F786" s="9" t="s">
        <v>13</v>
      </c>
      <c r="G786" s="11" t="s">
        <v>183</v>
      </c>
      <c r="H786" s="9" t="s">
        <v>33</v>
      </c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.75">
      <c r="A787" s="9" t="s">
        <v>3319</v>
      </c>
      <c r="B787" s="10" t="s">
        <v>3320</v>
      </c>
      <c r="C787" s="9" t="s">
        <v>3321</v>
      </c>
      <c r="D787" s="9" t="s">
        <v>3322</v>
      </c>
      <c r="E787" s="9" t="s">
        <v>141</v>
      </c>
      <c r="F787" s="9" t="s">
        <v>13</v>
      </c>
      <c r="G787" s="11" t="s">
        <v>183</v>
      </c>
      <c r="H787" s="9" t="s">
        <v>33</v>
      </c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.75">
      <c r="A788" s="9" t="s">
        <v>3323</v>
      </c>
      <c r="B788" s="10" t="s">
        <v>3324</v>
      </c>
      <c r="C788" s="9" t="s">
        <v>843</v>
      </c>
      <c r="D788" s="9" t="s">
        <v>3325</v>
      </c>
      <c r="E788" s="9" t="s">
        <v>57</v>
      </c>
      <c r="F788" s="9" t="s">
        <v>13</v>
      </c>
      <c r="G788" s="11" t="s">
        <v>183</v>
      </c>
      <c r="H788" s="9" t="s">
        <v>33</v>
      </c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.75">
      <c r="A789" s="9" t="s">
        <v>3326</v>
      </c>
      <c r="B789" s="10" t="s">
        <v>3327</v>
      </c>
      <c r="C789" s="9" t="s">
        <v>3020</v>
      </c>
      <c r="D789" s="9" t="s">
        <v>3328</v>
      </c>
      <c r="E789" s="9" t="s">
        <v>141</v>
      </c>
      <c r="F789" s="9" t="s">
        <v>13</v>
      </c>
      <c r="G789" s="11" t="s">
        <v>183</v>
      </c>
      <c r="H789" s="9" t="s">
        <v>33</v>
      </c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.75">
      <c r="A790" s="9" t="s">
        <v>3329</v>
      </c>
      <c r="B790" s="10" t="s">
        <v>3330</v>
      </c>
      <c r="C790" s="9" t="s">
        <v>756</v>
      </c>
      <c r="D790" s="9" t="s">
        <v>3331</v>
      </c>
      <c r="E790" s="9" t="s">
        <v>138</v>
      </c>
      <c r="F790" s="9" t="s">
        <v>13</v>
      </c>
      <c r="G790" s="11" t="s">
        <v>183</v>
      </c>
      <c r="H790" s="9" t="s">
        <v>33</v>
      </c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.75">
      <c r="A791" s="9" t="s">
        <v>3332</v>
      </c>
      <c r="B791" s="10" t="s">
        <v>3333</v>
      </c>
      <c r="C791" s="9" t="s">
        <v>3334</v>
      </c>
      <c r="D791" s="9" t="s">
        <v>3335</v>
      </c>
      <c r="E791" s="9" t="s">
        <v>175</v>
      </c>
      <c r="F791" s="9" t="s">
        <v>13</v>
      </c>
      <c r="G791" s="11" t="s">
        <v>183</v>
      </c>
      <c r="H791" s="9" t="s">
        <v>33</v>
      </c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.75">
      <c r="A792" s="9" t="s">
        <v>3336</v>
      </c>
      <c r="B792" s="10" t="s">
        <v>3337</v>
      </c>
      <c r="C792" s="9" t="s">
        <v>668</v>
      </c>
      <c r="D792" s="9" t="s">
        <v>3338</v>
      </c>
      <c r="E792" s="9"/>
      <c r="F792" s="9" t="s">
        <v>13</v>
      </c>
      <c r="G792" s="11" t="s">
        <v>183</v>
      </c>
      <c r="H792" s="9" t="s">
        <v>33</v>
      </c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.75">
      <c r="A793" s="9" t="s">
        <v>3339</v>
      </c>
      <c r="B793" s="10" t="s">
        <v>3340</v>
      </c>
      <c r="C793" s="9" t="s">
        <v>2067</v>
      </c>
      <c r="D793" s="9" t="s">
        <v>3341</v>
      </c>
      <c r="E793" s="9" t="s">
        <v>282</v>
      </c>
      <c r="F793" s="9" t="s">
        <v>13</v>
      </c>
      <c r="G793" s="11" t="s">
        <v>183</v>
      </c>
      <c r="H793" s="9" t="s">
        <v>33</v>
      </c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.75">
      <c r="A794" s="9" t="s">
        <v>3342</v>
      </c>
      <c r="B794" s="10" t="s">
        <v>3343</v>
      </c>
      <c r="C794" s="9" t="s">
        <v>821</v>
      </c>
      <c r="D794" s="9" t="s">
        <v>3344</v>
      </c>
      <c r="E794" s="9" t="s">
        <v>57</v>
      </c>
      <c r="F794" s="9" t="s">
        <v>13</v>
      </c>
      <c r="G794" s="11" t="s">
        <v>183</v>
      </c>
      <c r="H794" s="9" t="s">
        <v>33</v>
      </c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.75">
      <c r="A795" s="9" t="s">
        <v>3345</v>
      </c>
      <c r="B795" s="10" t="s">
        <v>3346</v>
      </c>
      <c r="C795" s="9" t="s">
        <v>3347</v>
      </c>
      <c r="D795" s="9" t="s">
        <v>3348</v>
      </c>
      <c r="E795" s="9" t="s">
        <v>171</v>
      </c>
      <c r="F795" s="9" t="s">
        <v>13</v>
      </c>
      <c r="G795" s="11" t="s">
        <v>183</v>
      </c>
      <c r="H795" s="9" t="s">
        <v>33</v>
      </c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.75">
      <c r="A796" s="9" t="s">
        <v>3349</v>
      </c>
      <c r="B796" s="10" t="s">
        <v>3350</v>
      </c>
      <c r="C796" s="9" t="s">
        <v>3351</v>
      </c>
      <c r="D796" s="9" t="s">
        <v>3352</v>
      </c>
      <c r="E796" s="9" t="s">
        <v>171</v>
      </c>
      <c r="F796" s="9" t="s">
        <v>13</v>
      </c>
      <c r="G796" s="11" t="s">
        <v>183</v>
      </c>
      <c r="H796" s="9" t="s">
        <v>33</v>
      </c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.75">
      <c r="A797" s="9" t="s">
        <v>3353</v>
      </c>
      <c r="B797" s="10" t="s">
        <v>3354</v>
      </c>
      <c r="C797" s="9" t="s">
        <v>3355</v>
      </c>
      <c r="D797" s="9" t="s">
        <v>3356</v>
      </c>
      <c r="E797" s="9"/>
      <c r="F797" s="9" t="s">
        <v>13</v>
      </c>
      <c r="G797" s="11" t="s">
        <v>183</v>
      </c>
      <c r="H797" s="9" t="s">
        <v>33</v>
      </c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.75">
      <c r="A798" s="9" t="s">
        <v>3357</v>
      </c>
      <c r="B798" s="10" t="s">
        <v>3358</v>
      </c>
      <c r="C798" s="9" t="s">
        <v>3359</v>
      </c>
      <c r="D798" s="9" t="s">
        <v>3360</v>
      </c>
      <c r="E798" s="9" t="s">
        <v>22</v>
      </c>
      <c r="F798" s="9" t="s">
        <v>13</v>
      </c>
      <c r="G798" s="11" t="s">
        <v>183</v>
      </c>
      <c r="H798" s="9" t="s">
        <v>33</v>
      </c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.75">
      <c r="A799" s="9" t="s">
        <v>3361</v>
      </c>
      <c r="B799" s="10" t="s">
        <v>3362</v>
      </c>
      <c r="C799" s="9" t="s">
        <v>3363</v>
      </c>
      <c r="D799" s="9" t="s">
        <v>3364</v>
      </c>
      <c r="E799" s="9" t="s">
        <v>138</v>
      </c>
      <c r="F799" s="9" t="s">
        <v>13</v>
      </c>
      <c r="G799" s="11" t="s">
        <v>183</v>
      </c>
      <c r="H799" s="9" t="s">
        <v>33</v>
      </c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.75">
      <c r="A800" s="9" t="s">
        <v>3365</v>
      </c>
      <c r="B800" s="10" t="s">
        <v>3366</v>
      </c>
      <c r="C800" s="9" t="s">
        <v>331</v>
      </c>
      <c r="D800" s="9" t="s">
        <v>3367</v>
      </c>
      <c r="E800" s="9" t="s">
        <v>99</v>
      </c>
      <c r="F800" s="9" t="s">
        <v>13</v>
      </c>
      <c r="G800" s="11" t="s">
        <v>183</v>
      </c>
      <c r="H800" s="9" t="s">
        <v>33</v>
      </c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.75">
      <c r="A801" s="9" t="s">
        <v>3368</v>
      </c>
      <c r="B801" s="10" t="s">
        <v>3369</v>
      </c>
      <c r="C801" s="9" t="s">
        <v>1814</v>
      </c>
      <c r="D801" s="9" t="s">
        <v>3370</v>
      </c>
      <c r="E801" s="9" t="s">
        <v>80</v>
      </c>
      <c r="F801" s="9" t="s">
        <v>22</v>
      </c>
      <c r="G801" s="11" t="s">
        <v>193</v>
      </c>
      <c r="H801" s="9" t="s">
        <v>33</v>
      </c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.75">
      <c r="A802" s="9" t="s">
        <v>3371</v>
      </c>
      <c r="B802" s="10" t="s">
        <v>3372</v>
      </c>
      <c r="C802" s="9" t="s">
        <v>2124</v>
      </c>
      <c r="D802" s="9" t="s">
        <v>3373</v>
      </c>
      <c r="E802" s="9" t="s">
        <v>141</v>
      </c>
      <c r="F802" s="9" t="s">
        <v>22</v>
      </c>
      <c r="G802" s="11" t="s">
        <v>193</v>
      </c>
      <c r="H802" s="9" t="s">
        <v>33</v>
      </c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.75">
      <c r="A803" s="9" t="s">
        <v>3374</v>
      </c>
      <c r="B803" s="10" t="s">
        <v>3375</v>
      </c>
      <c r="C803" s="9" t="s">
        <v>3376</v>
      </c>
      <c r="D803" s="9" t="s">
        <v>3377</v>
      </c>
      <c r="E803" s="9" t="s">
        <v>99</v>
      </c>
      <c r="F803" s="9" t="s">
        <v>22</v>
      </c>
      <c r="G803" s="11" t="s">
        <v>193</v>
      </c>
      <c r="H803" s="9" t="s">
        <v>33</v>
      </c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.75">
      <c r="A804" s="9" t="s">
        <v>3378</v>
      </c>
      <c r="B804" s="10" t="s">
        <v>3379</v>
      </c>
      <c r="C804" s="9" t="s">
        <v>1070</v>
      </c>
      <c r="D804" s="9" t="s">
        <v>1678</v>
      </c>
      <c r="E804" s="9" t="s">
        <v>483</v>
      </c>
      <c r="F804" s="9" t="s">
        <v>22</v>
      </c>
      <c r="G804" s="11" t="s">
        <v>193</v>
      </c>
      <c r="H804" s="9" t="s">
        <v>33</v>
      </c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.75">
      <c r="A805" s="9" t="s">
        <v>3380</v>
      </c>
      <c r="B805" s="10" t="s">
        <v>3381</v>
      </c>
      <c r="C805" s="9" t="s">
        <v>1616</v>
      </c>
      <c r="D805" s="9" t="s">
        <v>3382</v>
      </c>
      <c r="E805" s="9" t="s">
        <v>141</v>
      </c>
      <c r="F805" s="9" t="s">
        <v>22</v>
      </c>
      <c r="G805" s="11" t="s">
        <v>193</v>
      </c>
      <c r="H805" s="9" t="s">
        <v>33</v>
      </c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.75">
      <c r="A806" s="9" t="s">
        <v>3383</v>
      </c>
      <c r="B806" s="10" t="s">
        <v>3384</v>
      </c>
      <c r="C806" s="9" t="s">
        <v>3385</v>
      </c>
      <c r="D806" s="9" t="s">
        <v>3386</v>
      </c>
      <c r="E806" s="9" t="s">
        <v>80</v>
      </c>
      <c r="F806" s="9" t="s">
        <v>22</v>
      </c>
      <c r="G806" s="11" t="s">
        <v>193</v>
      </c>
      <c r="H806" s="9" t="s">
        <v>33</v>
      </c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.75">
      <c r="A807" s="9" t="s">
        <v>3387</v>
      </c>
      <c r="B807" s="10" t="s">
        <v>3388</v>
      </c>
      <c r="C807" s="9" t="s">
        <v>3389</v>
      </c>
      <c r="D807" s="9" t="s">
        <v>3390</v>
      </c>
      <c r="E807" s="9" t="s">
        <v>34</v>
      </c>
      <c r="F807" s="9" t="s">
        <v>22</v>
      </c>
      <c r="G807" s="11" t="s">
        <v>193</v>
      </c>
      <c r="H807" s="9" t="s">
        <v>33</v>
      </c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.75">
      <c r="A808" s="9" t="s">
        <v>3391</v>
      </c>
      <c r="B808" s="10" t="s">
        <v>3392</v>
      </c>
      <c r="C808" s="9" t="s">
        <v>3393</v>
      </c>
      <c r="D808" s="9" t="s">
        <v>3394</v>
      </c>
      <c r="E808" s="9" t="s">
        <v>138</v>
      </c>
      <c r="F808" s="9" t="s">
        <v>22</v>
      </c>
      <c r="G808" s="11" t="s">
        <v>193</v>
      </c>
      <c r="H808" s="9" t="s">
        <v>33</v>
      </c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.75">
      <c r="A809" s="9" t="s">
        <v>3395</v>
      </c>
      <c r="B809" s="10" t="s">
        <v>3396</v>
      </c>
      <c r="C809" s="9" t="s">
        <v>3397</v>
      </c>
      <c r="D809" s="9" t="s">
        <v>3398</v>
      </c>
      <c r="E809" s="9" t="s">
        <v>34</v>
      </c>
      <c r="F809" s="9" t="s">
        <v>22</v>
      </c>
      <c r="G809" s="11" t="s">
        <v>193</v>
      </c>
      <c r="H809" s="9" t="s">
        <v>33</v>
      </c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.75">
      <c r="A810" s="9" t="s">
        <v>3399</v>
      </c>
      <c r="B810" s="10" t="s">
        <v>3400</v>
      </c>
      <c r="C810" s="9" t="s">
        <v>3401</v>
      </c>
      <c r="D810" s="9" t="s">
        <v>3402</v>
      </c>
      <c r="E810" s="9" t="s">
        <v>13</v>
      </c>
      <c r="F810" s="9" t="s">
        <v>22</v>
      </c>
      <c r="G810" s="11" t="s">
        <v>193</v>
      </c>
      <c r="H810" s="9" t="s">
        <v>33</v>
      </c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.75">
      <c r="A811" s="9" t="s">
        <v>3403</v>
      </c>
      <c r="B811" s="10" t="s">
        <v>3404</v>
      </c>
      <c r="C811" s="9" t="s">
        <v>3405</v>
      </c>
      <c r="D811" s="9" t="s">
        <v>3406</v>
      </c>
      <c r="E811" s="9" t="s">
        <v>34</v>
      </c>
      <c r="F811" s="9" t="s">
        <v>22</v>
      </c>
      <c r="G811" s="11" t="s">
        <v>193</v>
      </c>
      <c r="H811" s="9" t="s">
        <v>33</v>
      </c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.75">
      <c r="A812" s="9" t="s">
        <v>3407</v>
      </c>
      <c r="B812" s="10" t="s">
        <v>3408</v>
      </c>
      <c r="C812" s="9" t="s">
        <v>771</v>
      </c>
      <c r="D812" s="9" t="s">
        <v>3409</v>
      </c>
      <c r="E812" s="9" t="s">
        <v>273</v>
      </c>
      <c r="F812" s="9" t="s">
        <v>13</v>
      </c>
      <c r="G812" s="11" t="s">
        <v>193</v>
      </c>
      <c r="H812" s="9" t="s">
        <v>33</v>
      </c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.75">
      <c r="A813" s="9" t="s">
        <v>3410</v>
      </c>
      <c r="B813" s="10" t="s">
        <v>3411</v>
      </c>
      <c r="C813" s="9" t="s">
        <v>3412</v>
      </c>
      <c r="D813" s="9" t="s">
        <v>3413</v>
      </c>
      <c r="E813" s="9" t="s">
        <v>25</v>
      </c>
      <c r="F813" s="9" t="s">
        <v>13</v>
      </c>
      <c r="G813" s="11" t="s">
        <v>193</v>
      </c>
      <c r="H813" s="9" t="s">
        <v>33</v>
      </c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.75">
      <c r="A814" s="9" t="s">
        <v>3414</v>
      </c>
      <c r="B814" s="10" t="s">
        <v>3415</v>
      </c>
      <c r="C814" s="9" t="s">
        <v>839</v>
      </c>
      <c r="D814" s="9" t="s">
        <v>3416</v>
      </c>
      <c r="E814" s="9" t="s">
        <v>151</v>
      </c>
      <c r="F814" s="9" t="s">
        <v>13</v>
      </c>
      <c r="G814" s="11" t="s">
        <v>193</v>
      </c>
      <c r="H814" s="9" t="s">
        <v>33</v>
      </c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.75">
      <c r="A815" s="9" t="s">
        <v>3417</v>
      </c>
      <c r="B815" s="10" t="s">
        <v>3418</v>
      </c>
      <c r="C815" s="9" t="s">
        <v>209</v>
      </c>
      <c r="D815" s="9" t="s">
        <v>3419</v>
      </c>
      <c r="E815" s="9" t="s">
        <v>80</v>
      </c>
      <c r="F815" s="9" t="s">
        <v>13</v>
      </c>
      <c r="G815" s="11" t="s">
        <v>193</v>
      </c>
      <c r="H815" s="9" t="s">
        <v>33</v>
      </c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.75">
      <c r="A816" s="9" t="s">
        <v>3420</v>
      </c>
      <c r="B816" s="10"/>
      <c r="C816" s="9" t="s">
        <v>140</v>
      </c>
      <c r="D816" s="9" t="s">
        <v>3421</v>
      </c>
      <c r="E816" s="9" t="s">
        <v>43</v>
      </c>
      <c r="F816" s="9" t="s">
        <v>13</v>
      </c>
      <c r="G816" s="11" t="s">
        <v>193</v>
      </c>
      <c r="H816" s="9" t="s">
        <v>33</v>
      </c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.75">
      <c r="A817" s="9" t="s">
        <v>3422</v>
      </c>
      <c r="B817" s="10" t="s">
        <v>3423</v>
      </c>
      <c r="C817" s="9" t="s">
        <v>67</v>
      </c>
      <c r="D817" s="9" t="s">
        <v>3424</v>
      </c>
      <c r="E817" s="9" t="s">
        <v>273</v>
      </c>
      <c r="F817" s="9" t="s">
        <v>13</v>
      </c>
      <c r="G817" s="11" t="s">
        <v>193</v>
      </c>
      <c r="H817" s="9" t="s">
        <v>33</v>
      </c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.75">
      <c r="A818" s="9" t="s">
        <v>3425</v>
      </c>
      <c r="B818" s="10" t="s">
        <v>3426</v>
      </c>
      <c r="C818" s="9" t="s">
        <v>3427</v>
      </c>
      <c r="D818" s="9" t="s">
        <v>3428</v>
      </c>
      <c r="E818" s="9" t="s">
        <v>80</v>
      </c>
      <c r="F818" s="9" t="s">
        <v>13</v>
      </c>
      <c r="G818" s="11" t="s">
        <v>193</v>
      </c>
      <c r="H818" s="9" t="s">
        <v>33</v>
      </c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.75">
      <c r="A819" s="9" t="s">
        <v>3429</v>
      </c>
      <c r="B819" s="10" t="s">
        <v>3430</v>
      </c>
      <c r="C819" s="9" t="s">
        <v>914</v>
      </c>
      <c r="D819" s="9" t="s">
        <v>3431</v>
      </c>
      <c r="E819" s="9" t="s">
        <v>13</v>
      </c>
      <c r="F819" s="9" t="s">
        <v>13</v>
      </c>
      <c r="G819" s="11" t="s">
        <v>193</v>
      </c>
      <c r="H819" s="9" t="s">
        <v>33</v>
      </c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.75">
      <c r="A820" s="9" t="s">
        <v>3432</v>
      </c>
      <c r="B820" s="10" t="s">
        <v>3433</v>
      </c>
      <c r="C820" s="9" t="s">
        <v>109</v>
      </c>
      <c r="D820" s="9" t="s">
        <v>3434</v>
      </c>
      <c r="E820" s="9" t="s">
        <v>80</v>
      </c>
      <c r="F820" s="9" t="s">
        <v>13</v>
      </c>
      <c r="G820" s="11" t="s">
        <v>193</v>
      </c>
      <c r="H820" s="9" t="s">
        <v>33</v>
      </c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.75">
      <c r="A821" s="9" t="s">
        <v>3435</v>
      </c>
      <c r="B821" s="10" t="s">
        <v>3436</v>
      </c>
      <c r="C821" s="9" t="s">
        <v>277</v>
      </c>
      <c r="D821" s="9" t="s">
        <v>3437</v>
      </c>
      <c r="E821" s="9" t="s">
        <v>25</v>
      </c>
      <c r="F821" s="9" t="s">
        <v>13</v>
      </c>
      <c r="G821" s="11" t="s">
        <v>193</v>
      </c>
      <c r="H821" s="9" t="s">
        <v>33</v>
      </c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.75">
      <c r="A822" s="9" t="s">
        <v>3438</v>
      </c>
      <c r="B822" s="10" t="s">
        <v>3439</v>
      </c>
      <c r="C822" s="9" t="s">
        <v>230</v>
      </c>
      <c r="D822" s="9" t="s">
        <v>676</v>
      </c>
      <c r="E822" s="9" t="s">
        <v>141</v>
      </c>
      <c r="F822" s="9" t="s">
        <v>13</v>
      </c>
      <c r="G822" s="11" t="s">
        <v>193</v>
      </c>
      <c r="H822" s="9" t="s">
        <v>33</v>
      </c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.75">
      <c r="A823" s="9" t="s">
        <v>3440</v>
      </c>
      <c r="B823" s="10" t="s">
        <v>3441</v>
      </c>
      <c r="C823" s="9" t="s">
        <v>3442</v>
      </c>
      <c r="D823" s="9" t="s">
        <v>3443</v>
      </c>
      <c r="E823" s="9" t="s">
        <v>3444</v>
      </c>
      <c r="F823" s="9" t="s">
        <v>13</v>
      </c>
      <c r="G823" s="11" t="s">
        <v>193</v>
      </c>
      <c r="H823" s="9" t="s">
        <v>33</v>
      </c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.75">
      <c r="A824" s="9" t="s">
        <v>3445</v>
      </c>
      <c r="B824" s="10" t="s">
        <v>3446</v>
      </c>
      <c r="C824" s="9" t="s">
        <v>3447</v>
      </c>
      <c r="D824" s="9" t="s">
        <v>3448</v>
      </c>
      <c r="E824" s="9" t="s">
        <v>34</v>
      </c>
      <c r="F824" s="9" t="s">
        <v>13</v>
      </c>
      <c r="G824" s="11" t="s">
        <v>193</v>
      </c>
      <c r="H824" s="9" t="s">
        <v>33</v>
      </c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.75">
      <c r="A825" s="9" t="s">
        <v>3449</v>
      </c>
      <c r="B825" s="10" t="s">
        <v>3450</v>
      </c>
      <c r="C825" s="9" t="s">
        <v>3451</v>
      </c>
      <c r="D825" s="9" t="s">
        <v>3452</v>
      </c>
      <c r="E825" s="9" t="s">
        <v>273</v>
      </c>
      <c r="F825" s="9" t="s">
        <v>13</v>
      </c>
      <c r="G825" s="11" t="s">
        <v>193</v>
      </c>
      <c r="H825" s="9" t="s">
        <v>33</v>
      </c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.75">
      <c r="A826" s="9" t="s">
        <v>3453</v>
      </c>
      <c r="B826" s="10" t="s">
        <v>3454</v>
      </c>
      <c r="C826" s="9" t="s">
        <v>2331</v>
      </c>
      <c r="D826" s="9" t="s">
        <v>3455</v>
      </c>
      <c r="E826" s="9" t="s">
        <v>13</v>
      </c>
      <c r="F826" s="9" t="s">
        <v>13</v>
      </c>
      <c r="G826" s="11" t="s">
        <v>193</v>
      </c>
      <c r="H826" s="9" t="s">
        <v>33</v>
      </c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.75">
      <c r="A827" s="9" t="s">
        <v>3456</v>
      </c>
      <c r="B827" s="10" t="s">
        <v>3457</v>
      </c>
      <c r="C827" s="9" t="s">
        <v>261</v>
      </c>
      <c r="D827" s="9" t="s">
        <v>3458</v>
      </c>
      <c r="E827" s="9" t="s">
        <v>57</v>
      </c>
      <c r="F827" s="9" t="s">
        <v>13</v>
      </c>
      <c r="G827" s="11" t="s">
        <v>193</v>
      </c>
      <c r="H827" s="9" t="s">
        <v>33</v>
      </c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.75">
      <c r="A828" s="9" t="s">
        <v>3459</v>
      </c>
      <c r="B828" s="10" t="s">
        <v>3460</v>
      </c>
      <c r="C828" s="9" t="s">
        <v>1047</v>
      </c>
      <c r="D828" s="9" t="s">
        <v>3461</v>
      </c>
      <c r="E828" s="9" t="s">
        <v>141</v>
      </c>
      <c r="F828" s="9" t="s">
        <v>13</v>
      </c>
      <c r="G828" s="11" t="s">
        <v>193</v>
      </c>
      <c r="H828" s="9" t="s">
        <v>33</v>
      </c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.75">
      <c r="A829" s="9" t="s">
        <v>3462</v>
      </c>
      <c r="B829" s="10" t="s">
        <v>3463</v>
      </c>
      <c r="C829" s="9" t="s">
        <v>1092</v>
      </c>
      <c r="D829" s="9" t="s">
        <v>3464</v>
      </c>
      <c r="E829" s="9" t="s">
        <v>43</v>
      </c>
      <c r="F829" s="9" t="s">
        <v>13</v>
      </c>
      <c r="G829" s="11" t="s">
        <v>193</v>
      </c>
      <c r="H829" s="9" t="s">
        <v>33</v>
      </c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.75">
      <c r="A830" s="9" t="s">
        <v>3465</v>
      </c>
      <c r="B830" s="10" t="s">
        <v>3466</v>
      </c>
      <c r="C830" s="9" t="s">
        <v>2109</v>
      </c>
      <c r="D830" s="9" t="s">
        <v>3467</v>
      </c>
      <c r="E830" s="9" t="s">
        <v>21</v>
      </c>
      <c r="F830" s="9" t="s">
        <v>13</v>
      </c>
      <c r="G830" s="11" t="s">
        <v>193</v>
      </c>
      <c r="H830" s="9" t="s">
        <v>33</v>
      </c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.75">
      <c r="A831" s="9" t="s">
        <v>3468</v>
      </c>
      <c r="B831" s="10" t="s">
        <v>3469</v>
      </c>
      <c r="C831" s="9" t="s">
        <v>3470</v>
      </c>
      <c r="D831" s="9" t="s">
        <v>3471</v>
      </c>
      <c r="E831" s="9" t="s">
        <v>57</v>
      </c>
      <c r="F831" s="9" t="s">
        <v>13</v>
      </c>
      <c r="G831" s="11" t="s">
        <v>193</v>
      </c>
      <c r="H831" s="9" t="s">
        <v>33</v>
      </c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.75">
      <c r="A832" s="9" t="s">
        <v>3472</v>
      </c>
      <c r="B832" s="10" t="s">
        <v>3473</v>
      </c>
      <c r="C832" s="9" t="s">
        <v>3474</v>
      </c>
      <c r="D832" s="9" t="s">
        <v>3475</v>
      </c>
      <c r="E832" s="9" t="s">
        <v>22</v>
      </c>
      <c r="F832" s="9" t="s">
        <v>13</v>
      </c>
      <c r="G832" s="11" t="s">
        <v>193</v>
      </c>
      <c r="H832" s="9" t="s">
        <v>33</v>
      </c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.75">
      <c r="A833" s="9" t="s">
        <v>3476</v>
      </c>
      <c r="B833" s="10" t="s">
        <v>3477</v>
      </c>
      <c r="C833" s="9" t="s">
        <v>786</v>
      </c>
      <c r="D833" s="9" t="s">
        <v>3478</v>
      </c>
      <c r="E833" s="9" t="s">
        <v>43</v>
      </c>
      <c r="F833" s="9" t="s">
        <v>13</v>
      </c>
      <c r="G833" s="11" t="s">
        <v>193</v>
      </c>
      <c r="H833" s="9" t="s">
        <v>33</v>
      </c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.75">
      <c r="A834" s="9" t="s">
        <v>3479</v>
      </c>
      <c r="B834" s="10" t="s">
        <v>3480</v>
      </c>
      <c r="C834" s="9" t="s">
        <v>3412</v>
      </c>
      <c r="D834" s="9" t="s">
        <v>3481</v>
      </c>
      <c r="E834" s="9" t="s">
        <v>25</v>
      </c>
      <c r="F834" s="9" t="s">
        <v>22</v>
      </c>
      <c r="G834" s="11" t="s">
        <v>275</v>
      </c>
      <c r="H834" s="9" t="s">
        <v>33</v>
      </c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.75">
      <c r="A835" s="9" t="s">
        <v>3482</v>
      </c>
      <c r="B835" s="10" t="s">
        <v>3483</v>
      </c>
      <c r="C835" s="9" t="s">
        <v>3484</v>
      </c>
      <c r="D835" s="9" t="s">
        <v>3485</v>
      </c>
      <c r="E835" s="9" t="s">
        <v>483</v>
      </c>
      <c r="F835" s="9" t="s">
        <v>22</v>
      </c>
      <c r="G835" s="11" t="s">
        <v>275</v>
      </c>
      <c r="H835" s="9" t="s">
        <v>33</v>
      </c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.75">
      <c r="A836" s="9" t="s">
        <v>3486</v>
      </c>
      <c r="B836" s="10" t="s">
        <v>3487</v>
      </c>
      <c r="C836" s="9" t="s">
        <v>1825</v>
      </c>
      <c r="D836" s="9" t="s">
        <v>3488</v>
      </c>
      <c r="E836" s="9" t="s">
        <v>151</v>
      </c>
      <c r="F836" s="9" t="s">
        <v>22</v>
      </c>
      <c r="G836" s="11" t="s">
        <v>275</v>
      </c>
      <c r="H836" s="9" t="s">
        <v>33</v>
      </c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.75">
      <c r="A837" s="9" t="s">
        <v>3489</v>
      </c>
      <c r="B837" s="10" t="s">
        <v>3490</v>
      </c>
      <c r="C837" s="9" t="s">
        <v>1276</v>
      </c>
      <c r="D837" s="9" t="s">
        <v>3491</v>
      </c>
      <c r="E837" s="9" t="s">
        <v>138</v>
      </c>
      <c r="F837" s="9" t="s">
        <v>22</v>
      </c>
      <c r="G837" s="11" t="s">
        <v>275</v>
      </c>
      <c r="H837" s="9" t="s">
        <v>33</v>
      </c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.75">
      <c r="A838" s="9" t="s">
        <v>3492</v>
      </c>
      <c r="B838" s="10" t="s">
        <v>3493</v>
      </c>
      <c r="C838" s="9" t="s">
        <v>1360</v>
      </c>
      <c r="D838" s="9" t="s">
        <v>3494</v>
      </c>
      <c r="E838" s="9" t="s">
        <v>151</v>
      </c>
      <c r="F838" s="9" t="s">
        <v>22</v>
      </c>
      <c r="G838" s="11" t="s">
        <v>275</v>
      </c>
      <c r="H838" s="9" t="s">
        <v>33</v>
      </c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.75">
      <c r="A839" s="9" t="s">
        <v>3495</v>
      </c>
      <c r="B839" s="10" t="s">
        <v>3496</v>
      </c>
      <c r="C839" s="9" t="s">
        <v>1113</v>
      </c>
      <c r="D839" s="9" t="s">
        <v>3497</v>
      </c>
      <c r="E839" s="9" t="s">
        <v>34</v>
      </c>
      <c r="F839" s="9" t="s">
        <v>22</v>
      </c>
      <c r="G839" s="11" t="s">
        <v>275</v>
      </c>
      <c r="H839" s="9" t="s">
        <v>33</v>
      </c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.75">
      <c r="A840" s="9" t="s">
        <v>3498</v>
      </c>
      <c r="B840" s="10" t="s">
        <v>3499</v>
      </c>
      <c r="C840" s="9" t="s">
        <v>3500</v>
      </c>
      <c r="D840" s="9" t="s">
        <v>3501</v>
      </c>
      <c r="E840" s="9" t="s">
        <v>57</v>
      </c>
      <c r="F840" s="9" t="s">
        <v>22</v>
      </c>
      <c r="G840" s="11" t="s">
        <v>275</v>
      </c>
      <c r="H840" s="9" t="s">
        <v>33</v>
      </c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.75">
      <c r="A841" s="9" t="s">
        <v>3502</v>
      </c>
      <c r="B841" s="10" t="s">
        <v>3503</v>
      </c>
      <c r="C841" s="9" t="s">
        <v>3504</v>
      </c>
      <c r="D841" s="9" t="s">
        <v>3505</v>
      </c>
      <c r="E841" s="9" t="s">
        <v>171</v>
      </c>
      <c r="F841" s="9" t="s">
        <v>22</v>
      </c>
      <c r="G841" s="11" t="s">
        <v>275</v>
      </c>
      <c r="H841" s="9" t="s">
        <v>33</v>
      </c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.75">
      <c r="A842" s="9" t="s">
        <v>3506</v>
      </c>
      <c r="B842" s="10" t="s">
        <v>3507</v>
      </c>
      <c r="C842" s="9" t="s">
        <v>1620</v>
      </c>
      <c r="D842" s="9" t="s">
        <v>3508</v>
      </c>
      <c r="E842" s="9" t="s">
        <v>21</v>
      </c>
      <c r="F842" s="9" t="s">
        <v>22</v>
      </c>
      <c r="G842" s="11" t="s">
        <v>275</v>
      </c>
      <c r="H842" s="9" t="s">
        <v>33</v>
      </c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.75">
      <c r="A843" s="9" t="s">
        <v>3509</v>
      </c>
      <c r="B843" s="10" t="s">
        <v>3510</v>
      </c>
      <c r="C843" s="9" t="s">
        <v>3511</v>
      </c>
      <c r="D843" s="9" t="s">
        <v>3512</v>
      </c>
      <c r="E843" s="9" t="s">
        <v>22</v>
      </c>
      <c r="F843" s="9" t="s">
        <v>22</v>
      </c>
      <c r="G843" s="11" t="s">
        <v>275</v>
      </c>
      <c r="H843" s="9" t="s">
        <v>33</v>
      </c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.75">
      <c r="A844" s="9" t="s">
        <v>3513</v>
      </c>
      <c r="B844" s="10" t="s">
        <v>3514</v>
      </c>
      <c r="C844" s="9" t="s">
        <v>3515</v>
      </c>
      <c r="D844" s="9" t="s">
        <v>3516</v>
      </c>
      <c r="E844" s="9" t="s">
        <v>138</v>
      </c>
      <c r="F844" s="9" t="s">
        <v>22</v>
      </c>
      <c r="G844" s="11" t="s">
        <v>275</v>
      </c>
      <c r="H844" s="9" t="s">
        <v>33</v>
      </c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.75">
      <c r="A845" s="9" t="s">
        <v>3517</v>
      </c>
      <c r="B845" s="10" t="s">
        <v>3518</v>
      </c>
      <c r="C845" s="9" t="s">
        <v>3519</v>
      </c>
      <c r="D845" s="9" t="s">
        <v>2711</v>
      </c>
      <c r="E845" s="9" t="s">
        <v>22</v>
      </c>
      <c r="F845" s="9" t="s">
        <v>22</v>
      </c>
      <c r="G845" s="11" t="s">
        <v>275</v>
      </c>
      <c r="H845" s="9" t="s">
        <v>33</v>
      </c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.75">
      <c r="A846" s="9" t="s">
        <v>3520</v>
      </c>
      <c r="B846" s="10" t="s">
        <v>3521</v>
      </c>
      <c r="C846" s="9" t="s">
        <v>1443</v>
      </c>
      <c r="D846" s="9" t="s">
        <v>3522</v>
      </c>
      <c r="E846" s="9" t="s">
        <v>11</v>
      </c>
      <c r="F846" s="9" t="s">
        <v>22</v>
      </c>
      <c r="G846" s="11" t="s">
        <v>275</v>
      </c>
      <c r="H846" s="9" t="s">
        <v>33</v>
      </c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.75">
      <c r="A847" s="9" t="s">
        <v>3523</v>
      </c>
      <c r="B847" s="10" t="s">
        <v>3524</v>
      </c>
      <c r="C847" s="9" t="s">
        <v>3525</v>
      </c>
      <c r="D847" s="9" t="s">
        <v>3526</v>
      </c>
      <c r="E847" s="9" t="s">
        <v>80</v>
      </c>
      <c r="F847" s="9" t="s">
        <v>22</v>
      </c>
      <c r="G847" s="11" t="s">
        <v>275</v>
      </c>
      <c r="H847" s="9" t="s">
        <v>33</v>
      </c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.75">
      <c r="A848" s="9" t="s">
        <v>3527</v>
      </c>
      <c r="B848" s="10" t="s">
        <v>3528</v>
      </c>
      <c r="C848" s="9" t="s">
        <v>2528</v>
      </c>
      <c r="D848" s="9" t="s">
        <v>3529</v>
      </c>
      <c r="E848" s="9" t="s">
        <v>171</v>
      </c>
      <c r="F848" s="9" t="s">
        <v>22</v>
      </c>
      <c r="G848" s="11" t="s">
        <v>275</v>
      </c>
      <c r="H848" s="9" t="s">
        <v>33</v>
      </c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.75">
      <c r="A849" s="9" t="s">
        <v>3530</v>
      </c>
      <c r="B849" s="10" t="s">
        <v>3531</v>
      </c>
      <c r="C849" s="9" t="s">
        <v>3122</v>
      </c>
      <c r="D849" s="9" t="s">
        <v>3532</v>
      </c>
      <c r="E849" s="9" t="s">
        <v>21</v>
      </c>
      <c r="F849" s="9" t="s">
        <v>22</v>
      </c>
      <c r="G849" s="11" t="s">
        <v>275</v>
      </c>
      <c r="H849" s="9" t="s">
        <v>33</v>
      </c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.75">
      <c r="A850" s="9" t="s">
        <v>3533</v>
      </c>
      <c r="B850" s="10" t="s">
        <v>3534</v>
      </c>
      <c r="C850" s="9" t="s">
        <v>2466</v>
      </c>
      <c r="D850" s="9" t="s">
        <v>3535</v>
      </c>
      <c r="E850" s="9" t="s">
        <v>138</v>
      </c>
      <c r="F850" s="9" t="s">
        <v>22</v>
      </c>
      <c r="G850" s="11" t="s">
        <v>275</v>
      </c>
      <c r="H850" s="9" t="s">
        <v>33</v>
      </c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.75">
      <c r="A851" s="9" t="s">
        <v>3536</v>
      </c>
      <c r="B851" s="10"/>
      <c r="C851" s="9" t="s">
        <v>2121</v>
      </c>
      <c r="D851" s="9" t="s">
        <v>3537</v>
      </c>
      <c r="E851" s="9" t="s">
        <v>11</v>
      </c>
      <c r="F851" s="9" t="s">
        <v>22</v>
      </c>
      <c r="G851" s="11" t="s">
        <v>275</v>
      </c>
      <c r="H851" s="9" t="s">
        <v>33</v>
      </c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.75">
      <c r="A852" s="9" t="s">
        <v>3538</v>
      </c>
      <c r="B852" s="10" t="s">
        <v>3539</v>
      </c>
      <c r="C852" s="9" t="s">
        <v>3540</v>
      </c>
      <c r="D852" s="9" t="s">
        <v>3541</v>
      </c>
      <c r="E852" s="9" t="s">
        <v>21</v>
      </c>
      <c r="F852" s="9" t="s">
        <v>13</v>
      </c>
      <c r="G852" s="11" t="s">
        <v>275</v>
      </c>
      <c r="H852" s="9" t="s">
        <v>33</v>
      </c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.75">
      <c r="A853" s="9" t="s">
        <v>3542</v>
      </c>
      <c r="B853" s="10" t="s">
        <v>3543</v>
      </c>
      <c r="C853" s="9" t="s">
        <v>1730</v>
      </c>
      <c r="D853" s="9" t="s">
        <v>3544</v>
      </c>
      <c r="E853" s="9" t="s">
        <v>80</v>
      </c>
      <c r="F853" s="9" t="s">
        <v>13</v>
      </c>
      <c r="G853" s="11" t="s">
        <v>275</v>
      </c>
      <c r="H853" s="9" t="s">
        <v>33</v>
      </c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.75">
      <c r="A854" s="9" t="s">
        <v>3545</v>
      </c>
      <c r="B854" s="10" t="s">
        <v>3546</v>
      </c>
      <c r="C854" s="9" t="s">
        <v>1153</v>
      </c>
      <c r="D854" s="9" t="s">
        <v>3547</v>
      </c>
      <c r="E854" s="9" t="s">
        <v>141</v>
      </c>
      <c r="F854" s="9" t="s">
        <v>13</v>
      </c>
      <c r="G854" s="11" t="s">
        <v>275</v>
      </c>
      <c r="H854" s="9" t="s">
        <v>33</v>
      </c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.75">
      <c r="A855" s="9" t="s">
        <v>3548</v>
      </c>
      <c r="B855" s="10" t="s">
        <v>3549</v>
      </c>
      <c r="C855" s="9" t="s">
        <v>3550</v>
      </c>
      <c r="D855" s="9" t="s">
        <v>3551</v>
      </c>
      <c r="E855" s="9" t="s">
        <v>22</v>
      </c>
      <c r="F855" s="9" t="s">
        <v>13</v>
      </c>
      <c r="G855" s="11" t="s">
        <v>275</v>
      </c>
      <c r="H855" s="9" t="s">
        <v>33</v>
      </c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.75">
      <c r="A856" s="9" t="s">
        <v>3552</v>
      </c>
      <c r="B856" s="10" t="s">
        <v>3553</v>
      </c>
      <c r="C856" s="9" t="s">
        <v>2638</v>
      </c>
      <c r="D856" s="9" t="s">
        <v>3554</v>
      </c>
      <c r="E856" s="9" t="s">
        <v>171</v>
      </c>
      <c r="F856" s="9" t="s">
        <v>13</v>
      </c>
      <c r="G856" s="11" t="s">
        <v>275</v>
      </c>
      <c r="H856" s="9" t="s">
        <v>33</v>
      </c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.75">
      <c r="A857" s="9" t="s">
        <v>3555</v>
      </c>
      <c r="B857" s="10" t="s">
        <v>3556</v>
      </c>
      <c r="C857" s="9" t="s">
        <v>1033</v>
      </c>
      <c r="D857" s="9" t="s">
        <v>3557</v>
      </c>
      <c r="E857" s="9" t="s">
        <v>500</v>
      </c>
      <c r="F857" s="9" t="s">
        <v>13</v>
      </c>
      <c r="G857" s="11" t="s">
        <v>275</v>
      </c>
      <c r="H857" s="9" t="s">
        <v>33</v>
      </c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.75">
      <c r="A858" s="9" t="s">
        <v>3558</v>
      </c>
      <c r="B858" s="10"/>
      <c r="C858" s="9" t="s">
        <v>3559</v>
      </c>
      <c r="D858" s="9" t="s">
        <v>3560</v>
      </c>
      <c r="E858" s="9"/>
      <c r="F858" s="9" t="s">
        <v>13</v>
      </c>
      <c r="G858" s="11" t="s">
        <v>275</v>
      </c>
      <c r="H858" s="9" t="s">
        <v>33</v>
      </c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.75">
      <c r="A859" s="9" t="s">
        <v>3561</v>
      </c>
      <c r="B859" s="10" t="s">
        <v>3562</v>
      </c>
      <c r="C859" s="9" t="s">
        <v>3563</v>
      </c>
      <c r="D859" s="9" t="s">
        <v>3564</v>
      </c>
      <c r="E859" s="9" t="s">
        <v>80</v>
      </c>
      <c r="F859" s="9" t="s">
        <v>13</v>
      </c>
      <c r="G859" s="11" t="s">
        <v>275</v>
      </c>
      <c r="H859" s="9" t="s">
        <v>33</v>
      </c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.75">
      <c r="A860" s="9" t="s">
        <v>3565</v>
      </c>
      <c r="B860" s="10" t="s">
        <v>3566</v>
      </c>
      <c r="C860" s="9" t="s">
        <v>1227</v>
      </c>
      <c r="D860" s="9" t="s">
        <v>3567</v>
      </c>
      <c r="E860" s="9" t="s">
        <v>43</v>
      </c>
      <c r="F860" s="9" t="s">
        <v>13</v>
      </c>
      <c r="G860" s="11" t="s">
        <v>275</v>
      </c>
      <c r="H860" s="9" t="s">
        <v>33</v>
      </c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.75">
      <c r="A861" s="9" t="s">
        <v>3568</v>
      </c>
      <c r="B861" s="10" t="s">
        <v>3569</v>
      </c>
      <c r="C861" s="9" t="s">
        <v>781</v>
      </c>
      <c r="D861" s="9" t="s">
        <v>3570</v>
      </c>
      <c r="E861" s="9" t="s">
        <v>22</v>
      </c>
      <c r="F861" s="9" t="s">
        <v>13</v>
      </c>
      <c r="G861" s="11" t="s">
        <v>275</v>
      </c>
      <c r="H861" s="9" t="s">
        <v>33</v>
      </c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.75">
      <c r="A862" s="9" t="s">
        <v>3571</v>
      </c>
      <c r="B862" s="10" t="s">
        <v>3572</v>
      </c>
      <c r="C862" s="9" t="s">
        <v>2089</v>
      </c>
      <c r="D862" s="9" t="s">
        <v>3573</v>
      </c>
      <c r="E862" s="9" t="s">
        <v>886</v>
      </c>
      <c r="F862" s="9" t="s">
        <v>13</v>
      </c>
      <c r="G862" s="11" t="s">
        <v>275</v>
      </c>
      <c r="H862" s="9" t="s">
        <v>33</v>
      </c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.75">
      <c r="A863" s="9" t="s">
        <v>3574</v>
      </c>
      <c r="B863" s="10" t="s">
        <v>3575</v>
      </c>
      <c r="C863" s="9" t="s">
        <v>1180</v>
      </c>
      <c r="D863" s="9" t="s">
        <v>3576</v>
      </c>
      <c r="E863" s="9" t="s">
        <v>13</v>
      </c>
      <c r="F863" s="9" t="s">
        <v>13</v>
      </c>
      <c r="G863" s="11" t="s">
        <v>275</v>
      </c>
      <c r="H863" s="9" t="s">
        <v>33</v>
      </c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.75">
      <c r="A864" s="9" t="s">
        <v>3577</v>
      </c>
      <c r="B864" s="10" t="s">
        <v>3578</v>
      </c>
      <c r="C864" s="9" t="s">
        <v>504</v>
      </c>
      <c r="D864" s="9" t="s">
        <v>3579</v>
      </c>
      <c r="E864" s="9" t="s">
        <v>21</v>
      </c>
      <c r="F864" s="9" t="s">
        <v>13</v>
      </c>
      <c r="G864" s="11" t="s">
        <v>275</v>
      </c>
      <c r="H864" s="9" t="s">
        <v>33</v>
      </c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.75">
      <c r="A865" s="9" t="s">
        <v>3580</v>
      </c>
      <c r="B865" s="10" t="s">
        <v>3581</v>
      </c>
      <c r="C865" s="9" t="s">
        <v>707</v>
      </c>
      <c r="D865" s="9" t="s">
        <v>3582</v>
      </c>
      <c r="E865" s="9" t="s">
        <v>531</v>
      </c>
      <c r="F865" s="9" t="s">
        <v>13</v>
      </c>
      <c r="G865" s="11" t="s">
        <v>275</v>
      </c>
      <c r="H865" s="9" t="s">
        <v>33</v>
      </c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.75">
      <c r="A866" s="9" t="s">
        <v>3583</v>
      </c>
      <c r="B866" s="10" t="s">
        <v>3584</v>
      </c>
      <c r="C866" s="9" t="s">
        <v>1409</v>
      </c>
      <c r="D866" s="9" t="s">
        <v>3585</v>
      </c>
      <c r="E866" s="9" t="s">
        <v>43</v>
      </c>
      <c r="F866" s="9" t="s">
        <v>13</v>
      </c>
      <c r="G866" s="11" t="s">
        <v>275</v>
      </c>
      <c r="H866" s="9" t="s">
        <v>33</v>
      </c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.75">
      <c r="A867" s="9" t="s">
        <v>3586</v>
      </c>
      <c r="B867" s="10" t="s">
        <v>3587</v>
      </c>
      <c r="C867" s="9" t="s">
        <v>2408</v>
      </c>
      <c r="D867" s="9" t="s">
        <v>3588</v>
      </c>
      <c r="E867" s="9" t="s">
        <v>138</v>
      </c>
      <c r="F867" s="9" t="s">
        <v>13</v>
      </c>
      <c r="G867" s="11" t="s">
        <v>275</v>
      </c>
      <c r="H867" s="9" t="s">
        <v>33</v>
      </c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.75">
      <c r="A868" s="9" t="s">
        <v>3589</v>
      </c>
      <c r="B868" s="10" t="s">
        <v>3590</v>
      </c>
      <c r="C868" s="9" t="s">
        <v>1489</v>
      </c>
      <c r="D868" s="9" t="s">
        <v>3591</v>
      </c>
      <c r="E868" s="9" t="s">
        <v>80</v>
      </c>
      <c r="F868" s="9" t="s">
        <v>13</v>
      </c>
      <c r="G868" s="11" t="s">
        <v>275</v>
      </c>
      <c r="H868" s="9" t="s">
        <v>33</v>
      </c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.75">
      <c r="A869" s="9" t="s">
        <v>3592</v>
      </c>
      <c r="B869" s="10" t="s">
        <v>3593</v>
      </c>
      <c r="C869" s="9" t="s">
        <v>3594</v>
      </c>
      <c r="D869" s="9" t="s">
        <v>3595</v>
      </c>
      <c r="E869" s="9" t="s">
        <v>141</v>
      </c>
      <c r="F869" s="9" t="s">
        <v>22</v>
      </c>
      <c r="G869" s="11" t="s">
        <v>111</v>
      </c>
      <c r="H869" s="9" t="s">
        <v>33</v>
      </c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.75">
      <c r="A870" s="9" t="s">
        <v>3596</v>
      </c>
      <c r="B870" s="10" t="s">
        <v>3597</v>
      </c>
      <c r="C870" s="9" t="s">
        <v>3598</v>
      </c>
      <c r="D870" s="9" t="s">
        <v>3599</v>
      </c>
      <c r="E870" s="9" t="s">
        <v>80</v>
      </c>
      <c r="F870" s="9" t="s">
        <v>22</v>
      </c>
      <c r="G870" s="11" t="s">
        <v>111</v>
      </c>
      <c r="H870" s="9" t="s">
        <v>33</v>
      </c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.75">
      <c r="A871" s="9" t="s">
        <v>3600</v>
      </c>
      <c r="B871" s="10" t="s">
        <v>3601</v>
      </c>
      <c r="C871" s="9" t="s">
        <v>3602</v>
      </c>
      <c r="D871" s="9" t="s">
        <v>3603</v>
      </c>
      <c r="E871" s="9" t="s">
        <v>80</v>
      </c>
      <c r="F871" s="9" t="s">
        <v>22</v>
      </c>
      <c r="G871" s="11" t="s">
        <v>111</v>
      </c>
      <c r="H871" s="9" t="s">
        <v>33</v>
      </c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.75">
      <c r="A872" s="9" t="s">
        <v>3604</v>
      </c>
      <c r="B872" s="10" t="s">
        <v>3605</v>
      </c>
      <c r="C872" s="9" t="s">
        <v>3606</v>
      </c>
      <c r="D872" s="9" t="s">
        <v>3607</v>
      </c>
      <c r="E872" s="9" t="s">
        <v>171</v>
      </c>
      <c r="F872" s="9" t="s">
        <v>22</v>
      </c>
      <c r="G872" s="11" t="s">
        <v>111</v>
      </c>
      <c r="H872" s="9" t="s">
        <v>33</v>
      </c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.75">
      <c r="A873" s="9" t="s">
        <v>3608</v>
      </c>
      <c r="B873" s="10" t="s">
        <v>3609</v>
      </c>
      <c r="C873" s="9" t="s">
        <v>1695</v>
      </c>
      <c r="D873" s="9" t="s">
        <v>3610</v>
      </c>
      <c r="E873" s="9" t="s">
        <v>483</v>
      </c>
      <c r="F873" s="9" t="s">
        <v>22</v>
      </c>
      <c r="G873" s="11" t="s">
        <v>111</v>
      </c>
      <c r="H873" s="9" t="s">
        <v>33</v>
      </c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.75">
      <c r="A874" s="9" t="s">
        <v>3611</v>
      </c>
      <c r="B874" s="10" t="s">
        <v>1138</v>
      </c>
      <c r="C874" s="9" t="s">
        <v>796</v>
      </c>
      <c r="D874" s="9" t="s">
        <v>3612</v>
      </c>
      <c r="E874" s="9" t="s">
        <v>99</v>
      </c>
      <c r="F874" s="9" t="s">
        <v>22</v>
      </c>
      <c r="G874" s="11" t="s">
        <v>111</v>
      </c>
      <c r="H874" s="9" t="s">
        <v>33</v>
      </c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.75">
      <c r="A875" s="9" t="s">
        <v>3613</v>
      </c>
      <c r="B875" s="10" t="s">
        <v>3614</v>
      </c>
      <c r="C875" s="9" t="s">
        <v>3615</v>
      </c>
      <c r="D875" s="9" t="s">
        <v>3616</v>
      </c>
      <c r="E875" s="9" t="s">
        <v>43</v>
      </c>
      <c r="F875" s="9" t="s">
        <v>22</v>
      </c>
      <c r="G875" s="11" t="s">
        <v>111</v>
      </c>
      <c r="H875" s="9" t="s">
        <v>33</v>
      </c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.75">
      <c r="A876" s="9" t="s">
        <v>3617</v>
      </c>
      <c r="B876" s="10" t="s">
        <v>3618</v>
      </c>
      <c r="C876" s="9" t="s">
        <v>589</v>
      </c>
      <c r="D876" s="9" t="s">
        <v>3619</v>
      </c>
      <c r="E876" s="9" t="s">
        <v>99</v>
      </c>
      <c r="F876" s="9" t="s">
        <v>22</v>
      </c>
      <c r="G876" s="11" t="s">
        <v>111</v>
      </c>
      <c r="H876" s="9" t="s">
        <v>33</v>
      </c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.75">
      <c r="A877" s="9" t="s">
        <v>3620</v>
      </c>
      <c r="B877" s="10" t="s">
        <v>3621</v>
      </c>
      <c r="C877" s="9" t="s">
        <v>3622</v>
      </c>
      <c r="D877" s="9" t="s">
        <v>3623</v>
      </c>
      <c r="E877" s="9" t="s">
        <v>25</v>
      </c>
      <c r="F877" s="9" t="s">
        <v>13</v>
      </c>
      <c r="G877" s="11" t="s">
        <v>111</v>
      </c>
      <c r="H877" s="9" t="s">
        <v>33</v>
      </c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.75">
      <c r="A878" s="9" t="s">
        <v>3624</v>
      </c>
      <c r="B878" s="10" t="s">
        <v>3625</v>
      </c>
      <c r="C878" s="9" t="s">
        <v>3626</v>
      </c>
      <c r="D878" s="9" t="s">
        <v>3627</v>
      </c>
      <c r="E878" s="9" t="s">
        <v>99</v>
      </c>
      <c r="F878" s="9" t="s">
        <v>13</v>
      </c>
      <c r="G878" s="11" t="s">
        <v>111</v>
      </c>
      <c r="H878" s="9" t="s">
        <v>33</v>
      </c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.75">
      <c r="A879" s="9" t="s">
        <v>3628</v>
      </c>
      <c r="B879" s="10" t="s">
        <v>3629</v>
      </c>
      <c r="C879" s="9" t="s">
        <v>776</v>
      </c>
      <c r="D879" s="9" t="s">
        <v>3630</v>
      </c>
      <c r="E879" s="9" t="s">
        <v>282</v>
      </c>
      <c r="F879" s="9" t="s">
        <v>13</v>
      </c>
      <c r="G879" s="11" t="s">
        <v>111</v>
      </c>
      <c r="H879" s="9" t="s">
        <v>33</v>
      </c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.75">
      <c r="A880" s="9" t="s">
        <v>3631</v>
      </c>
      <c r="B880" s="10"/>
      <c r="C880" s="9" t="s">
        <v>1744</v>
      </c>
      <c r="D880" s="9" t="s">
        <v>3632</v>
      </c>
      <c r="E880" s="9" t="s">
        <v>57</v>
      </c>
      <c r="F880" s="9" t="s">
        <v>13</v>
      </c>
      <c r="G880" s="11" t="s">
        <v>111</v>
      </c>
      <c r="H880" s="9" t="s">
        <v>33</v>
      </c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.75">
      <c r="A881" s="9" t="s">
        <v>3633</v>
      </c>
      <c r="B881" s="10" t="s">
        <v>3634</v>
      </c>
      <c r="C881" s="9" t="s">
        <v>3635</v>
      </c>
      <c r="D881" s="9" t="s">
        <v>3636</v>
      </c>
      <c r="E881" s="9" t="s">
        <v>175</v>
      </c>
      <c r="F881" s="9" t="s">
        <v>13</v>
      </c>
      <c r="G881" s="11" t="s">
        <v>111</v>
      </c>
      <c r="H881" s="9" t="s">
        <v>33</v>
      </c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.75">
      <c r="A882" s="9" t="s">
        <v>3637</v>
      </c>
      <c r="B882" s="10"/>
      <c r="C882" s="9" t="s">
        <v>135</v>
      </c>
      <c r="D882" s="9" t="s">
        <v>3638</v>
      </c>
      <c r="E882" s="9" t="s">
        <v>138</v>
      </c>
      <c r="F882" s="9" t="s">
        <v>13</v>
      </c>
      <c r="G882" s="11" t="s">
        <v>111</v>
      </c>
      <c r="H882" s="9" t="s">
        <v>33</v>
      </c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.75">
      <c r="A883" s="9" t="s">
        <v>3639</v>
      </c>
      <c r="B883" s="10" t="s">
        <v>3640</v>
      </c>
      <c r="C883" s="9" t="s">
        <v>756</v>
      </c>
      <c r="D883" s="9" t="s">
        <v>3641</v>
      </c>
      <c r="E883" s="9" t="s">
        <v>25</v>
      </c>
      <c r="F883" s="9" t="s">
        <v>13</v>
      </c>
      <c r="G883" s="11" t="s">
        <v>111</v>
      </c>
      <c r="H883" s="9" t="s">
        <v>33</v>
      </c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.75">
      <c r="A884" s="9" t="s">
        <v>3642</v>
      </c>
      <c r="B884" s="10" t="s">
        <v>3643</v>
      </c>
      <c r="C884" s="9" t="s">
        <v>3644</v>
      </c>
      <c r="D884" s="9" t="s">
        <v>3645</v>
      </c>
      <c r="E884" s="9" t="s">
        <v>99</v>
      </c>
      <c r="F884" s="9" t="s">
        <v>13</v>
      </c>
      <c r="G884" s="11" t="s">
        <v>111</v>
      </c>
      <c r="H884" s="9" t="s">
        <v>33</v>
      </c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.75">
      <c r="A885" s="9" t="s">
        <v>3646</v>
      </c>
      <c r="B885" s="10" t="s">
        <v>3647</v>
      </c>
      <c r="C885" s="9" t="s">
        <v>1451</v>
      </c>
      <c r="D885" s="9" t="s">
        <v>3648</v>
      </c>
      <c r="E885" s="9" t="s">
        <v>13</v>
      </c>
      <c r="F885" s="9" t="s">
        <v>13</v>
      </c>
      <c r="G885" s="11" t="s">
        <v>111</v>
      </c>
      <c r="H885" s="9" t="s">
        <v>33</v>
      </c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.75">
      <c r="A886" s="9" t="s">
        <v>3649</v>
      </c>
      <c r="B886" s="10" t="s">
        <v>3650</v>
      </c>
      <c r="C886" s="9" t="s">
        <v>2141</v>
      </c>
      <c r="D886" s="9" t="s">
        <v>3651</v>
      </c>
      <c r="E886" s="9" t="s">
        <v>21</v>
      </c>
      <c r="F886" s="9" t="s">
        <v>13</v>
      </c>
      <c r="G886" s="11" t="s">
        <v>111</v>
      </c>
      <c r="H886" s="9" t="s">
        <v>33</v>
      </c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.75">
      <c r="A887" s="9" t="s">
        <v>3652</v>
      </c>
      <c r="B887" s="10" t="s">
        <v>3653</v>
      </c>
      <c r="C887" s="9" t="s">
        <v>3654</v>
      </c>
      <c r="D887" s="9" t="s">
        <v>3655</v>
      </c>
      <c r="E887" s="9" t="s">
        <v>57</v>
      </c>
      <c r="F887" s="9" t="s">
        <v>13</v>
      </c>
      <c r="G887" s="11" t="s">
        <v>111</v>
      </c>
      <c r="H887" s="9" t="s">
        <v>33</v>
      </c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.75">
      <c r="A888" s="9" t="s">
        <v>3656</v>
      </c>
      <c r="B888" s="10" t="s">
        <v>3657</v>
      </c>
      <c r="C888" s="9" t="s">
        <v>3658</v>
      </c>
      <c r="D888" s="9" t="s">
        <v>3659</v>
      </c>
      <c r="E888" s="9" t="s">
        <v>531</v>
      </c>
      <c r="F888" s="9" t="s">
        <v>13</v>
      </c>
      <c r="G888" s="11" t="s">
        <v>111</v>
      </c>
      <c r="H888" s="9" t="s">
        <v>33</v>
      </c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.75">
      <c r="A889" s="9" t="s">
        <v>3660</v>
      </c>
      <c r="B889" s="10" t="s">
        <v>3661</v>
      </c>
      <c r="C889" s="9" t="s">
        <v>3662</v>
      </c>
      <c r="D889" s="9" t="s">
        <v>3663</v>
      </c>
      <c r="E889" s="9" t="s">
        <v>59</v>
      </c>
      <c r="F889" s="9" t="s">
        <v>13</v>
      </c>
      <c r="G889" s="11" t="s">
        <v>111</v>
      </c>
      <c r="H889" s="9" t="s">
        <v>33</v>
      </c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.75">
      <c r="A890" s="9" t="s">
        <v>3664</v>
      </c>
      <c r="B890" s="10" t="s">
        <v>3665</v>
      </c>
      <c r="C890" s="9" t="s">
        <v>320</v>
      </c>
      <c r="D890" s="9" t="s">
        <v>3666</v>
      </c>
      <c r="E890" s="9" t="s">
        <v>11</v>
      </c>
      <c r="F890" s="9" t="s">
        <v>13</v>
      </c>
      <c r="G890" s="11" t="s">
        <v>111</v>
      </c>
      <c r="H890" s="9" t="s">
        <v>33</v>
      </c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.75">
      <c r="A891" s="9" t="s">
        <v>3667</v>
      </c>
      <c r="B891" s="10" t="s">
        <v>3668</v>
      </c>
      <c r="C891" s="9" t="s">
        <v>2121</v>
      </c>
      <c r="D891" s="9" t="s">
        <v>3669</v>
      </c>
      <c r="E891" s="9" t="s">
        <v>21</v>
      </c>
      <c r="F891" s="9" t="s">
        <v>13</v>
      </c>
      <c r="G891" s="11" t="s">
        <v>111</v>
      </c>
      <c r="H891" s="9" t="s">
        <v>33</v>
      </c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.75">
      <c r="A892" s="9" t="s">
        <v>3670</v>
      </c>
      <c r="B892" s="10" t="s">
        <v>3671</v>
      </c>
      <c r="C892" s="9" t="s">
        <v>3672</v>
      </c>
      <c r="D892" s="9" t="s">
        <v>3673</v>
      </c>
      <c r="E892" s="9" t="s">
        <v>57</v>
      </c>
      <c r="F892" s="9" t="s">
        <v>22</v>
      </c>
      <c r="G892" s="11" t="s">
        <v>292</v>
      </c>
      <c r="H892" s="9" t="s">
        <v>33</v>
      </c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.75">
      <c r="A893" s="9" t="s">
        <v>3674</v>
      </c>
      <c r="B893" s="10" t="s">
        <v>3675</v>
      </c>
      <c r="C893" s="9" t="s">
        <v>3676</v>
      </c>
      <c r="D893" s="9" t="s">
        <v>3677</v>
      </c>
      <c r="E893" s="9"/>
      <c r="F893" s="9" t="s">
        <v>22</v>
      </c>
      <c r="G893" s="11" t="s">
        <v>292</v>
      </c>
      <c r="H893" s="9" t="s">
        <v>33</v>
      </c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.75">
      <c r="A894" s="9" t="s">
        <v>3678</v>
      </c>
      <c r="B894" s="10" t="s">
        <v>3679</v>
      </c>
      <c r="C894" s="9" t="s">
        <v>3680</v>
      </c>
      <c r="D894" s="9" t="s">
        <v>3681</v>
      </c>
      <c r="E894" s="9" t="s">
        <v>80</v>
      </c>
      <c r="F894" s="9" t="s">
        <v>22</v>
      </c>
      <c r="G894" s="11" t="s">
        <v>292</v>
      </c>
      <c r="H894" s="9" t="s">
        <v>33</v>
      </c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.75">
      <c r="A895" s="9" t="s">
        <v>3682</v>
      </c>
      <c r="B895" s="10" t="s">
        <v>3683</v>
      </c>
      <c r="C895" s="9" t="s">
        <v>3684</v>
      </c>
      <c r="D895" s="9" t="s">
        <v>3685</v>
      </c>
      <c r="E895" s="9" t="s">
        <v>13</v>
      </c>
      <c r="F895" s="9" t="s">
        <v>22</v>
      </c>
      <c r="G895" s="11" t="s">
        <v>292</v>
      </c>
      <c r="H895" s="9" t="s">
        <v>33</v>
      </c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.75">
      <c r="A896" s="9" t="s">
        <v>3686</v>
      </c>
      <c r="B896" s="10" t="s">
        <v>3687</v>
      </c>
      <c r="C896" s="9" t="s">
        <v>1747</v>
      </c>
      <c r="D896" s="9" t="s">
        <v>3688</v>
      </c>
      <c r="E896" s="9" t="s">
        <v>151</v>
      </c>
      <c r="F896" s="9" t="s">
        <v>22</v>
      </c>
      <c r="G896" s="11" t="s">
        <v>292</v>
      </c>
      <c r="H896" s="9" t="s">
        <v>33</v>
      </c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.75">
      <c r="A897" s="9" t="s">
        <v>3689</v>
      </c>
      <c r="B897" s="10" t="s">
        <v>3690</v>
      </c>
      <c r="C897" s="9" t="s">
        <v>118</v>
      </c>
      <c r="D897" s="9" t="s">
        <v>3691</v>
      </c>
      <c r="E897" s="9" t="s">
        <v>80</v>
      </c>
      <c r="F897" s="9" t="s">
        <v>22</v>
      </c>
      <c r="G897" s="11" t="s">
        <v>292</v>
      </c>
      <c r="H897" s="9" t="s">
        <v>33</v>
      </c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.75">
      <c r="A898" s="9" t="s">
        <v>3692</v>
      </c>
      <c r="B898" s="10" t="s">
        <v>3693</v>
      </c>
      <c r="C898" s="9" t="s">
        <v>3694</v>
      </c>
      <c r="D898" s="9" t="s">
        <v>3695</v>
      </c>
      <c r="E898" s="9" t="s">
        <v>171</v>
      </c>
      <c r="F898" s="9" t="s">
        <v>22</v>
      </c>
      <c r="G898" s="11" t="s">
        <v>292</v>
      </c>
      <c r="H898" s="9" t="s">
        <v>33</v>
      </c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.75">
      <c r="A899" s="9" t="s">
        <v>3696</v>
      </c>
      <c r="B899" s="10" t="s">
        <v>3697</v>
      </c>
      <c r="C899" s="9" t="s">
        <v>2230</v>
      </c>
      <c r="D899" s="9" t="s">
        <v>3698</v>
      </c>
      <c r="E899" s="9" t="s">
        <v>43</v>
      </c>
      <c r="F899" s="9" t="s">
        <v>22</v>
      </c>
      <c r="G899" s="11" t="s">
        <v>292</v>
      </c>
      <c r="H899" s="9" t="s">
        <v>33</v>
      </c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.75">
      <c r="A900" s="9" t="s">
        <v>3699</v>
      </c>
      <c r="B900" s="10" t="s">
        <v>3700</v>
      </c>
      <c r="C900" s="9" t="s">
        <v>1532</v>
      </c>
      <c r="D900" s="9" t="s">
        <v>3701</v>
      </c>
      <c r="E900" s="9" t="s">
        <v>99</v>
      </c>
      <c r="F900" s="9" t="s">
        <v>22</v>
      </c>
      <c r="G900" s="11" t="s">
        <v>292</v>
      </c>
      <c r="H900" s="9" t="s">
        <v>33</v>
      </c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.75">
      <c r="A901" s="9" t="s">
        <v>3702</v>
      </c>
      <c r="B901" s="10" t="s">
        <v>3703</v>
      </c>
      <c r="C901" s="9" t="s">
        <v>3704</v>
      </c>
      <c r="D901" s="9" t="s">
        <v>3705</v>
      </c>
      <c r="E901" s="9" t="s">
        <v>43</v>
      </c>
      <c r="F901" s="9" t="s">
        <v>22</v>
      </c>
      <c r="G901" s="11" t="s">
        <v>292</v>
      </c>
      <c r="H901" s="9" t="s">
        <v>33</v>
      </c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.75">
      <c r="A902" s="9" t="s">
        <v>3706</v>
      </c>
      <c r="B902" s="10" t="s">
        <v>3707</v>
      </c>
      <c r="C902" s="9" t="s">
        <v>616</v>
      </c>
      <c r="D902" s="9" t="s">
        <v>3708</v>
      </c>
      <c r="E902" s="9"/>
      <c r="F902" s="9" t="s">
        <v>22</v>
      </c>
      <c r="G902" s="11" t="s">
        <v>292</v>
      </c>
      <c r="H902" s="9" t="s">
        <v>33</v>
      </c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.75">
      <c r="A903" s="9" t="s">
        <v>3709</v>
      </c>
      <c r="B903" s="10" t="s">
        <v>3710</v>
      </c>
      <c r="C903" s="9" t="s">
        <v>436</v>
      </c>
      <c r="D903" s="9" t="s">
        <v>3711</v>
      </c>
      <c r="E903" s="9" t="s">
        <v>21</v>
      </c>
      <c r="F903" s="9" t="s">
        <v>22</v>
      </c>
      <c r="G903" s="11" t="s">
        <v>292</v>
      </c>
      <c r="H903" s="9" t="s">
        <v>33</v>
      </c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.75">
      <c r="A904" s="9" t="s">
        <v>3712</v>
      </c>
      <c r="B904" s="10" t="s">
        <v>3713</v>
      </c>
      <c r="C904" s="9" t="s">
        <v>3714</v>
      </c>
      <c r="D904" s="9" t="s">
        <v>3715</v>
      </c>
      <c r="E904" s="9" t="s">
        <v>57</v>
      </c>
      <c r="F904" s="9" t="s">
        <v>22</v>
      </c>
      <c r="G904" s="11" t="s">
        <v>292</v>
      </c>
      <c r="H904" s="9" t="s">
        <v>33</v>
      </c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.75">
      <c r="A905" s="9" t="s">
        <v>3716</v>
      </c>
      <c r="B905" s="10" t="s">
        <v>3717</v>
      </c>
      <c r="C905" s="9" t="s">
        <v>3718</v>
      </c>
      <c r="D905" s="9" t="s">
        <v>3719</v>
      </c>
      <c r="E905" s="9" t="s">
        <v>22</v>
      </c>
      <c r="F905" s="9" t="s">
        <v>22</v>
      </c>
      <c r="G905" s="11" t="s">
        <v>292</v>
      </c>
      <c r="H905" s="9" t="s">
        <v>33</v>
      </c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.75">
      <c r="A906" s="9" t="s">
        <v>3720</v>
      </c>
      <c r="B906" s="10" t="s">
        <v>3721</v>
      </c>
      <c r="C906" s="9" t="s">
        <v>3722</v>
      </c>
      <c r="D906" s="9" t="s">
        <v>3723</v>
      </c>
      <c r="E906" s="9"/>
      <c r="F906" s="9" t="s">
        <v>22</v>
      </c>
      <c r="G906" s="11" t="s">
        <v>292</v>
      </c>
      <c r="H906" s="9" t="s">
        <v>33</v>
      </c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.75">
      <c r="A907" s="9" t="s">
        <v>3724</v>
      </c>
      <c r="B907" s="10" t="s">
        <v>3725</v>
      </c>
      <c r="C907" s="9" t="s">
        <v>3726</v>
      </c>
      <c r="D907" s="9" t="s">
        <v>3727</v>
      </c>
      <c r="E907" s="9" t="s">
        <v>43</v>
      </c>
      <c r="F907" s="9" t="s">
        <v>13</v>
      </c>
      <c r="G907" s="11" t="s">
        <v>292</v>
      </c>
      <c r="H907" s="9" t="s">
        <v>33</v>
      </c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.75">
      <c r="A908" s="9" t="s">
        <v>3728</v>
      </c>
      <c r="B908" s="10" t="s">
        <v>3729</v>
      </c>
      <c r="C908" s="9" t="s">
        <v>1874</v>
      </c>
      <c r="D908" s="9" t="s">
        <v>3730</v>
      </c>
      <c r="E908" s="9" t="s">
        <v>57</v>
      </c>
      <c r="F908" s="9" t="s">
        <v>13</v>
      </c>
      <c r="G908" s="11" t="s">
        <v>292</v>
      </c>
      <c r="H908" s="9" t="s">
        <v>33</v>
      </c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.75">
      <c r="A909" s="9" t="s">
        <v>3731</v>
      </c>
      <c r="B909" s="10" t="s">
        <v>3732</v>
      </c>
      <c r="C909" s="9" t="s">
        <v>3733</v>
      </c>
      <c r="D909" s="9" t="s">
        <v>3734</v>
      </c>
      <c r="E909" s="9" t="s">
        <v>141</v>
      </c>
      <c r="F909" s="9" t="s">
        <v>13</v>
      </c>
      <c r="G909" s="11" t="s">
        <v>292</v>
      </c>
      <c r="H909" s="9" t="s">
        <v>33</v>
      </c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.75">
      <c r="A910" s="9" t="s">
        <v>3735</v>
      </c>
      <c r="B910" s="10" t="s">
        <v>3736</v>
      </c>
      <c r="C910" s="9" t="s">
        <v>2703</v>
      </c>
      <c r="D910" s="9" t="s">
        <v>3737</v>
      </c>
      <c r="E910" s="9" t="s">
        <v>138</v>
      </c>
      <c r="F910" s="9" t="s">
        <v>13</v>
      </c>
      <c r="G910" s="11" t="s">
        <v>292</v>
      </c>
      <c r="H910" s="9" t="s">
        <v>33</v>
      </c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.75">
      <c r="A911" s="9" t="s">
        <v>3738</v>
      </c>
      <c r="B911" s="10" t="s">
        <v>3739</v>
      </c>
      <c r="C911" s="9" t="s">
        <v>3740</v>
      </c>
      <c r="D911" s="9" t="s">
        <v>3741</v>
      </c>
      <c r="E911" s="9" t="s">
        <v>500</v>
      </c>
      <c r="F911" s="9" t="s">
        <v>13</v>
      </c>
      <c r="G911" s="11" t="s">
        <v>292</v>
      </c>
      <c r="H911" s="9" t="s">
        <v>33</v>
      </c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.75">
      <c r="A912" s="9" t="s">
        <v>3742</v>
      </c>
      <c r="B912" s="10" t="s">
        <v>3743</v>
      </c>
      <c r="C912" s="9" t="s">
        <v>3744</v>
      </c>
      <c r="D912" s="9" t="s">
        <v>3745</v>
      </c>
      <c r="E912" s="9" t="s">
        <v>151</v>
      </c>
      <c r="F912" s="9" t="s">
        <v>13</v>
      </c>
      <c r="G912" s="11" t="s">
        <v>292</v>
      </c>
      <c r="H912" s="9" t="s">
        <v>33</v>
      </c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.75">
      <c r="A913" s="9" t="s">
        <v>3746</v>
      </c>
      <c r="B913" s="10" t="s">
        <v>3747</v>
      </c>
      <c r="C913" s="9" t="s">
        <v>415</v>
      </c>
      <c r="D913" s="9" t="s">
        <v>3748</v>
      </c>
      <c r="E913" s="9" t="s">
        <v>138</v>
      </c>
      <c r="F913" s="9" t="s">
        <v>13</v>
      </c>
      <c r="G913" s="11" t="s">
        <v>292</v>
      </c>
      <c r="H913" s="9" t="s">
        <v>33</v>
      </c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.75">
      <c r="A914" s="9" t="s">
        <v>3749</v>
      </c>
      <c r="B914" s="10" t="s">
        <v>3750</v>
      </c>
      <c r="C914" s="9" t="s">
        <v>781</v>
      </c>
      <c r="D914" s="9" t="s">
        <v>3751</v>
      </c>
      <c r="E914" s="9" t="s">
        <v>99</v>
      </c>
      <c r="F914" s="9" t="s">
        <v>13</v>
      </c>
      <c r="G914" s="11" t="s">
        <v>292</v>
      </c>
      <c r="H914" s="9" t="s">
        <v>33</v>
      </c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.75">
      <c r="A915" s="9" t="s">
        <v>3752</v>
      </c>
      <c r="B915" s="10" t="s">
        <v>3753</v>
      </c>
      <c r="C915" s="9" t="s">
        <v>3754</v>
      </c>
      <c r="D915" s="9" t="s">
        <v>3755</v>
      </c>
      <c r="E915" s="9" t="s">
        <v>282</v>
      </c>
      <c r="F915" s="9" t="s">
        <v>13</v>
      </c>
      <c r="G915" s="11" t="s">
        <v>292</v>
      </c>
      <c r="H915" s="9" t="s">
        <v>33</v>
      </c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.75">
      <c r="A916" s="9" t="s">
        <v>3756</v>
      </c>
      <c r="B916" s="10" t="s">
        <v>3757</v>
      </c>
      <c r="C916" s="9" t="s">
        <v>3474</v>
      </c>
      <c r="D916" s="9" t="s">
        <v>3758</v>
      </c>
      <c r="E916" s="9" t="s">
        <v>22</v>
      </c>
      <c r="F916" s="9" t="s">
        <v>13</v>
      </c>
      <c r="G916" s="11" t="s">
        <v>292</v>
      </c>
      <c r="H916" s="9" t="s">
        <v>33</v>
      </c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.75">
      <c r="A917" s="9" t="s">
        <v>3759</v>
      </c>
      <c r="B917" s="10" t="s">
        <v>3760</v>
      </c>
      <c r="C917" s="9" t="s">
        <v>3761</v>
      </c>
      <c r="D917" s="9" t="s">
        <v>3762</v>
      </c>
      <c r="E917" s="9" t="s">
        <v>80</v>
      </c>
      <c r="F917" s="9" t="s">
        <v>13</v>
      </c>
      <c r="G917" s="11" t="s">
        <v>292</v>
      </c>
      <c r="H917" s="9" t="s">
        <v>33</v>
      </c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.75">
      <c r="A918" s="9" t="s">
        <v>3763</v>
      </c>
      <c r="B918" s="10" t="s">
        <v>3764</v>
      </c>
      <c r="C918" s="9" t="s">
        <v>557</v>
      </c>
      <c r="D918" s="9" t="s">
        <v>3765</v>
      </c>
      <c r="E918" s="9" t="s">
        <v>141</v>
      </c>
      <c r="F918" s="9" t="s">
        <v>13</v>
      </c>
      <c r="G918" s="11" t="s">
        <v>292</v>
      </c>
      <c r="H918" s="9" t="s">
        <v>33</v>
      </c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.75">
      <c r="A919" s="9" t="s">
        <v>3766</v>
      </c>
      <c r="B919" s="10"/>
      <c r="C919" s="9" t="s">
        <v>3767</v>
      </c>
      <c r="D919" s="9" t="s">
        <v>3768</v>
      </c>
      <c r="E919" s="9" t="s">
        <v>80</v>
      </c>
      <c r="F919" s="9" t="s">
        <v>13</v>
      </c>
      <c r="G919" s="11" t="s">
        <v>292</v>
      </c>
      <c r="H919" s="9" t="s">
        <v>33</v>
      </c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.75">
      <c r="A920" s="9" t="s">
        <v>3769</v>
      </c>
      <c r="B920" s="10" t="s">
        <v>3770</v>
      </c>
      <c r="C920" s="9" t="s">
        <v>3771</v>
      </c>
      <c r="D920" s="9" t="s">
        <v>3772</v>
      </c>
      <c r="E920" s="9"/>
      <c r="F920" s="9" t="s">
        <v>13</v>
      </c>
      <c r="G920" s="11" t="s">
        <v>357</v>
      </c>
      <c r="H920" s="9" t="s">
        <v>2537</v>
      </c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.75">
      <c r="A921" s="9" t="s">
        <v>3773</v>
      </c>
      <c r="B921" s="10" t="s">
        <v>3774</v>
      </c>
      <c r="C921" s="9" t="s">
        <v>3775</v>
      </c>
      <c r="D921" s="9" t="s">
        <v>3776</v>
      </c>
      <c r="E921" s="9" t="s">
        <v>22</v>
      </c>
      <c r="F921" s="9" t="s">
        <v>22</v>
      </c>
      <c r="G921" s="11" t="s">
        <v>357</v>
      </c>
      <c r="H921" s="9" t="s">
        <v>2537</v>
      </c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.75">
      <c r="A922" s="9" t="s">
        <v>3777</v>
      </c>
      <c r="B922" s="10" t="s">
        <v>3778</v>
      </c>
      <c r="C922" s="9" t="s">
        <v>3779</v>
      </c>
      <c r="D922" s="9" t="s">
        <v>3780</v>
      </c>
      <c r="E922" s="9" t="s">
        <v>34</v>
      </c>
      <c r="F922" s="9" t="s">
        <v>13</v>
      </c>
      <c r="G922" s="11" t="s">
        <v>357</v>
      </c>
      <c r="H922" s="9" t="s">
        <v>2537</v>
      </c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.75">
      <c r="A923" s="9" t="s">
        <v>3781</v>
      </c>
      <c r="B923" s="10" t="s">
        <v>3782</v>
      </c>
      <c r="C923" s="9" t="s">
        <v>839</v>
      </c>
      <c r="D923" s="9" t="s">
        <v>3783</v>
      </c>
      <c r="E923" s="9" t="s">
        <v>151</v>
      </c>
      <c r="F923" s="9" t="s">
        <v>22</v>
      </c>
      <c r="G923" s="11" t="s">
        <v>357</v>
      </c>
      <c r="H923" s="9" t="s">
        <v>2537</v>
      </c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.75">
      <c r="A924" s="9" t="s">
        <v>3784</v>
      </c>
      <c r="B924" s="10" t="s">
        <v>3785</v>
      </c>
      <c r="C924" s="9" t="s">
        <v>1153</v>
      </c>
      <c r="D924" s="9" t="s">
        <v>3786</v>
      </c>
      <c r="E924" s="9" t="s">
        <v>141</v>
      </c>
      <c r="F924" s="9" t="s">
        <v>22</v>
      </c>
      <c r="G924" s="11" t="s">
        <v>357</v>
      </c>
      <c r="H924" s="9" t="s">
        <v>2537</v>
      </c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.75">
      <c r="A925" s="9" t="s">
        <v>3787</v>
      </c>
      <c r="B925" s="10" t="s">
        <v>3788</v>
      </c>
      <c r="C925" s="9" t="s">
        <v>569</v>
      </c>
      <c r="D925" s="9" t="s">
        <v>2429</v>
      </c>
      <c r="E925" s="9" t="s">
        <v>43</v>
      </c>
      <c r="F925" s="9" t="s">
        <v>13</v>
      </c>
      <c r="G925" s="11" t="s">
        <v>357</v>
      </c>
      <c r="H925" s="9" t="s">
        <v>2537</v>
      </c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.75">
      <c r="A926" s="9" t="s">
        <v>3789</v>
      </c>
      <c r="B926" s="10" t="s">
        <v>3790</v>
      </c>
      <c r="C926" s="9" t="s">
        <v>277</v>
      </c>
      <c r="D926" s="9" t="s">
        <v>3791</v>
      </c>
      <c r="E926" s="9" t="s">
        <v>273</v>
      </c>
      <c r="F926" s="9" t="s">
        <v>13</v>
      </c>
      <c r="G926" s="11" t="s">
        <v>357</v>
      </c>
      <c r="H926" s="9" t="s">
        <v>2537</v>
      </c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.75">
      <c r="A927" s="9" t="s">
        <v>3792</v>
      </c>
      <c r="B927" s="10" t="s">
        <v>3793</v>
      </c>
      <c r="C927" s="9" t="s">
        <v>2226</v>
      </c>
      <c r="D927" s="9" t="s">
        <v>3794</v>
      </c>
      <c r="E927" s="9" t="s">
        <v>13</v>
      </c>
      <c r="F927" s="9" t="s">
        <v>22</v>
      </c>
      <c r="G927" s="11" t="s">
        <v>357</v>
      </c>
      <c r="H927" s="9" t="s">
        <v>2537</v>
      </c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.75">
      <c r="A928" s="9" t="s">
        <v>3795</v>
      </c>
      <c r="B928" s="10" t="s">
        <v>3796</v>
      </c>
      <c r="C928" s="9" t="s">
        <v>299</v>
      </c>
      <c r="D928" s="9" t="s">
        <v>3797</v>
      </c>
      <c r="E928" s="9" t="s">
        <v>57</v>
      </c>
      <c r="F928" s="9" t="s">
        <v>13</v>
      </c>
      <c r="G928" s="11" t="s">
        <v>357</v>
      </c>
      <c r="H928" s="9" t="s">
        <v>2537</v>
      </c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.75">
      <c r="A929" s="9" t="s">
        <v>3798</v>
      </c>
      <c r="B929" s="10" t="s">
        <v>3799</v>
      </c>
      <c r="C929" s="9" t="s">
        <v>586</v>
      </c>
      <c r="D929" s="9" t="s">
        <v>3800</v>
      </c>
      <c r="E929" s="9" t="s">
        <v>25</v>
      </c>
      <c r="F929" s="9" t="s">
        <v>22</v>
      </c>
      <c r="G929" s="11" t="s">
        <v>357</v>
      </c>
      <c r="H929" s="9" t="s">
        <v>2537</v>
      </c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.75">
      <c r="A930" s="9" t="s">
        <v>3801</v>
      </c>
      <c r="B930" s="10" t="s">
        <v>3802</v>
      </c>
      <c r="C930" s="9" t="s">
        <v>865</v>
      </c>
      <c r="D930" s="9" t="s">
        <v>3803</v>
      </c>
      <c r="E930" s="9" t="s">
        <v>25</v>
      </c>
      <c r="F930" s="9" t="s">
        <v>22</v>
      </c>
      <c r="G930" s="11" t="s">
        <v>357</v>
      </c>
      <c r="H930" s="9" t="s">
        <v>2537</v>
      </c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.75">
      <c r="A931" s="9" t="s">
        <v>3804</v>
      </c>
      <c r="B931" s="10" t="s">
        <v>3805</v>
      </c>
      <c r="C931" s="9" t="s">
        <v>3806</v>
      </c>
      <c r="D931" s="9" t="s">
        <v>3807</v>
      </c>
      <c r="E931" s="9" t="s">
        <v>141</v>
      </c>
      <c r="F931" s="9" t="s">
        <v>13</v>
      </c>
      <c r="G931" s="11" t="s">
        <v>357</v>
      </c>
      <c r="H931" s="9" t="s">
        <v>2537</v>
      </c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.75">
      <c r="A932" s="9" t="s">
        <v>3808</v>
      </c>
      <c r="B932" s="10" t="s">
        <v>3809</v>
      </c>
      <c r="C932" s="9" t="s">
        <v>3810</v>
      </c>
      <c r="D932" s="9" t="s">
        <v>3811</v>
      </c>
      <c r="E932" s="9" t="s">
        <v>13</v>
      </c>
      <c r="F932" s="9" t="s">
        <v>22</v>
      </c>
      <c r="G932" s="11" t="s">
        <v>357</v>
      </c>
      <c r="H932" s="9" t="s">
        <v>2537</v>
      </c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.75">
      <c r="A933" s="9" t="s">
        <v>3812</v>
      </c>
      <c r="B933" s="10" t="s">
        <v>3813</v>
      </c>
      <c r="C933" s="9" t="s">
        <v>3783</v>
      </c>
      <c r="D933" s="9" t="s">
        <v>3814</v>
      </c>
      <c r="E933" s="9" t="s">
        <v>335</v>
      </c>
      <c r="F933" s="9" t="s">
        <v>22</v>
      </c>
      <c r="G933" s="11" t="s">
        <v>357</v>
      </c>
      <c r="H933" s="9" t="s">
        <v>2537</v>
      </c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.75">
      <c r="A934" s="9" t="s">
        <v>3815</v>
      </c>
      <c r="B934" s="10" t="s">
        <v>3816</v>
      </c>
      <c r="C934" s="9" t="s">
        <v>3817</v>
      </c>
      <c r="D934" s="9" t="s">
        <v>3818</v>
      </c>
      <c r="E934" s="9" t="s">
        <v>22</v>
      </c>
      <c r="F934" s="9" t="s">
        <v>13</v>
      </c>
      <c r="G934" s="11" t="s">
        <v>357</v>
      </c>
      <c r="H934" s="9" t="s">
        <v>2537</v>
      </c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.75">
      <c r="A935" s="9" t="s">
        <v>3819</v>
      </c>
      <c r="B935" s="10" t="s">
        <v>3820</v>
      </c>
      <c r="C935" s="9" t="s">
        <v>1169</v>
      </c>
      <c r="D935" s="9" t="s">
        <v>3821</v>
      </c>
      <c r="E935" s="9" t="s">
        <v>11</v>
      </c>
      <c r="F935" s="9" t="s">
        <v>13</v>
      </c>
      <c r="G935" s="11" t="s">
        <v>357</v>
      </c>
      <c r="H935" s="9" t="s">
        <v>2537</v>
      </c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.75">
      <c r="A936" s="9" t="s">
        <v>3822</v>
      </c>
      <c r="B936" s="10" t="s">
        <v>3823</v>
      </c>
      <c r="C936" s="9" t="s">
        <v>3824</v>
      </c>
      <c r="D936" s="9" t="s">
        <v>3825</v>
      </c>
      <c r="E936" s="9" t="s">
        <v>22</v>
      </c>
      <c r="F936" s="9" t="s">
        <v>13</v>
      </c>
      <c r="G936" s="11" t="s">
        <v>357</v>
      </c>
      <c r="H936" s="9" t="s">
        <v>2537</v>
      </c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.75">
      <c r="A937" s="9" t="s">
        <v>3826</v>
      </c>
      <c r="B937" s="10" t="s">
        <v>3827</v>
      </c>
      <c r="C937" s="9" t="s">
        <v>3828</v>
      </c>
      <c r="D937" s="9" t="s">
        <v>3829</v>
      </c>
      <c r="E937" s="9" t="s">
        <v>21</v>
      </c>
      <c r="F937" s="9" t="s">
        <v>22</v>
      </c>
      <c r="G937" s="11" t="s">
        <v>357</v>
      </c>
      <c r="H937" s="9" t="s">
        <v>2537</v>
      </c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.75">
      <c r="A938" s="9" t="s">
        <v>3830</v>
      </c>
      <c r="B938" s="10" t="s">
        <v>3831</v>
      </c>
      <c r="C938" s="9" t="s">
        <v>3832</v>
      </c>
      <c r="D938" s="9" t="s">
        <v>3833</v>
      </c>
      <c r="E938" s="9" t="s">
        <v>151</v>
      </c>
      <c r="F938" s="9" t="s">
        <v>22</v>
      </c>
      <c r="G938" s="11" t="s">
        <v>357</v>
      </c>
      <c r="H938" s="9" t="s">
        <v>2537</v>
      </c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.75">
      <c r="A939" s="9" t="s">
        <v>3834</v>
      </c>
      <c r="B939" s="10" t="s">
        <v>3835</v>
      </c>
      <c r="C939" s="9" t="s">
        <v>1842</v>
      </c>
      <c r="D939" s="9" t="s">
        <v>3836</v>
      </c>
      <c r="E939" s="9" t="s">
        <v>43</v>
      </c>
      <c r="F939" s="9" t="s">
        <v>13</v>
      </c>
      <c r="G939" s="11" t="s">
        <v>357</v>
      </c>
      <c r="H939" s="9" t="s">
        <v>2537</v>
      </c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.75">
      <c r="A940" s="9" t="s">
        <v>3837</v>
      </c>
      <c r="B940" s="10" t="s">
        <v>3838</v>
      </c>
      <c r="C940" s="9" t="s">
        <v>415</v>
      </c>
      <c r="D940" s="9" t="s">
        <v>923</v>
      </c>
      <c r="E940" s="9" t="s">
        <v>34</v>
      </c>
      <c r="F940" s="9" t="s">
        <v>13</v>
      </c>
      <c r="G940" s="11" t="s">
        <v>357</v>
      </c>
      <c r="H940" s="9" t="s">
        <v>2537</v>
      </c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.75">
      <c r="A941" s="9" t="s">
        <v>3839</v>
      </c>
      <c r="B941" s="10" t="s">
        <v>3840</v>
      </c>
      <c r="C941" s="9" t="s">
        <v>3841</v>
      </c>
      <c r="D941" s="9" t="s">
        <v>3842</v>
      </c>
      <c r="E941" s="9" t="s">
        <v>80</v>
      </c>
      <c r="F941" s="9" t="s">
        <v>22</v>
      </c>
      <c r="G941" s="11" t="s">
        <v>357</v>
      </c>
      <c r="H941" s="9" t="s">
        <v>2537</v>
      </c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.75">
      <c r="A942" s="9" t="s">
        <v>3843</v>
      </c>
      <c r="B942" s="10" t="s">
        <v>3844</v>
      </c>
      <c r="C942" s="9" t="s">
        <v>3845</v>
      </c>
      <c r="D942" s="9" t="s">
        <v>3846</v>
      </c>
      <c r="E942" s="9" t="s">
        <v>171</v>
      </c>
      <c r="F942" s="9" t="s">
        <v>13</v>
      </c>
      <c r="G942" s="11" t="s">
        <v>357</v>
      </c>
      <c r="H942" s="9" t="s">
        <v>2537</v>
      </c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.75">
      <c r="A943" s="9" t="s">
        <v>3847</v>
      </c>
      <c r="B943" s="10" t="s">
        <v>3848</v>
      </c>
      <c r="C943" s="9" t="s">
        <v>1447</v>
      </c>
      <c r="D943" s="9" t="s">
        <v>3849</v>
      </c>
      <c r="E943" s="9" t="s">
        <v>99</v>
      </c>
      <c r="F943" s="9" t="s">
        <v>13</v>
      </c>
      <c r="G943" s="11" t="s">
        <v>357</v>
      </c>
      <c r="H943" s="9" t="s">
        <v>2537</v>
      </c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.75">
      <c r="A944" s="9" t="s">
        <v>3850</v>
      </c>
      <c r="B944" s="10" t="s">
        <v>3851</v>
      </c>
      <c r="C944" s="9" t="s">
        <v>3852</v>
      </c>
      <c r="D944" s="9" t="s">
        <v>3853</v>
      </c>
      <c r="E944" s="9" t="s">
        <v>99</v>
      </c>
      <c r="F944" s="9" t="s">
        <v>22</v>
      </c>
      <c r="G944" s="11" t="s">
        <v>357</v>
      </c>
      <c r="H944" s="9" t="s">
        <v>2537</v>
      </c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.75">
      <c r="A945" s="9" t="s">
        <v>3854</v>
      </c>
      <c r="B945" s="10" t="s">
        <v>3855</v>
      </c>
      <c r="C945" s="9" t="s">
        <v>3856</v>
      </c>
      <c r="D945" s="9" t="s">
        <v>3857</v>
      </c>
      <c r="E945" s="9" t="s">
        <v>25</v>
      </c>
      <c r="F945" s="9" t="s">
        <v>13</v>
      </c>
      <c r="G945" s="11" t="s">
        <v>357</v>
      </c>
      <c r="H945" s="9" t="s">
        <v>2537</v>
      </c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.75">
      <c r="A946" s="9" t="s">
        <v>3858</v>
      </c>
      <c r="B946" s="10" t="s">
        <v>3859</v>
      </c>
      <c r="C946" s="9" t="s">
        <v>876</v>
      </c>
      <c r="D946" s="9" t="s">
        <v>3860</v>
      </c>
      <c r="E946" s="9" t="s">
        <v>138</v>
      </c>
      <c r="F946" s="9" t="s">
        <v>22</v>
      </c>
      <c r="G946" s="11" t="s">
        <v>357</v>
      </c>
      <c r="H946" s="9" t="s">
        <v>2537</v>
      </c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.75">
      <c r="A947" s="9" t="s">
        <v>3861</v>
      </c>
      <c r="B947" s="10" t="s">
        <v>3862</v>
      </c>
      <c r="C947" s="9" t="s">
        <v>3863</v>
      </c>
      <c r="D947" s="9" t="s">
        <v>3864</v>
      </c>
      <c r="E947" s="9" t="s">
        <v>22</v>
      </c>
      <c r="F947" s="9" t="s">
        <v>13</v>
      </c>
      <c r="G947" s="11" t="s">
        <v>357</v>
      </c>
      <c r="H947" s="9" t="s">
        <v>2537</v>
      </c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.75">
      <c r="A948" s="9" t="s">
        <v>3865</v>
      </c>
      <c r="B948" s="10" t="s">
        <v>3866</v>
      </c>
      <c r="C948" s="9" t="s">
        <v>3867</v>
      </c>
      <c r="D948" s="9" t="s">
        <v>3868</v>
      </c>
      <c r="E948" s="9" t="s">
        <v>22</v>
      </c>
      <c r="F948" s="9" t="s">
        <v>13</v>
      </c>
      <c r="G948" s="11" t="s">
        <v>357</v>
      </c>
      <c r="H948" s="9" t="s">
        <v>2537</v>
      </c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.75">
      <c r="A949" s="9" t="s">
        <v>3869</v>
      </c>
      <c r="B949" s="10" t="s">
        <v>3870</v>
      </c>
      <c r="C949" s="9" t="s">
        <v>1393</v>
      </c>
      <c r="D949" s="9" t="s">
        <v>3871</v>
      </c>
      <c r="E949" s="9" t="s">
        <v>22</v>
      </c>
      <c r="F949" s="9" t="s">
        <v>22</v>
      </c>
      <c r="G949" s="11" t="s">
        <v>357</v>
      </c>
      <c r="H949" s="9" t="s">
        <v>2537</v>
      </c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.75">
      <c r="A950" s="9" t="s">
        <v>3872</v>
      </c>
      <c r="B950" s="10" t="s">
        <v>3873</v>
      </c>
      <c r="C950" s="9" t="s">
        <v>511</v>
      </c>
      <c r="D950" s="9" t="s">
        <v>3874</v>
      </c>
      <c r="E950" s="9" t="s">
        <v>138</v>
      </c>
      <c r="F950" s="9" t="s">
        <v>22</v>
      </c>
      <c r="G950" s="11" t="s">
        <v>357</v>
      </c>
      <c r="H950" s="9" t="s">
        <v>2537</v>
      </c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.75">
      <c r="A951" s="9" t="s">
        <v>3875</v>
      </c>
      <c r="B951" s="10" t="s">
        <v>3876</v>
      </c>
      <c r="C951" s="9" t="s">
        <v>3877</v>
      </c>
      <c r="D951" s="9" t="s">
        <v>3878</v>
      </c>
      <c r="E951" s="9" t="s">
        <v>57</v>
      </c>
      <c r="F951" s="9" t="s">
        <v>22</v>
      </c>
      <c r="G951" s="11" t="s">
        <v>357</v>
      </c>
      <c r="H951" s="9" t="s">
        <v>2537</v>
      </c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.75">
      <c r="A952" s="9" t="s">
        <v>3879</v>
      </c>
      <c r="B952" s="10" t="s">
        <v>3880</v>
      </c>
      <c r="C952" s="9" t="s">
        <v>3881</v>
      </c>
      <c r="D952" s="9" t="s">
        <v>3882</v>
      </c>
      <c r="E952" s="9" t="s">
        <v>273</v>
      </c>
      <c r="F952" s="9" t="s">
        <v>22</v>
      </c>
      <c r="G952" s="11" t="s">
        <v>357</v>
      </c>
      <c r="H952" s="9" t="s">
        <v>2537</v>
      </c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.75">
      <c r="A953" s="9" t="s">
        <v>3883</v>
      </c>
      <c r="B953" s="10" t="s">
        <v>3884</v>
      </c>
      <c r="C953" s="9" t="s">
        <v>3885</v>
      </c>
      <c r="D953" s="9" t="s">
        <v>3886</v>
      </c>
      <c r="E953" s="9" t="s">
        <v>43</v>
      </c>
      <c r="F953" s="9" t="s">
        <v>22</v>
      </c>
      <c r="G953" s="11" t="s">
        <v>357</v>
      </c>
      <c r="H953" s="9" t="s">
        <v>2537</v>
      </c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.75">
      <c r="A954" s="9" t="s">
        <v>3887</v>
      </c>
      <c r="B954" s="10" t="s">
        <v>3888</v>
      </c>
      <c r="C954" s="9" t="s">
        <v>1645</v>
      </c>
      <c r="D954" s="9" t="s">
        <v>3889</v>
      </c>
      <c r="E954" s="9" t="s">
        <v>22</v>
      </c>
      <c r="F954" s="9" t="s">
        <v>22</v>
      </c>
      <c r="G954" s="11" t="s">
        <v>365</v>
      </c>
      <c r="H954" s="9" t="s">
        <v>2540</v>
      </c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.75">
      <c r="A955" s="9" t="s">
        <v>3890</v>
      </c>
      <c r="B955" s="10" t="s">
        <v>3891</v>
      </c>
      <c r="C955" s="9" t="s">
        <v>3892</v>
      </c>
      <c r="D955" s="9" t="s">
        <v>381</v>
      </c>
      <c r="E955" s="9" t="s">
        <v>22</v>
      </c>
      <c r="F955" s="9" t="s">
        <v>22</v>
      </c>
      <c r="G955" s="11" t="s">
        <v>365</v>
      </c>
      <c r="H955" s="9" t="s">
        <v>2540</v>
      </c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.75">
      <c r="A956" s="9" t="s">
        <v>3893</v>
      </c>
      <c r="B956" s="10" t="s">
        <v>3894</v>
      </c>
      <c r="C956" s="9" t="s">
        <v>3895</v>
      </c>
      <c r="D956" s="9" t="s">
        <v>3896</v>
      </c>
      <c r="E956" s="9" t="s">
        <v>138</v>
      </c>
      <c r="F956" s="9" t="s">
        <v>22</v>
      </c>
      <c r="G956" s="11" t="s">
        <v>365</v>
      </c>
      <c r="H956" s="9" t="s">
        <v>2540</v>
      </c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.75">
      <c r="A957" s="9" t="s">
        <v>3897</v>
      </c>
      <c r="B957" s="10" t="s">
        <v>3898</v>
      </c>
      <c r="C957" s="9" t="s">
        <v>2638</v>
      </c>
      <c r="D957" s="9" t="s">
        <v>3899</v>
      </c>
      <c r="E957" s="9" t="s">
        <v>59</v>
      </c>
      <c r="F957" s="9" t="s">
        <v>22</v>
      </c>
      <c r="G957" s="11" t="s">
        <v>365</v>
      </c>
      <c r="H957" s="9" t="s">
        <v>2540</v>
      </c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.75">
      <c r="A958" s="9" t="s">
        <v>3900</v>
      </c>
      <c r="B958" s="10" t="s">
        <v>3901</v>
      </c>
      <c r="C958" s="9" t="s">
        <v>3902</v>
      </c>
      <c r="D958" s="9" t="s">
        <v>3903</v>
      </c>
      <c r="E958" s="9" t="s">
        <v>141</v>
      </c>
      <c r="F958" s="9" t="s">
        <v>22</v>
      </c>
      <c r="G958" s="11" t="s">
        <v>365</v>
      </c>
      <c r="H958" s="9" t="s">
        <v>2540</v>
      </c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.75">
      <c r="A959" s="9" t="s">
        <v>3904</v>
      </c>
      <c r="B959" s="10" t="s">
        <v>3905</v>
      </c>
      <c r="C959" s="9" t="s">
        <v>1691</v>
      </c>
      <c r="D959" s="9" t="s">
        <v>3906</v>
      </c>
      <c r="E959" s="9" t="s">
        <v>22</v>
      </c>
      <c r="F959" s="9" t="s">
        <v>13</v>
      </c>
      <c r="G959" s="11" t="s">
        <v>365</v>
      </c>
      <c r="H959" s="9" t="s">
        <v>2537</v>
      </c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.75">
      <c r="A960" s="9" t="s">
        <v>3907</v>
      </c>
      <c r="B960" s="10" t="s">
        <v>3908</v>
      </c>
      <c r="C960" s="9" t="s">
        <v>3909</v>
      </c>
      <c r="D960" s="9" t="s">
        <v>3910</v>
      </c>
      <c r="E960" s="9" t="s">
        <v>21</v>
      </c>
      <c r="F960" s="9" t="s">
        <v>13</v>
      </c>
      <c r="G960" s="11" t="s">
        <v>365</v>
      </c>
      <c r="H960" s="9" t="s">
        <v>2537</v>
      </c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.75">
      <c r="A961" s="9" t="s">
        <v>3911</v>
      </c>
      <c r="B961" s="10" t="s">
        <v>3912</v>
      </c>
      <c r="C961" s="9" t="s">
        <v>3913</v>
      </c>
      <c r="D961" s="9" t="s">
        <v>3914</v>
      </c>
      <c r="E961" s="9" t="s">
        <v>43</v>
      </c>
      <c r="F961" s="9" t="s">
        <v>22</v>
      </c>
      <c r="G961" s="11" t="s">
        <v>365</v>
      </c>
      <c r="H961" s="9" t="s">
        <v>2540</v>
      </c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.75">
      <c r="A962" s="9" t="s">
        <v>3915</v>
      </c>
      <c r="B962" s="10" t="s">
        <v>3916</v>
      </c>
      <c r="C962" s="9" t="s">
        <v>3447</v>
      </c>
      <c r="D962" s="9" t="s">
        <v>3917</v>
      </c>
      <c r="E962" s="9" t="s">
        <v>34</v>
      </c>
      <c r="F962" s="9" t="s">
        <v>13</v>
      </c>
      <c r="G962" s="11" t="s">
        <v>365</v>
      </c>
      <c r="H962" s="9" t="s">
        <v>2537</v>
      </c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.75">
      <c r="A963" s="9" t="s">
        <v>3918</v>
      </c>
      <c r="B963" s="10" t="s">
        <v>3919</v>
      </c>
      <c r="C963" s="9" t="s">
        <v>3920</v>
      </c>
      <c r="D963" s="9" t="s">
        <v>3921</v>
      </c>
      <c r="E963" s="9" t="s">
        <v>138</v>
      </c>
      <c r="F963" s="9" t="s">
        <v>22</v>
      </c>
      <c r="G963" s="11" t="s">
        <v>365</v>
      </c>
      <c r="H963" s="9" t="s">
        <v>2540</v>
      </c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.75">
      <c r="A964" s="9" t="s">
        <v>3922</v>
      </c>
      <c r="B964" s="10" t="s">
        <v>3923</v>
      </c>
      <c r="C964" s="9" t="s">
        <v>3924</v>
      </c>
      <c r="D964" s="9" t="s">
        <v>3925</v>
      </c>
      <c r="E964" s="9" t="s">
        <v>273</v>
      </c>
      <c r="F964" s="9" t="s">
        <v>22</v>
      </c>
      <c r="G964" s="11" t="s">
        <v>365</v>
      </c>
      <c r="H964" s="9" t="s">
        <v>2540</v>
      </c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.75">
      <c r="A965" s="9" t="s">
        <v>3926</v>
      </c>
      <c r="B965" s="10" t="s">
        <v>3927</v>
      </c>
      <c r="C965" s="9" t="s">
        <v>3928</v>
      </c>
      <c r="D965" s="9" t="s">
        <v>3929</v>
      </c>
      <c r="E965" s="9" t="s">
        <v>138</v>
      </c>
      <c r="F965" s="9" t="s">
        <v>22</v>
      </c>
      <c r="G965" s="11" t="s">
        <v>365</v>
      </c>
      <c r="H965" s="9" t="s">
        <v>2540</v>
      </c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.75">
      <c r="A966" s="9" t="s">
        <v>3930</v>
      </c>
      <c r="B966" s="10" t="s">
        <v>3931</v>
      </c>
      <c r="C966" s="9" t="s">
        <v>926</v>
      </c>
      <c r="D966" s="9" t="s">
        <v>3932</v>
      </c>
      <c r="E966" s="9" t="s">
        <v>141</v>
      </c>
      <c r="F966" s="9" t="s">
        <v>13</v>
      </c>
      <c r="G966" s="11" t="s">
        <v>365</v>
      </c>
      <c r="H966" s="9" t="s">
        <v>2537</v>
      </c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.75">
      <c r="A967" s="9" t="s">
        <v>3933</v>
      </c>
      <c r="B967" s="10" t="s">
        <v>3934</v>
      </c>
      <c r="C967" s="9" t="s">
        <v>3935</v>
      </c>
      <c r="D967" s="9" t="s">
        <v>3936</v>
      </c>
      <c r="E967" s="9" t="s">
        <v>57</v>
      </c>
      <c r="F967" s="9" t="s">
        <v>22</v>
      </c>
      <c r="G967" s="11" t="s">
        <v>365</v>
      </c>
      <c r="H967" s="9" t="s">
        <v>2540</v>
      </c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.75">
      <c r="A968" s="9" t="s">
        <v>3937</v>
      </c>
      <c r="B968" s="10" t="s">
        <v>3938</v>
      </c>
      <c r="C968" s="9" t="s">
        <v>3939</v>
      </c>
      <c r="D968" s="9" t="s">
        <v>3940</v>
      </c>
      <c r="E968" s="9" t="s">
        <v>13</v>
      </c>
      <c r="F968" s="9" t="s">
        <v>13</v>
      </c>
      <c r="G968" s="11" t="s">
        <v>365</v>
      </c>
      <c r="H968" s="9" t="s">
        <v>2537</v>
      </c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.75">
      <c r="A969" s="9" t="s">
        <v>3941</v>
      </c>
      <c r="B969" s="10" t="s">
        <v>3942</v>
      </c>
      <c r="C969" s="9" t="s">
        <v>3943</v>
      </c>
      <c r="D969" s="9" t="s">
        <v>3944</v>
      </c>
      <c r="E969" s="9" t="s">
        <v>138</v>
      </c>
      <c r="F969" s="9" t="s">
        <v>13</v>
      </c>
      <c r="G969" s="11" t="s">
        <v>365</v>
      </c>
      <c r="H969" s="9" t="s">
        <v>2537</v>
      </c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.75">
      <c r="A970" s="9" t="s">
        <v>3945</v>
      </c>
      <c r="B970" s="10" t="s">
        <v>3946</v>
      </c>
      <c r="C970" s="9" t="s">
        <v>3947</v>
      </c>
      <c r="D970" s="9" t="s">
        <v>3948</v>
      </c>
      <c r="E970" s="9" t="s">
        <v>273</v>
      </c>
      <c r="F970" s="9" t="s">
        <v>13</v>
      </c>
      <c r="G970" s="11" t="s">
        <v>365</v>
      </c>
      <c r="H970" s="9" t="s">
        <v>2537</v>
      </c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.75">
      <c r="A971" s="9" t="s">
        <v>3949</v>
      </c>
      <c r="B971" s="10" t="s">
        <v>3950</v>
      </c>
      <c r="C971" s="9" t="s">
        <v>3951</v>
      </c>
      <c r="D971" s="9" t="s">
        <v>3952</v>
      </c>
      <c r="E971" s="9" t="s">
        <v>99</v>
      </c>
      <c r="F971" s="9" t="s">
        <v>22</v>
      </c>
      <c r="G971" s="11" t="s">
        <v>365</v>
      </c>
      <c r="H971" s="9" t="s">
        <v>2540</v>
      </c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.75">
      <c r="A972" s="9" t="s">
        <v>3953</v>
      </c>
      <c r="B972" s="10" t="s">
        <v>3954</v>
      </c>
      <c r="C972" s="9" t="s">
        <v>1447</v>
      </c>
      <c r="D972" s="9" t="s">
        <v>3955</v>
      </c>
      <c r="E972" s="9" t="s">
        <v>3956</v>
      </c>
      <c r="F972" s="9" t="s">
        <v>13</v>
      </c>
      <c r="G972" s="11" t="s">
        <v>365</v>
      </c>
      <c r="H972" s="9" t="s">
        <v>2537</v>
      </c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.75">
      <c r="A973" s="9" t="s">
        <v>3957</v>
      </c>
      <c r="B973" s="10" t="s">
        <v>3958</v>
      </c>
      <c r="C973" s="9" t="s">
        <v>3959</v>
      </c>
      <c r="D973" s="9" t="s">
        <v>3960</v>
      </c>
      <c r="E973" s="9" t="s">
        <v>59</v>
      </c>
      <c r="F973" s="9" t="s">
        <v>13</v>
      </c>
      <c r="G973" s="11" t="s">
        <v>365</v>
      </c>
      <c r="H973" s="9" t="s">
        <v>2537</v>
      </c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.75">
      <c r="A974" s="9" t="s">
        <v>3961</v>
      </c>
      <c r="B974" s="10" t="s">
        <v>3962</v>
      </c>
      <c r="C974" s="9" t="s">
        <v>3963</v>
      </c>
      <c r="D974" s="9" t="s">
        <v>3964</v>
      </c>
      <c r="E974" s="9" t="s">
        <v>138</v>
      </c>
      <c r="F974" s="9" t="s">
        <v>13</v>
      </c>
      <c r="G974" s="11" t="s">
        <v>365</v>
      </c>
      <c r="H974" s="9" t="s">
        <v>2537</v>
      </c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.75">
      <c r="A975" s="9" t="s">
        <v>3965</v>
      </c>
      <c r="B975" s="10" t="s">
        <v>3966</v>
      </c>
      <c r="C975" s="9" t="s">
        <v>3967</v>
      </c>
      <c r="D975" s="9" t="s">
        <v>3968</v>
      </c>
      <c r="E975" s="9" t="s">
        <v>43</v>
      </c>
      <c r="F975" s="9" t="s">
        <v>22</v>
      </c>
      <c r="G975" s="11" t="s">
        <v>365</v>
      </c>
      <c r="H975" s="9" t="s">
        <v>2540</v>
      </c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.75">
      <c r="A976" s="9" t="s">
        <v>3969</v>
      </c>
      <c r="B976" s="10" t="s">
        <v>3970</v>
      </c>
      <c r="C976" s="9" t="s">
        <v>3971</v>
      </c>
      <c r="D976" s="9" t="s">
        <v>3972</v>
      </c>
      <c r="E976" s="9" t="s">
        <v>483</v>
      </c>
      <c r="F976" s="9" t="s">
        <v>13</v>
      </c>
      <c r="G976" s="11" t="s">
        <v>365</v>
      </c>
      <c r="H976" s="9" t="s">
        <v>2537</v>
      </c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.75">
      <c r="A977" s="9" t="s">
        <v>3973</v>
      </c>
      <c r="B977" s="10" t="s">
        <v>3974</v>
      </c>
      <c r="C977" s="9" t="s">
        <v>3975</v>
      </c>
      <c r="D977" s="9" t="s">
        <v>3976</v>
      </c>
      <c r="E977" s="9" t="s">
        <v>21</v>
      </c>
      <c r="F977" s="9" t="s">
        <v>13</v>
      </c>
      <c r="G977" s="11" t="s">
        <v>365</v>
      </c>
      <c r="H977" s="9" t="s">
        <v>2537</v>
      </c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.75">
      <c r="A978" s="9" t="s">
        <v>3977</v>
      </c>
      <c r="B978" s="10" t="s">
        <v>3978</v>
      </c>
      <c r="C978" s="9" t="s">
        <v>3654</v>
      </c>
      <c r="D978" s="9" t="s">
        <v>3979</v>
      </c>
      <c r="E978" s="9" t="s">
        <v>99</v>
      </c>
      <c r="F978" s="9" t="s">
        <v>22</v>
      </c>
      <c r="G978" s="11" t="s">
        <v>365</v>
      </c>
      <c r="H978" s="9" t="s">
        <v>2540</v>
      </c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.75">
      <c r="A979" s="9" t="s">
        <v>3980</v>
      </c>
      <c r="B979" s="10" t="s">
        <v>3981</v>
      </c>
      <c r="C979" s="9" t="s">
        <v>1599</v>
      </c>
      <c r="D979" s="9" t="s">
        <v>3982</v>
      </c>
      <c r="E979" s="9" t="s">
        <v>57</v>
      </c>
      <c r="F979" s="9" t="s">
        <v>13</v>
      </c>
      <c r="G979" s="11" t="s">
        <v>365</v>
      </c>
      <c r="H979" s="9" t="s">
        <v>2537</v>
      </c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.75">
      <c r="A980" s="9" t="s">
        <v>3983</v>
      </c>
      <c r="B980" s="10" t="s">
        <v>3984</v>
      </c>
      <c r="C980" s="9" t="s">
        <v>3985</v>
      </c>
      <c r="D980" s="9" t="s">
        <v>3986</v>
      </c>
      <c r="E980" s="9" t="s">
        <v>171</v>
      </c>
      <c r="F980" s="9" t="s">
        <v>22</v>
      </c>
      <c r="G980" s="11" t="s">
        <v>365</v>
      </c>
      <c r="H980" s="9" t="s">
        <v>2540</v>
      </c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.75">
      <c r="A981" s="9" t="s">
        <v>3987</v>
      </c>
      <c r="B981" s="10" t="s">
        <v>3988</v>
      </c>
      <c r="C981" s="9" t="s">
        <v>3989</v>
      </c>
      <c r="D981" s="9" t="s">
        <v>3990</v>
      </c>
      <c r="E981" s="9" t="s">
        <v>141</v>
      </c>
      <c r="F981" s="9" t="s">
        <v>22</v>
      </c>
      <c r="G981" s="11" t="s">
        <v>365</v>
      </c>
      <c r="H981" s="9" t="s">
        <v>2540</v>
      </c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.75">
      <c r="A982" s="9" t="s">
        <v>3991</v>
      </c>
      <c r="B982" s="10" t="s">
        <v>3992</v>
      </c>
      <c r="C982" s="9" t="s">
        <v>612</v>
      </c>
      <c r="D982" s="9" t="s">
        <v>3993</v>
      </c>
      <c r="E982" s="9" t="s">
        <v>57</v>
      </c>
      <c r="F982" s="9" t="s">
        <v>13</v>
      </c>
      <c r="G982" s="11" t="s">
        <v>365</v>
      </c>
      <c r="H982" s="9" t="s">
        <v>2537</v>
      </c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.75">
      <c r="A983" s="9" t="s">
        <v>3994</v>
      </c>
      <c r="B983" s="10" t="s">
        <v>3995</v>
      </c>
      <c r="C983" s="9" t="s">
        <v>3996</v>
      </c>
      <c r="D983" s="9" t="s">
        <v>3997</v>
      </c>
      <c r="E983" s="9" t="s">
        <v>11</v>
      </c>
      <c r="F983" s="9" t="s">
        <v>22</v>
      </c>
      <c r="G983" s="11" t="s">
        <v>365</v>
      </c>
      <c r="H983" s="9" t="s">
        <v>2540</v>
      </c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.75">
      <c r="A984" s="9" t="s">
        <v>3998</v>
      </c>
      <c r="B984" s="10" t="s">
        <v>3999</v>
      </c>
      <c r="C984" s="9" t="s">
        <v>4000</v>
      </c>
      <c r="D984" s="9" t="s">
        <v>4001</v>
      </c>
      <c r="E984" s="9" t="s">
        <v>151</v>
      </c>
      <c r="F984" s="9" t="s">
        <v>13</v>
      </c>
      <c r="G984" s="11" t="s">
        <v>365</v>
      </c>
      <c r="H984" s="9" t="s">
        <v>2537</v>
      </c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.75">
      <c r="A985" s="9" t="s">
        <v>4002</v>
      </c>
      <c r="B985" s="10" t="s">
        <v>4003</v>
      </c>
      <c r="C985" s="9" t="s">
        <v>4004</v>
      </c>
      <c r="D985" s="9" t="s">
        <v>4005</v>
      </c>
      <c r="E985" s="9" t="s">
        <v>80</v>
      </c>
      <c r="F985" s="9" t="s">
        <v>13</v>
      </c>
      <c r="G985" s="11" t="s">
        <v>365</v>
      </c>
      <c r="H985" s="9" t="s">
        <v>2537</v>
      </c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.75">
      <c r="A986" s="9" t="s">
        <v>4006</v>
      </c>
      <c r="B986" s="10" t="s">
        <v>4007</v>
      </c>
      <c r="C986" s="9" t="s">
        <v>4008</v>
      </c>
      <c r="D986" s="9" t="s">
        <v>4009</v>
      </c>
      <c r="E986" s="9" t="s">
        <v>43</v>
      </c>
      <c r="F986" s="9" t="s">
        <v>22</v>
      </c>
      <c r="G986" s="11" t="s">
        <v>365</v>
      </c>
      <c r="H986" s="9" t="s">
        <v>2540</v>
      </c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.75">
      <c r="A987" s="9" t="s">
        <v>4010</v>
      </c>
      <c r="B987" s="10" t="s">
        <v>4011</v>
      </c>
      <c r="C987" s="9" t="s">
        <v>4012</v>
      </c>
      <c r="D987" s="9" t="s">
        <v>4013</v>
      </c>
      <c r="E987" s="9" t="s">
        <v>43</v>
      </c>
      <c r="F987" s="9" t="s">
        <v>13</v>
      </c>
      <c r="G987" s="11" t="s">
        <v>372</v>
      </c>
      <c r="H987" s="9" t="s">
        <v>2539</v>
      </c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.75">
      <c r="A988" s="9" t="s">
        <v>4014</v>
      </c>
      <c r="B988" s="10" t="s">
        <v>4015</v>
      </c>
      <c r="C988" s="9" t="s">
        <v>4016</v>
      </c>
      <c r="D988" s="9" t="s">
        <v>4017</v>
      </c>
      <c r="E988" s="9" t="s">
        <v>11</v>
      </c>
      <c r="F988" s="9" t="s">
        <v>13</v>
      </c>
      <c r="G988" s="11" t="s">
        <v>372</v>
      </c>
      <c r="H988" s="9" t="s">
        <v>2538</v>
      </c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2.75">
      <c r="A989" s="9" t="s">
        <v>4018</v>
      </c>
      <c r="B989" s="10" t="s">
        <v>4019</v>
      </c>
      <c r="C989" s="9" t="s">
        <v>1021</v>
      </c>
      <c r="D989" s="9" t="s">
        <v>4020</v>
      </c>
      <c r="E989" s="9" t="s">
        <v>141</v>
      </c>
      <c r="F989" s="9" t="s">
        <v>22</v>
      </c>
      <c r="G989" s="11" t="s">
        <v>372</v>
      </c>
      <c r="H989" s="9" t="s">
        <v>2539</v>
      </c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2.75">
      <c r="A990" s="9" t="s">
        <v>4021</v>
      </c>
      <c r="B990" s="10" t="s">
        <v>4022</v>
      </c>
      <c r="C990" s="9" t="s">
        <v>4023</v>
      </c>
      <c r="D990" s="9" t="s">
        <v>4024</v>
      </c>
      <c r="E990" s="9" t="s">
        <v>80</v>
      </c>
      <c r="F990" s="9" t="s">
        <v>22</v>
      </c>
      <c r="G990" s="11" t="s">
        <v>372</v>
      </c>
      <c r="H990" s="9" t="s">
        <v>2538</v>
      </c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2.75">
      <c r="A991" s="9" t="s">
        <v>4025</v>
      </c>
      <c r="B991" s="10" t="s">
        <v>4026</v>
      </c>
      <c r="C991" s="9" t="s">
        <v>4027</v>
      </c>
      <c r="D991" s="9" t="s">
        <v>4028</v>
      </c>
      <c r="E991" s="9" t="s">
        <v>99</v>
      </c>
      <c r="F991" s="9" t="s">
        <v>13</v>
      </c>
      <c r="G991" s="11" t="s">
        <v>372</v>
      </c>
      <c r="H991" s="9" t="s">
        <v>2538</v>
      </c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2.75">
      <c r="A992" s="9" t="s">
        <v>4029</v>
      </c>
      <c r="B992" s="10" t="s">
        <v>4030</v>
      </c>
      <c r="C992" s="9" t="s">
        <v>4031</v>
      </c>
      <c r="D992" s="9" t="s">
        <v>4032</v>
      </c>
      <c r="E992" s="9" t="s">
        <v>483</v>
      </c>
      <c r="F992" s="9" t="s">
        <v>13</v>
      </c>
      <c r="G992" s="11" t="s">
        <v>372</v>
      </c>
      <c r="H992" s="9" t="s">
        <v>2539</v>
      </c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2.75">
      <c r="A993" s="9" t="s">
        <v>4033</v>
      </c>
      <c r="B993" s="10" t="s">
        <v>4034</v>
      </c>
      <c r="C993" s="9" t="s">
        <v>67</v>
      </c>
      <c r="D993" s="9" t="s">
        <v>4035</v>
      </c>
      <c r="E993" s="9" t="s">
        <v>171</v>
      </c>
      <c r="F993" s="9" t="s">
        <v>13</v>
      </c>
      <c r="G993" s="11" t="s">
        <v>372</v>
      </c>
      <c r="H993" s="9" t="s">
        <v>2538</v>
      </c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2.75">
      <c r="A994" s="9" t="s">
        <v>4036</v>
      </c>
      <c r="B994" s="10" t="s">
        <v>4037</v>
      </c>
      <c r="C994" s="9" t="s">
        <v>2428</v>
      </c>
      <c r="D994" s="9" t="s">
        <v>4038</v>
      </c>
      <c r="E994" s="9" t="s">
        <v>99</v>
      </c>
      <c r="F994" s="9" t="s">
        <v>13</v>
      </c>
      <c r="G994" s="11" t="s">
        <v>372</v>
      </c>
      <c r="H994" s="9" t="s">
        <v>2538</v>
      </c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2.75">
      <c r="A995" s="9" t="s">
        <v>4039</v>
      </c>
      <c r="B995" s="10" t="s">
        <v>4040</v>
      </c>
      <c r="C995" s="9" t="s">
        <v>2638</v>
      </c>
      <c r="D995" s="9" t="s">
        <v>491</v>
      </c>
      <c r="E995" s="9" t="s">
        <v>80</v>
      </c>
      <c r="F995" s="9" t="s">
        <v>13</v>
      </c>
      <c r="G995" s="11" t="s">
        <v>372</v>
      </c>
      <c r="H995" s="9" t="s">
        <v>2538</v>
      </c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2.75">
      <c r="A996" s="9" t="s">
        <v>4041</v>
      </c>
      <c r="B996" s="10" t="s">
        <v>4042</v>
      </c>
      <c r="C996" s="9" t="s">
        <v>1033</v>
      </c>
      <c r="D996" s="9" t="s">
        <v>4043</v>
      </c>
      <c r="E996" s="9" t="s">
        <v>57</v>
      </c>
      <c r="F996" s="9" t="s">
        <v>13</v>
      </c>
      <c r="G996" s="11" t="s">
        <v>372</v>
      </c>
      <c r="H996" s="9" t="s">
        <v>2538</v>
      </c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2.75">
      <c r="A997" s="9" t="s">
        <v>4044</v>
      </c>
      <c r="B997" s="10" t="s">
        <v>4045</v>
      </c>
      <c r="C997" s="9" t="s">
        <v>4046</v>
      </c>
      <c r="D997" s="9" t="s">
        <v>4047</v>
      </c>
      <c r="E997" s="9"/>
      <c r="F997" s="9" t="s">
        <v>13</v>
      </c>
      <c r="G997" s="11" t="s">
        <v>372</v>
      </c>
      <c r="H997" s="9" t="s">
        <v>2538</v>
      </c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2.75">
      <c r="A998" s="9" t="s">
        <v>4048</v>
      </c>
      <c r="B998" s="10" t="s">
        <v>4049</v>
      </c>
      <c r="C998" s="9" t="s">
        <v>271</v>
      </c>
      <c r="D998" s="9" t="s">
        <v>4050</v>
      </c>
      <c r="E998" s="9" t="s">
        <v>34</v>
      </c>
      <c r="F998" s="9" t="s">
        <v>22</v>
      </c>
      <c r="G998" s="11" t="s">
        <v>372</v>
      </c>
      <c r="H998" s="9" t="s">
        <v>2539</v>
      </c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2.75">
      <c r="A999" s="9" t="s">
        <v>4051</v>
      </c>
      <c r="B999" s="10" t="s">
        <v>4052</v>
      </c>
      <c r="C999" s="9" t="s">
        <v>4053</v>
      </c>
      <c r="D999" s="9" t="s">
        <v>4054</v>
      </c>
      <c r="E999" s="9" t="s">
        <v>171</v>
      </c>
      <c r="F999" s="9" t="s">
        <v>13</v>
      </c>
      <c r="G999" s="11" t="s">
        <v>372</v>
      </c>
      <c r="H999" s="9" t="s">
        <v>2538</v>
      </c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2.75">
      <c r="A1000" s="9" t="s">
        <v>4055</v>
      </c>
      <c r="B1000" s="10" t="s">
        <v>4056</v>
      </c>
      <c r="C1000" s="9" t="s">
        <v>362</v>
      </c>
      <c r="D1000" s="9" t="s">
        <v>4057</v>
      </c>
      <c r="E1000" s="9" t="s">
        <v>99</v>
      </c>
      <c r="F1000" s="9" t="s">
        <v>22</v>
      </c>
      <c r="G1000" s="11" t="s">
        <v>372</v>
      </c>
      <c r="H1000" s="9" t="s">
        <v>2539</v>
      </c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2.75">
      <c r="A1001" s="9" t="s">
        <v>4058</v>
      </c>
      <c r="B1001" s="10" t="s">
        <v>4059</v>
      </c>
      <c r="C1001" s="9" t="s">
        <v>4060</v>
      </c>
      <c r="D1001" s="9" t="s">
        <v>1941</v>
      </c>
      <c r="E1001" s="9" t="s">
        <v>21</v>
      </c>
      <c r="F1001" s="9" t="s">
        <v>22</v>
      </c>
      <c r="G1001" s="11" t="s">
        <v>372</v>
      </c>
      <c r="H1001" s="9" t="s">
        <v>2538</v>
      </c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2.75">
      <c r="A1002" s="9" t="s">
        <v>4061</v>
      </c>
      <c r="B1002" s="10" t="s">
        <v>4062</v>
      </c>
      <c r="C1002" s="9" t="s">
        <v>4063</v>
      </c>
      <c r="D1002" s="9" t="s">
        <v>4064</v>
      </c>
      <c r="E1002" s="9" t="s">
        <v>25</v>
      </c>
      <c r="F1002" s="9" t="s">
        <v>13</v>
      </c>
      <c r="G1002" s="11" t="s">
        <v>372</v>
      </c>
      <c r="H1002" s="9" t="s">
        <v>2539</v>
      </c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2.75">
      <c r="A1003" s="9" t="s">
        <v>4065</v>
      </c>
      <c r="B1003" s="10" t="s">
        <v>4066</v>
      </c>
      <c r="C1003" s="9" t="s">
        <v>1169</v>
      </c>
      <c r="D1003" s="9" t="s">
        <v>2948</v>
      </c>
      <c r="E1003" s="9" t="s">
        <v>22</v>
      </c>
      <c r="F1003" s="9" t="s">
        <v>13</v>
      </c>
      <c r="G1003" s="11" t="s">
        <v>372</v>
      </c>
      <c r="H1003" s="9" t="s">
        <v>2538</v>
      </c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2.75">
      <c r="A1004" s="9" t="s">
        <v>4067</v>
      </c>
      <c r="B1004" s="10" t="s">
        <v>4068</v>
      </c>
      <c r="C1004" s="9" t="s">
        <v>4069</v>
      </c>
      <c r="D1004" s="9" t="s">
        <v>4070</v>
      </c>
      <c r="E1004" s="9" t="s">
        <v>43</v>
      </c>
      <c r="F1004" s="9" t="s">
        <v>13</v>
      </c>
      <c r="G1004" s="11" t="s">
        <v>372</v>
      </c>
      <c r="H1004" s="9" t="s">
        <v>2539</v>
      </c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2.75">
      <c r="A1005" s="9" t="s">
        <v>4071</v>
      </c>
      <c r="B1005" s="10" t="s">
        <v>4072</v>
      </c>
      <c r="C1005" s="9" t="s">
        <v>1959</v>
      </c>
      <c r="D1005" s="9" t="s">
        <v>4073</v>
      </c>
      <c r="E1005" s="9" t="s">
        <v>282</v>
      </c>
      <c r="F1005" s="9" t="s">
        <v>13</v>
      </c>
      <c r="G1005" s="11" t="s">
        <v>372</v>
      </c>
      <c r="H1005" s="9" t="s">
        <v>2538</v>
      </c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2.75">
      <c r="A1006" s="9" t="s">
        <v>4074</v>
      </c>
      <c r="B1006" s="10" t="s">
        <v>4075</v>
      </c>
      <c r="C1006" s="9" t="s">
        <v>4076</v>
      </c>
      <c r="D1006" s="9" t="s">
        <v>4077</v>
      </c>
      <c r="E1006" s="9" t="s">
        <v>34</v>
      </c>
      <c r="F1006" s="9" t="s">
        <v>13</v>
      </c>
      <c r="G1006" s="11" t="s">
        <v>372</v>
      </c>
      <c r="H1006" s="9" t="s">
        <v>2538</v>
      </c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2.75">
      <c r="A1007" s="9" t="s">
        <v>4078</v>
      </c>
      <c r="B1007" s="10" t="s">
        <v>4079</v>
      </c>
      <c r="C1007" s="9" t="s">
        <v>4080</v>
      </c>
      <c r="D1007" s="9" t="s">
        <v>4081</v>
      </c>
      <c r="E1007" s="9" t="s">
        <v>141</v>
      </c>
      <c r="F1007" s="9" t="s">
        <v>13</v>
      </c>
      <c r="G1007" s="11" t="s">
        <v>372</v>
      </c>
      <c r="H1007" s="9" t="s">
        <v>2538</v>
      </c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2.75">
      <c r="A1008" s="9" t="s">
        <v>4082</v>
      </c>
      <c r="B1008" s="10" t="s">
        <v>4083</v>
      </c>
      <c r="C1008" s="9" t="s">
        <v>4084</v>
      </c>
      <c r="D1008" s="9" t="s">
        <v>4085</v>
      </c>
      <c r="E1008" s="9" t="s">
        <v>57</v>
      </c>
      <c r="F1008" s="9" t="s">
        <v>13</v>
      </c>
      <c r="G1008" s="11" t="s">
        <v>372</v>
      </c>
      <c r="H1008" s="9" t="s">
        <v>2539</v>
      </c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2.75">
      <c r="A1009" s="9" t="s">
        <v>4086</v>
      </c>
      <c r="B1009" s="10" t="s">
        <v>4087</v>
      </c>
      <c r="C1009" s="9" t="s">
        <v>4088</v>
      </c>
      <c r="D1009" s="9" t="s">
        <v>4089</v>
      </c>
      <c r="E1009" s="9" t="s">
        <v>531</v>
      </c>
      <c r="F1009" s="9" t="s">
        <v>22</v>
      </c>
      <c r="G1009" s="11" t="s">
        <v>372</v>
      </c>
      <c r="H1009" s="9" t="s">
        <v>2538</v>
      </c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2.75">
      <c r="A1010" s="9" t="s">
        <v>4090</v>
      </c>
      <c r="B1010" s="10" t="s">
        <v>4091</v>
      </c>
      <c r="C1010" s="9" t="s">
        <v>781</v>
      </c>
      <c r="D1010" s="9" t="s">
        <v>4092</v>
      </c>
      <c r="E1010" s="9"/>
      <c r="F1010" s="9" t="s">
        <v>13</v>
      </c>
      <c r="G1010" s="11" t="s">
        <v>372</v>
      </c>
      <c r="H1010" s="9" t="s">
        <v>2538</v>
      </c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2.75">
      <c r="A1011" s="9" t="s">
        <v>4093</v>
      </c>
      <c r="B1011" s="10" t="s">
        <v>4094</v>
      </c>
      <c r="C1011" s="9" t="s">
        <v>4095</v>
      </c>
      <c r="D1011" s="9" t="s">
        <v>4096</v>
      </c>
      <c r="E1011" s="9"/>
      <c r="F1011" s="9" t="s">
        <v>13</v>
      </c>
      <c r="G1011" s="11" t="s">
        <v>372</v>
      </c>
      <c r="H1011" s="9" t="s">
        <v>2538</v>
      </c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2.75">
      <c r="A1012" s="9" t="s">
        <v>4097</v>
      </c>
      <c r="B1012" s="10" t="s">
        <v>4098</v>
      </c>
      <c r="C1012" s="9" t="s">
        <v>4099</v>
      </c>
      <c r="D1012" s="9" t="s">
        <v>4100</v>
      </c>
      <c r="E1012" s="9" t="s">
        <v>57</v>
      </c>
      <c r="F1012" s="9" t="s">
        <v>13</v>
      </c>
      <c r="G1012" s="11" t="s">
        <v>372</v>
      </c>
      <c r="H1012" s="9" t="s">
        <v>2538</v>
      </c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2.75">
      <c r="A1013" s="9" t="s">
        <v>4101</v>
      </c>
      <c r="B1013" s="10" t="s">
        <v>4102</v>
      </c>
      <c r="C1013" s="9" t="s">
        <v>4103</v>
      </c>
      <c r="D1013" s="9" t="s">
        <v>4104</v>
      </c>
      <c r="E1013" s="9" t="s">
        <v>22</v>
      </c>
      <c r="F1013" s="9" t="s">
        <v>13</v>
      </c>
      <c r="G1013" s="11" t="s">
        <v>372</v>
      </c>
      <c r="H1013" s="9" t="s">
        <v>2538</v>
      </c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2.75">
      <c r="A1014" s="9" t="s">
        <v>4105</v>
      </c>
      <c r="B1014" s="10">
        <v>407011150067</v>
      </c>
      <c r="C1014" s="9" t="s">
        <v>4106</v>
      </c>
      <c r="D1014" s="9" t="s">
        <v>4107</v>
      </c>
      <c r="E1014" s="9" t="s">
        <v>34</v>
      </c>
      <c r="F1014" s="9" t="s">
        <v>13</v>
      </c>
      <c r="G1014" s="11" t="s">
        <v>372</v>
      </c>
      <c r="H1014" s="9" t="s">
        <v>2538</v>
      </c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2.75">
      <c r="A1015" s="9" t="s">
        <v>4108</v>
      </c>
      <c r="B1015" s="10" t="s">
        <v>4109</v>
      </c>
      <c r="C1015" s="9" t="s">
        <v>455</v>
      </c>
      <c r="D1015" s="9" t="s">
        <v>4110</v>
      </c>
      <c r="E1015" s="9" t="s">
        <v>13</v>
      </c>
      <c r="F1015" s="9" t="s">
        <v>13</v>
      </c>
      <c r="G1015" s="11" t="s">
        <v>372</v>
      </c>
      <c r="H1015" s="9" t="s">
        <v>2538</v>
      </c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2.75">
      <c r="A1016" s="9" t="s">
        <v>4111</v>
      </c>
      <c r="B1016" s="10" t="s">
        <v>4112</v>
      </c>
      <c r="C1016" s="9" t="s">
        <v>4113</v>
      </c>
      <c r="D1016" s="9" t="s">
        <v>4114</v>
      </c>
      <c r="E1016" s="9"/>
      <c r="F1016" s="9" t="s">
        <v>22</v>
      </c>
      <c r="G1016" s="11" t="s">
        <v>372</v>
      </c>
      <c r="H1016" s="9" t="s">
        <v>2538</v>
      </c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2.75">
      <c r="A1017" s="9" t="s">
        <v>4115</v>
      </c>
      <c r="B1017" s="10" t="s">
        <v>4116</v>
      </c>
      <c r="C1017" s="9" t="s">
        <v>4117</v>
      </c>
      <c r="D1017" s="9" t="s">
        <v>4118</v>
      </c>
      <c r="E1017" s="9" t="s">
        <v>99</v>
      </c>
      <c r="F1017" s="9" t="s">
        <v>13</v>
      </c>
      <c r="G1017" s="11" t="s">
        <v>372</v>
      </c>
      <c r="H1017" s="9" t="s">
        <v>2538</v>
      </c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2.75">
      <c r="A1018" s="9" t="s">
        <v>4119</v>
      </c>
      <c r="B1018" s="10" t="s">
        <v>4120</v>
      </c>
      <c r="C1018" s="9" t="s">
        <v>4121</v>
      </c>
      <c r="D1018" s="9" t="s">
        <v>4122</v>
      </c>
      <c r="E1018" s="9" t="s">
        <v>175</v>
      </c>
      <c r="F1018" s="9" t="s">
        <v>13</v>
      </c>
      <c r="G1018" s="11" t="s">
        <v>372</v>
      </c>
      <c r="H1018" s="9" t="s">
        <v>2539</v>
      </c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2.75">
      <c r="A1019" s="9" t="s">
        <v>4123</v>
      </c>
      <c r="B1019" s="10" t="s">
        <v>4124</v>
      </c>
      <c r="C1019" s="9" t="s">
        <v>4125</v>
      </c>
      <c r="D1019" s="9" t="s">
        <v>4126</v>
      </c>
      <c r="E1019" s="9" t="s">
        <v>80</v>
      </c>
      <c r="F1019" s="9" t="s">
        <v>13</v>
      </c>
      <c r="G1019" s="11" t="s">
        <v>372</v>
      </c>
      <c r="H1019" s="9" t="s">
        <v>2539</v>
      </c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2.75">
      <c r="A1020" s="9" t="s">
        <v>4127</v>
      </c>
      <c r="B1020" s="10" t="s">
        <v>4128</v>
      </c>
      <c r="C1020" s="9" t="s">
        <v>4129</v>
      </c>
      <c r="D1020" s="9" t="s">
        <v>4130</v>
      </c>
      <c r="E1020" s="9" t="s">
        <v>80</v>
      </c>
      <c r="F1020" s="9" t="s">
        <v>13</v>
      </c>
      <c r="G1020" s="11" t="s">
        <v>372</v>
      </c>
      <c r="H1020" s="9" t="s">
        <v>2538</v>
      </c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2.75">
      <c r="A1021" s="9" t="s">
        <v>4131</v>
      </c>
      <c r="B1021" s="10" t="s">
        <v>4132</v>
      </c>
      <c r="C1021" s="9" t="s">
        <v>4133</v>
      </c>
      <c r="D1021" s="9" t="s">
        <v>4134</v>
      </c>
      <c r="E1021" s="9" t="s">
        <v>80</v>
      </c>
      <c r="F1021" s="9" t="s">
        <v>13</v>
      </c>
      <c r="G1021" s="11" t="s">
        <v>372</v>
      </c>
      <c r="H1021" s="9" t="s">
        <v>2539</v>
      </c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2.75">
      <c r="A1022" s="9" t="s">
        <v>4135</v>
      </c>
      <c r="B1022" s="10" t="s">
        <v>4136</v>
      </c>
      <c r="C1022" s="9" t="s">
        <v>1291</v>
      </c>
      <c r="D1022" s="9" t="s">
        <v>1570</v>
      </c>
      <c r="E1022" s="9" t="s">
        <v>11</v>
      </c>
      <c r="F1022" s="9" t="s">
        <v>22</v>
      </c>
      <c r="G1022" s="11" t="s">
        <v>372</v>
      </c>
      <c r="H1022" s="9" t="s">
        <v>2539</v>
      </c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2.75">
      <c r="A1023" s="9" t="s">
        <v>4137</v>
      </c>
      <c r="B1023" s="10" t="s">
        <v>4138</v>
      </c>
      <c r="C1023" s="9" t="s">
        <v>41</v>
      </c>
      <c r="D1023" s="9" t="s">
        <v>4139</v>
      </c>
      <c r="E1023" s="9" t="s">
        <v>138</v>
      </c>
      <c r="F1023" s="9" t="s">
        <v>22</v>
      </c>
      <c r="G1023" s="11" t="s">
        <v>380</v>
      </c>
      <c r="H1023" s="9" t="s">
        <v>2542</v>
      </c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2.75">
      <c r="A1024" s="9" t="s">
        <v>4140</v>
      </c>
      <c r="B1024" s="10" t="s">
        <v>4141</v>
      </c>
      <c r="C1024" s="9" t="s">
        <v>2692</v>
      </c>
      <c r="D1024" s="9" t="s">
        <v>4142</v>
      </c>
      <c r="E1024" s="9" t="s">
        <v>483</v>
      </c>
      <c r="F1024" s="9" t="s">
        <v>22</v>
      </c>
      <c r="G1024" s="11" t="s">
        <v>380</v>
      </c>
      <c r="H1024" s="9" t="s">
        <v>2542</v>
      </c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2.75">
      <c r="A1025" s="9" t="s">
        <v>4143</v>
      </c>
      <c r="B1025" s="10" t="s">
        <v>4144</v>
      </c>
      <c r="C1025" s="9" t="s">
        <v>4145</v>
      </c>
      <c r="D1025" s="9" t="s">
        <v>4146</v>
      </c>
      <c r="E1025" s="9" t="s">
        <v>43</v>
      </c>
      <c r="F1025" s="9" t="s">
        <v>22</v>
      </c>
      <c r="G1025" s="11" t="s">
        <v>380</v>
      </c>
      <c r="H1025" s="9" t="s">
        <v>2542</v>
      </c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2.75">
      <c r="A1026" s="9" t="s">
        <v>4147</v>
      </c>
      <c r="B1026" s="10" t="s">
        <v>4148</v>
      </c>
      <c r="C1026" s="9" t="s">
        <v>2320</v>
      </c>
      <c r="D1026" s="9" t="s">
        <v>4149</v>
      </c>
      <c r="E1026" s="9" t="s">
        <v>99</v>
      </c>
      <c r="F1026" s="9" t="s">
        <v>13</v>
      </c>
      <c r="G1026" s="11" t="s">
        <v>380</v>
      </c>
      <c r="H1026" s="9" t="s">
        <v>2542</v>
      </c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2.75">
      <c r="A1027" s="9" t="s">
        <v>4150</v>
      </c>
      <c r="B1027" s="10" t="s">
        <v>4151</v>
      </c>
      <c r="C1027" s="9" t="s">
        <v>4152</v>
      </c>
      <c r="D1027" s="9" t="s">
        <v>3846</v>
      </c>
      <c r="E1027" s="9" t="s">
        <v>141</v>
      </c>
      <c r="F1027" s="9" t="s">
        <v>13</v>
      </c>
      <c r="G1027" s="11" t="s">
        <v>380</v>
      </c>
      <c r="H1027" s="9" t="s">
        <v>2542</v>
      </c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2.75">
      <c r="A1028" s="9" t="s">
        <v>4153</v>
      </c>
      <c r="B1028" s="10" t="s">
        <v>4154</v>
      </c>
      <c r="C1028" s="9" t="s">
        <v>3726</v>
      </c>
      <c r="D1028" s="9" t="s">
        <v>4155</v>
      </c>
      <c r="E1028" s="9" t="s">
        <v>43</v>
      </c>
      <c r="F1028" s="9" t="s">
        <v>22</v>
      </c>
      <c r="G1028" s="11" t="s">
        <v>380</v>
      </c>
      <c r="H1028" s="9" t="s">
        <v>2542</v>
      </c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2.75">
      <c r="A1029" s="9" t="s">
        <v>4156</v>
      </c>
      <c r="B1029" s="10" t="s">
        <v>4157</v>
      </c>
      <c r="C1029" s="9" t="s">
        <v>4158</v>
      </c>
      <c r="D1029" s="9" t="s">
        <v>4159</v>
      </c>
      <c r="E1029" s="9" t="s">
        <v>11</v>
      </c>
      <c r="F1029" s="9" t="s">
        <v>13</v>
      </c>
      <c r="G1029" s="11" t="s">
        <v>380</v>
      </c>
      <c r="H1029" s="9" t="s">
        <v>2542</v>
      </c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2.75">
      <c r="A1030" s="9" t="s">
        <v>4160</v>
      </c>
      <c r="B1030" s="10" t="s">
        <v>4161</v>
      </c>
      <c r="C1030" s="9" t="s">
        <v>4162</v>
      </c>
      <c r="D1030" s="9" t="s">
        <v>4163</v>
      </c>
      <c r="E1030" s="9" t="s">
        <v>141</v>
      </c>
      <c r="F1030" s="9" t="s">
        <v>22</v>
      </c>
      <c r="G1030" s="11" t="s">
        <v>380</v>
      </c>
      <c r="H1030" s="9" t="s">
        <v>2542</v>
      </c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2.75">
      <c r="A1031" s="9" t="s">
        <v>4164</v>
      </c>
      <c r="B1031" s="10" t="s">
        <v>4165</v>
      </c>
      <c r="C1031" s="9" t="s">
        <v>4166</v>
      </c>
      <c r="D1031" s="9" t="s">
        <v>4167</v>
      </c>
      <c r="E1031" s="9" t="s">
        <v>34</v>
      </c>
      <c r="F1031" s="9" t="s">
        <v>13</v>
      </c>
      <c r="G1031" s="11" t="s">
        <v>380</v>
      </c>
      <c r="H1031" s="9" t="s">
        <v>2542</v>
      </c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2.75">
      <c r="A1032" s="9" t="s">
        <v>4168</v>
      </c>
      <c r="B1032" s="10" t="s">
        <v>4169</v>
      </c>
      <c r="C1032" s="9" t="s">
        <v>4170</v>
      </c>
      <c r="D1032" s="9" t="s">
        <v>4171</v>
      </c>
      <c r="E1032" s="9" t="s">
        <v>25</v>
      </c>
      <c r="F1032" s="9" t="s">
        <v>22</v>
      </c>
      <c r="G1032" s="11" t="s">
        <v>380</v>
      </c>
      <c r="H1032" s="9" t="s">
        <v>2542</v>
      </c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2.75">
      <c r="A1033" s="9" t="s">
        <v>4172</v>
      </c>
      <c r="B1033" s="10" t="s">
        <v>4173</v>
      </c>
      <c r="C1033" s="9" t="s">
        <v>1033</v>
      </c>
      <c r="D1033" s="9" t="s">
        <v>4174</v>
      </c>
      <c r="E1033" s="9" t="s">
        <v>43</v>
      </c>
      <c r="F1033" s="9" t="s">
        <v>22</v>
      </c>
      <c r="G1033" s="11" t="s">
        <v>380</v>
      </c>
      <c r="H1033" s="9" t="s">
        <v>2542</v>
      </c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2.75">
      <c r="A1034" s="9" t="s">
        <v>4175</v>
      </c>
      <c r="B1034" s="10" t="s">
        <v>4176</v>
      </c>
      <c r="C1034" s="9" t="s">
        <v>4177</v>
      </c>
      <c r="D1034" s="9" t="s">
        <v>4178</v>
      </c>
      <c r="E1034" s="9"/>
      <c r="F1034" s="9" t="s">
        <v>13</v>
      </c>
      <c r="G1034" s="11" t="s">
        <v>380</v>
      </c>
      <c r="H1034" s="9" t="s">
        <v>2542</v>
      </c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2.75">
      <c r="A1035" s="9" t="s">
        <v>4179</v>
      </c>
      <c r="B1035" s="10" t="s">
        <v>4180</v>
      </c>
      <c r="C1035" s="9" t="s">
        <v>3198</v>
      </c>
      <c r="D1035" s="9" t="s">
        <v>4181</v>
      </c>
      <c r="E1035" s="9" t="s">
        <v>34</v>
      </c>
      <c r="F1035" s="9" t="s">
        <v>22</v>
      </c>
      <c r="G1035" s="11" t="s">
        <v>380</v>
      </c>
      <c r="H1035" s="9" t="s">
        <v>2542</v>
      </c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2.75">
      <c r="A1036" s="9" t="s">
        <v>4182</v>
      </c>
      <c r="B1036" s="10" t="s">
        <v>4183</v>
      </c>
      <c r="C1036" s="9" t="s">
        <v>1360</v>
      </c>
      <c r="D1036" s="9" t="s">
        <v>4184</v>
      </c>
      <c r="E1036" s="9"/>
      <c r="F1036" s="9" t="s">
        <v>13</v>
      </c>
      <c r="G1036" s="11" t="s">
        <v>380</v>
      </c>
      <c r="H1036" s="9" t="s">
        <v>2542</v>
      </c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2.75">
      <c r="A1037" s="9" t="s">
        <v>4185</v>
      </c>
      <c r="B1037" s="10" t="s">
        <v>4186</v>
      </c>
      <c r="C1037" s="9" t="s">
        <v>4187</v>
      </c>
      <c r="D1037" s="9" t="s">
        <v>4188</v>
      </c>
      <c r="E1037" s="9" t="s">
        <v>80</v>
      </c>
      <c r="F1037" s="9" t="s">
        <v>13</v>
      </c>
      <c r="G1037" s="11" t="s">
        <v>380</v>
      </c>
      <c r="H1037" s="9" t="s">
        <v>2542</v>
      </c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2.75">
      <c r="A1038" s="9" t="s">
        <v>4189</v>
      </c>
      <c r="B1038" s="10" t="s">
        <v>4190</v>
      </c>
      <c r="C1038" s="9" t="s">
        <v>4191</v>
      </c>
      <c r="D1038" s="9" t="s">
        <v>4192</v>
      </c>
      <c r="E1038" s="9" t="s">
        <v>57</v>
      </c>
      <c r="F1038" s="9" t="s">
        <v>22</v>
      </c>
      <c r="G1038" s="11" t="s">
        <v>380</v>
      </c>
      <c r="H1038" s="9" t="s">
        <v>2542</v>
      </c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2.75">
      <c r="A1039" s="9" t="s">
        <v>4193</v>
      </c>
      <c r="B1039" s="10" t="s">
        <v>4194</v>
      </c>
      <c r="C1039" s="9" t="s">
        <v>4195</v>
      </c>
      <c r="D1039" s="9" t="s">
        <v>4196</v>
      </c>
      <c r="E1039" s="9" t="s">
        <v>59</v>
      </c>
      <c r="F1039" s="9" t="s">
        <v>13</v>
      </c>
      <c r="G1039" s="11" t="s">
        <v>380</v>
      </c>
      <c r="H1039" s="9" t="s">
        <v>2542</v>
      </c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2.75">
      <c r="A1040" s="9" t="s">
        <v>4197</v>
      </c>
      <c r="B1040" s="10" t="s">
        <v>4198</v>
      </c>
      <c r="C1040" s="9" t="s">
        <v>4199</v>
      </c>
      <c r="D1040" s="9" t="s">
        <v>4200</v>
      </c>
      <c r="E1040" s="9" t="s">
        <v>171</v>
      </c>
      <c r="F1040" s="9" t="s">
        <v>22</v>
      </c>
      <c r="G1040" s="11" t="s">
        <v>380</v>
      </c>
      <c r="H1040" s="9" t="s">
        <v>2542</v>
      </c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2.75">
      <c r="A1041" s="9" t="s">
        <v>4201</v>
      </c>
      <c r="B1041" s="10" t="s">
        <v>4202</v>
      </c>
      <c r="C1041" s="9" t="s">
        <v>865</v>
      </c>
      <c r="D1041" s="9" t="s">
        <v>4203</v>
      </c>
      <c r="E1041" s="9" t="s">
        <v>175</v>
      </c>
      <c r="F1041" s="9" t="s">
        <v>13</v>
      </c>
      <c r="G1041" s="11" t="s">
        <v>380</v>
      </c>
      <c r="H1041" s="9" t="s">
        <v>2542</v>
      </c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2.75">
      <c r="A1042" s="9" t="s">
        <v>4204</v>
      </c>
      <c r="B1042" s="10" t="s">
        <v>4205</v>
      </c>
      <c r="C1042" s="9" t="s">
        <v>2331</v>
      </c>
      <c r="D1042" s="9" t="s">
        <v>4206</v>
      </c>
      <c r="E1042" s="9" t="s">
        <v>21</v>
      </c>
      <c r="F1042" s="9" t="s">
        <v>13</v>
      </c>
      <c r="G1042" s="11" t="s">
        <v>380</v>
      </c>
      <c r="H1042" s="9" t="s">
        <v>2542</v>
      </c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2.75">
      <c r="A1043" s="9" t="s">
        <v>4207</v>
      </c>
      <c r="B1043" s="10" t="s">
        <v>4208</v>
      </c>
      <c r="C1043" s="9" t="s">
        <v>472</v>
      </c>
      <c r="D1043" s="9" t="s">
        <v>4209</v>
      </c>
      <c r="E1043" s="9" t="s">
        <v>141</v>
      </c>
      <c r="F1043" s="9" t="s">
        <v>13</v>
      </c>
      <c r="G1043" s="11" t="s">
        <v>380</v>
      </c>
      <c r="H1043" s="9" t="s">
        <v>2542</v>
      </c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2.75">
      <c r="A1044" s="9" t="s">
        <v>4210</v>
      </c>
      <c r="B1044" s="10" t="s">
        <v>4211</v>
      </c>
      <c r="C1044" s="9" t="s">
        <v>2823</v>
      </c>
      <c r="D1044" s="9" t="s">
        <v>1722</v>
      </c>
      <c r="E1044" s="9" t="s">
        <v>21</v>
      </c>
      <c r="F1044" s="9" t="s">
        <v>13</v>
      </c>
      <c r="G1044" s="11" t="s">
        <v>380</v>
      </c>
      <c r="H1044" s="9" t="s">
        <v>2542</v>
      </c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2.75">
      <c r="A1045" s="9" t="s">
        <v>4212</v>
      </c>
      <c r="B1045" s="10" t="s">
        <v>4213</v>
      </c>
      <c r="C1045" s="9" t="s">
        <v>2019</v>
      </c>
      <c r="D1045" s="9" t="s">
        <v>4214</v>
      </c>
      <c r="E1045" s="9" t="s">
        <v>43</v>
      </c>
      <c r="F1045" s="9" t="s">
        <v>22</v>
      </c>
      <c r="G1045" s="11" t="s">
        <v>380</v>
      </c>
      <c r="H1045" s="9" t="s">
        <v>2542</v>
      </c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2.75">
      <c r="A1046" s="9" t="s">
        <v>4215</v>
      </c>
      <c r="B1046" s="10" t="s">
        <v>4216</v>
      </c>
      <c r="C1046" s="9" t="s">
        <v>669</v>
      </c>
      <c r="D1046" s="9" t="s">
        <v>4217</v>
      </c>
      <c r="E1046" s="9" t="s">
        <v>34</v>
      </c>
      <c r="F1046" s="9" t="s">
        <v>13</v>
      </c>
      <c r="G1046" s="11" t="s">
        <v>380</v>
      </c>
      <c r="H1046" s="9" t="s">
        <v>2542</v>
      </c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2.75">
      <c r="A1047" s="9" t="s">
        <v>4218</v>
      </c>
      <c r="B1047" s="10" t="s">
        <v>4219</v>
      </c>
      <c r="C1047" s="9" t="s">
        <v>4220</v>
      </c>
      <c r="D1047" s="9" t="s">
        <v>4221</v>
      </c>
      <c r="E1047" s="9" t="s">
        <v>22</v>
      </c>
      <c r="F1047" s="9" t="s">
        <v>13</v>
      </c>
      <c r="G1047" s="11" t="s">
        <v>380</v>
      </c>
      <c r="H1047" s="9" t="s">
        <v>2542</v>
      </c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2.75">
      <c r="A1048" s="9" t="s">
        <v>4222</v>
      </c>
      <c r="B1048" s="10" t="s">
        <v>4223</v>
      </c>
      <c r="C1048" s="9" t="s">
        <v>4224</v>
      </c>
      <c r="D1048" s="9" t="s">
        <v>4225</v>
      </c>
      <c r="E1048" s="9" t="s">
        <v>80</v>
      </c>
      <c r="F1048" s="9" t="s">
        <v>13</v>
      </c>
      <c r="G1048" s="11" t="s">
        <v>380</v>
      </c>
      <c r="H1048" s="9" t="s">
        <v>2542</v>
      </c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2.75">
      <c r="A1049" s="9" t="s">
        <v>4226</v>
      </c>
      <c r="B1049" s="10" t="s">
        <v>4227</v>
      </c>
      <c r="C1049" s="9" t="s">
        <v>4228</v>
      </c>
      <c r="D1049" s="9" t="s">
        <v>4229</v>
      </c>
      <c r="E1049" s="9" t="s">
        <v>4230</v>
      </c>
      <c r="F1049" s="9" t="s">
        <v>22</v>
      </c>
      <c r="G1049" s="11" t="s">
        <v>380</v>
      </c>
      <c r="H1049" s="9" t="s">
        <v>2542</v>
      </c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2.75">
      <c r="A1050" s="9" t="s">
        <v>4231</v>
      </c>
      <c r="B1050" s="10" t="s">
        <v>4232</v>
      </c>
      <c r="C1050" s="9" t="s">
        <v>1463</v>
      </c>
      <c r="D1050" s="9" t="s">
        <v>4233</v>
      </c>
      <c r="E1050" s="9" t="s">
        <v>80</v>
      </c>
      <c r="F1050" s="9" t="s">
        <v>22</v>
      </c>
      <c r="G1050" s="11" t="s">
        <v>380</v>
      </c>
      <c r="H1050" s="9" t="s">
        <v>2542</v>
      </c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2.75">
      <c r="A1051" s="9" t="s">
        <v>4234</v>
      </c>
      <c r="B1051" s="10" t="s">
        <v>4235</v>
      </c>
      <c r="C1051" s="9" t="s">
        <v>3654</v>
      </c>
      <c r="D1051" s="9" t="s">
        <v>4236</v>
      </c>
      <c r="E1051" s="9"/>
      <c r="F1051" s="9" t="s">
        <v>13</v>
      </c>
      <c r="G1051" s="11" t="s">
        <v>380</v>
      </c>
      <c r="H1051" s="9" t="s">
        <v>2542</v>
      </c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2.75">
      <c r="A1052" s="9" t="s">
        <v>4237</v>
      </c>
      <c r="B1052" s="10" t="s">
        <v>4238</v>
      </c>
      <c r="C1052" s="9" t="s">
        <v>4239</v>
      </c>
      <c r="D1052" s="9" t="s">
        <v>4240</v>
      </c>
      <c r="E1052" s="9" t="s">
        <v>57</v>
      </c>
      <c r="F1052" s="9" t="s">
        <v>22</v>
      </c>
      <c r="G1052" s="11" t="s">
        <v>380</v>
      </c>
      <c r="H1052" s="9" t="s">
        <v>2542</v>
      </c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2.75">
      <c r="A1053" s="9" t="s">
        <v>4241</v>
      </c>
      <c r="B1053" s="10" t="s">
        <v>4242</v>
      </c>
      <c r="C1053" s="9" t="s">
        <v>2805</v>
      </c>
      <c r="D1053" s="9" t="s">
        <v>4243</v>
      </c>
      <c r="E1053" s="9" t="s">
        <v>138</v>
      </c>
      <c r="F1053" s="9" t="s">
        <v>22</v>
      </c>
      <c r="G1053" s="11" t="s">
        <v>386</v>
      </c>
      <c r="H1053" s="9" t="s">
        <v>2542</v>
      </c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spans="1:26" ht="12.75">
      <c r="A1054" s="9" t="s">
        <v>4244</v>
      </c>
      <c r="B1054" s="10" t="s">
        <v>4245</v>
      </c>
      <c r="C1054" s="9" t="s">
        <v>4246</v>
      </c>
      <c r="D1054" s="9" t="s">
        <v>4247</v>
      </c>
      <c r="E1054" s="9" t="s">
        <v>11</v>
      </c>
      <c r="F1054" s="9" t="s">
        <v>13</v>
      </c>
      <c r="G1054" s="11" t="s">
        <v>386</v>
      </c>
      <c r="H1054" s="9" t="s">
        <v>2542</v>
      </c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spans="1:26" ht="12.75">
      <c r="A1055" s="9" t="s">
        <v>4248</v>
      </c>
      <c r="B1055" s="10" t="s">
        <v>4249</v>
      </c>
      <c r="C1055" s="9" t="s">
        <v>2574</v>
      </c>
      <c r="D1055" s="9" t="s">
        <v>4250</v>
      </c>
      <c r="E1055" s="9" t="s">
        <v>13</v>
      </c>
      <c r="F1055" s="9" t="s">
        <v>13</v>
      </c>
      <c r="G1055" s="11" t="s">
        <v>386</v>
      </c>
      <c r="H1055" s="9" t="s">
        <v>2542</v>
      </c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spans="1:26" ht="12.75">
      <c r="A1056" s="9" t="s">
        <v>4251</v>
      </c>
      <c r="B1056" s="10" t="s">
        <v>4252</v>
      </c>
      <c r="C1056" s="9" t="s">
        <v>4253</v>
      </c>
      <c r="D1056" s="9" t="s">
        <v>4254</v>
      </c>
      <c r="E1056" s="9" t="s">
        <v>57</v>
      </c>
      <c r="F1056" s="9" t="s">
        <v>13</v>
      </c>
      <c r="G1056" s="11" t="s">
        <v>386</v>
      </c>
      <c r="H1056" s="9" t="s">
        <v>2542</v>
      </c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spans="1:26" ht="12.75">
      <c r="A1057" s="9" t="s">
        <v>4255</v>
      </c>
      <c r="B1057" s="10" t="s">
        <v>4256</v>
      </c>
      <c r="C1057" s="9" t="s">
        <v>914</v>
      </c>
      <c r="D1057" s="9" t="s">
        <v>4257</v>
      </c>
      <c r="E1057" s="9" t="s">
        <v>13</v>
      </c>
      <c r="F1057" s="9" t="s">
        <v>22</v>
      </c>
      <c r="G1057" s="11" t="s">
        <v>386</v>
      </c>
      <c r="H1057" s="9" t="s">
        <v>2542</v>
      </c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spans="1:26" ht="12.75">
      <c r="A1058" s="9" t="s">
        <v>4258</v>
      </c>
      <c r="B1058" s="10" t="s">
        <v>4259</v>
      </c>
      <c r="C1058" s="9" t="s">
        <v>1033</v>
      </c>
      <c r="D1058" s="9" t="s">
        <v>4260</v>
      </c>
      <c r="E1058" s="9" t="s">
        <v>11</v>
      </c>
      <c r="F1058" s="9" t="s">
        <v>22</v>
      </c>
      <c r="G1058" s="11" t="s">
        <v>386</v>
      </c>
      <c r="H1058" s="9" t="s">
        <v>2542</v>
      </c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spans="1:26" ht="12.75">
      <c r="A1059" s="9" t="s">
        <v>4261</v>
      </c>
      <c r="B1059" s="10" t="s">
        <v>4262</v>
      </c>
      <c r="C1059" s="9" t="s">
        <v>4263</v>
      </c>
      <c r="D1059" s="9" t="s">
        <v>4264</v>
      </c>
      <c r="E1059" s="9" t="s">
        <v>141</v>
      </c>
      <c r="F1059" s="9" t="s">
        <v>13</v>
      </c>
      <c r="G1059" s="11" t="s">
        <v>386</v>
      </c>
      <c r="H1059" s="9" t="s">
        <v>2542</v>
      </c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spans="1:26" ht="12.75">
      <c r="A1060" s="9" t="s">
        <v>4265</v>
      </c>
      <c r="B1060" s="10" t="s">
        <v>4266</v>
      </c>
      <c r="C1060" s="9" t="s">
        <v>1516</v>
      </c>
      <c r="D1060" s="9" t="s">
        <v>4267</v>
      </c>
      <c r="E1060" s="9" t="s">
        <v>138</v>
      </c>
      <c r="F1060" s="9" t="s">
        <v>22</v>
      </c>
      <c r="G1060" s="11" t="s">
        <v>386</v>
      </c>
      <c r="H1060" s="9" t="s">
        <v>2542</v>
      </c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spans="1:26" ht="12.75">
      <c r="A1061" s="9" t="s">
        <v>4268</v>
      </c>
      <c r="B1061" s="10" t="s">
        <v>4269</v>
      </c>
      <c r="C1061" s="9" t="s">
        <v>4270</v>
      </c>
      <c r="D1061" s="9" t="s">
        <v>4271</v>
      </c>
      <c r="E1061" s="9" t="s">
        <v>25</v>
      </c>
      <c r="F1061" s="9" t="s">
        <v>22</v>
      </c>
      <c r="G1061" s="11" t="s">
        <v>386</v>
      </c>
      <c r="H1061" s="9" t="s">
        <v>2542</v>
      </c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spans="1:26" ht="12.75">
      <c r="A1062" s="9" t="s">
        <v>4272</v>
      </c>
      <c r="B1062" s="10" t="s">
        <v>4273</v>
      </c>
      <c r="C1062" s="9" t="s">
        <v>1563</v>
      </c>
      <c r="D1062" s="9" t="s">
        <v>4274</v>
      </c>
      <c r="E1062" s="9" t="s">
        <v>138</v>
      </c>
      <c r="F1062" s="9" t="s">
        <v>22</v>
      </c>
      <c r="G1062" s="11" t="s">
        <v>386</v>
      </c>
      <c r="H1062" s="9" t="s">
        <v>2542</v>
      </c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spans="1:26" ht="12.75">
      <c r="A1063" s="9" t="s">
        <v>4275</v>
      </c>
      <c r="B1063" s="10" t="s">
        <v>4276</v>
      </c>
      <c r="C1063" s="9" t="s">
        <v>4277</v>
      </c>
      <c r="D1063" s="9" t="s">
        <v>4278</v>
      </c>
      <c r="E1063" s="9" t="s">
        <v>282</v>
      </c>
      <c r="F1063" s="9" t="s">
        <v>13</v>
      </c>
      <c r="G1063" s="11" t="s">
        <v>386</v>
      </c>
      <c r="H1063" s="9" t="s">
        <v>2542</v>
      </c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spans="1:26" ht="12.75">
      <c r="A1064" s="9" t="s">
        <v>4279</v>
      </c>
      <c r="B1064" s="10" t="s">
        <v>4280</v>
      </c>
      <c r="C1064" s="9" t="s">
        <v>330</v>
      </c>
      <c r="D1064" s="9" t="s">
        <v>4281</v>
      </c>
      <c r="E1064" s="9" t="s">
        <v>34</v>
      </c>
      <c r="F1064" s="9" t="s">
        <v>22</v>
      </c>
      <c r="G1064" s="11" t="s">
        <v>386</v>
      </c>
      <c r="H1064" s="9" t="s">
        <v>2542</v>
      </c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spans="1:26" ht="12.75">
      <c r="A1065" s="9" t="s">
        <v>4282</v>
      </c>
      <c r="B1065" s="10" t="s">
        <v>4283</v>
      </c>
      <c r="C1065" s="9" t="s">
        <v>4284</v>
      </c>
      <c r="D1065" s="9" t="s">
        <v>4285</v>
      </c>
      <c r="E1065" s="9" t="s">
        <v>22</v>
      </c>
      <c r="F1065" s="9" t="s">
        <v>22</v>
      </c>
      <c r="G1065" s="11" t="s">
        <v>386</v>
      </c>
      <c r="H1065" s="9" t="s">
        <v>2542</v>
      </c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spans="1:26" ht="12.75">
      <c r="A1066" s="9" t="s">
        <v>4286</v>
      </c>
      <c r="B1066" s="10" t="s">
        <v>4287</v>
      </c>
      <c r="C1066" s="9" t="s">
        <v>4288</v>
      </c>
      <c r="D1066" s="9" t="s">
        <v>4289</v>
      </c>
      <c r="E1066" s="9" t="s">
        <v>57</v>
      </c>
      <c r="F1066" s="9" t="s">
        <v>22</v>
      </c>
      <c r="G1066" s="11" t="s">
        <v>386</v>
      </c>
      <c r="H1066" s="9" t="s">
        <v>2542</v>
      </c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spans="1:26" ht="12.75">
      <c r="A1067" s="9" t="s">
        <v>4290</v>
      </c>
      <c r="B1067" s="10" t="s">
        <v>4291</v>
      </c>
      <c r="C1067" s="9" t="s">
        <v>661</v>
      </c>
      <c r="D1067" s="9" t="s">
        <v>4292</v>
      </c>
      <c r="E1067" s="9" t="s">
        <v>22</v>
      </c>
      <c r="F1067" s="9" t="s">
        <v>13</v>
      </c>
      <c r="G1067" s="11" t="s">
        <v>386</v>
      </c>
      <c r="H1067" s="9" t="s">
        <v>2542</v>
      </c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 spans="1:26" ht="12.75">
      <c r="A1068" s="9" t="s">
        <v>4293</v>
      </c>
      <c r="B1068" s="10" t="s">
        <v>4294</v>
      </c>
      <c r="C1068" s="9" t="s">
        <v>4295</v>
      </c>
      <c r="D1068" s="9" t="s">
        <v>4296</v>
      </c>
      <c r="E1068" s="9" t="s">
        <v>138</v>
      </c>
      <c r="F1068" s="9" t="s">
        <v>22</v>
      </c>
      <c r="G1068" s="11" t="s">
        <v>386</v>
      </c>
      <c r="H1068" s="9" t="s">
        <v>2542</v>
      </c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 spans="1:26" ht="12.75">
      <c r="A1069" s="9" t="s">
        <v>4297</v>
      </c>
      <c r="B1069" s="10" t="s">
        <v>4298</v>
      </c>
      <c r="C1069" s="9" t="s">
        <v>4299</v>
      </c>
      <c r="D1069" s="9" t="s">
        <v>4300</v>
      </c>
      <c r="E1069" s="9" t="s">
        <v>11</v>
      </c>
      <c r="F1069" s="9" t="s">
        <v>22</v>
      </c>
      <c r="G1069" s="11" t="s">
        <v>386</v>
      </c>
      <c r="H1069" s="9" t="s">
        <v>2542</v>
      </c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  <row r="1070" spans="1:26" ht="12.75">
      <c r="A1070" s="9" t="s">
        <v>4301</v>
      </c>
      <c r="B1070" s="10" t="s">
        <v>4302</v>
      </c>
      <c r="C1070" s="9" t="s">
        <v>4303</v>
      </c>
      <c r="D1070" s="9" t="s">
        <v>4304</v>
      </c>
      <c r="E1070" s="9" t="s">
        <v>34</v>
      </c>
      <c r="F1070" s="9" t="s">
        <v>22</v>
      </c>
      <c r="G1070" s="11" t="s">
        <v>386</v>
      </c>
      <c r="H1070" s="9" t="s">
        <v>2542</v>
      </c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</row>
    <row r="1071" spans="1:26" ht="12.75">
      <c r="A1071" s="9" t="s">
        <v>4305</v>
      </c>
      <c r="B1071" s="10" t="s">
        <v>4306</v>
      </c>
      <c r="C1071" s="9" t="s">
        <v>4307</v>
      </c>
      <c r="D1071" s="9" t="s">
        <v>4308</v>
      </c>
      <c r="E1071" s="9" t="s">
        <v>57</v>
      </c>
      <c r="F1071" s="9" t="s">
        <v>13</v>
      </c>
      <c r="G1071" s="11" t="s">
        <v>386</v>
      </c>
      <c r="H1071" s="9" t="s">
        <v>2542</v>
      </c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</row>
    <row r="1072" spans="1:26" ht="12.75">
      <c r="A1072" s="9" t="s">
        <v>4309</v>
      </c>
      <c r="B1072" s="10" t="s">
        <v>4310</v>
      </c>
      <c r="C1072" s="9" t="s">
        <v>2026</v>
      </c>
      <c r="D1072" s="9" t="s">
        <v>4311</v>
      </c>
      <c r="E1072" s="9" t="s">
        <v>25</v>
      </c>
      <c r="F1072" s="9" t="s">
        <v>22</v>
      </c>
      <c r="G1072" s="11" t="s">
        <v>386</v>
      </c>
      <c r="H1072" s="9" t="s">
        <v>2542</v>
      </c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</row>
    <row r="1073" spans="1:26" ht="12.75">
      <c r="A1073" s="9" t="s">
        <v>4312</v>
      </c>
      <c r="B1073" s="10" t="s">
        <v>4313</v>
      </c>
      <c r="C1073" s="9" t="s">
        <v>1047</v>
      </c>
      <c r="D1073" s="9" t="s">
        <v>4314</v>
      </c>
      <c r="E1073" s="9" t="s">
        <v>141</v>
      </c>
      <c r="F1073" s="9" t="s">
        <v>13</v>
      </c>
      <c r="G1073" s="11" t="s">
        <v>386</v>
      </c>
      <c r="H1073" s="9" t="s">
        <v>2542</v>
      </c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</row>
    <row r="1074" spans="1:26" ht="12.75">
      <c r="A1074" s="9" t="s">
        <v>4315</v>
      </c>
      <c r="B1074" s="10" t="s">
        <v>4316</v>
      </c>
      <c r="C1074" s="9" t="s">
        <v>4317</v>
      </c>
      <c r="D1074" s="9" t="s">
        <v>4318</v>
      </c>
      <c r="E1074" s="9"/>
      <c r="F1074" s="9" t="s">
        <v>22</v>
      </c>
      <c r="G1074" s="11" t="s">
        <v>386</v>
      </c>
      <c r="H1074" s="9" t="s">
        <v>2542</v>
      </c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</row>
    <row r="1075" spans="1:26" ht="12.75">
      <c r="A1075" s="9" t="s">
        <v>4319</v>
      </c>
      <c r="B1075" s="10" t="s">
        <v>4320</v>
      </c>
      <c r="C1075" s="9" t="s">
        <v>2678</v>
      </c>
      <c r="D1075" s="9" t="s">
        <v>4321</v>
      </c>
      <c r="E1075" s="9" t="s">
        <v>500</v>
      </c>
      <c r="F1075" s="9" t="s">
        <v>13</v>
      </c>
      <c r="G1075" s="11" t="s">
        <v>386</v>
      </c>
      <c r="H1075" s="9" t="s">
        <v>2542</v>
      </c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</row>
    <row r="1076" spans="1:26" ht="12.75">
      <c r="A1076" s="9" t="s">
        <v>4322</v>
      </c>
      <c r="B1076" s="10" t="s">
        <v>4323</v>
      </c>
      <c r="C1076" s="9" t="s">
        <v>4324</v>
      </c>
      <c r="D1076" s="9" t="s">
        <v>4325</v>
      </c>
      <c r="E1076" s="9" t="s">
        <v>34</v>
      </c>
      <c r="F1076" s="9" t="s">
        <v>22</v>
      </c>
      <c r="G1076" s="11" t="s">
        <v>386</v>
      </c>
      <c r="H1076" s="9" t="s">
        <v>2542</v>
      </c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</row>
    <row r="1077" spans="1:26" ht="12.75">
      <c r="A1077" s="9" t="s">
        <v>4326</v>
      </c>
      <c r="B1077" s="10" t="s">
        <v>4327</v>
      </c>
      <c r="C1077" s="9" t="s">
        <v>4328</v>
      </c>
      <c r="D1077" s="9" t="s">
        <v>4329</v>
      </c>
      <c r="E1077" s="9" t="s">
        <v>22</v>
      </c>
      <c r="F1077" s="9" t="s">
        <v>13</v>
      </c>
      <c r="G1077" s="11" t="s">
        <v>386</v>
      </c>
      <c r="H1077" s="9" t="s">
        <v>2542</v>
      </c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</row>
    <row r="1078" spans="1:26" ht="12.75">
      <c r="A1078" s="9" t="s">
        <v>4330</v>
      </c>
      <c r="B1078" s="10" t="s">
        <v>4331</v>
      </c>
      <c r="C1078" s="9" t="s">
        <v>4332</v>
      </c>
      <c r="D1078" s="9" t="s">
        <v>4333</v>
      </c>
      <c r="E1078" s="9"/>
      <c r="F1078" s="9" t="s">
        <v>22</v>
      </c>
      <c r="G1078" s="11" t="s">
        <v>386</v>
      </c>
      <c r="H1078" s="9" t="s">
        <v>2542</v>
      </c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</row>
    <row r="1079" spans="1:26" ht="12.75">
      <c r="A1079" s="9" t="s">
        <v>4334</v>
      </c>
      <c r="B1079" s="10" t="s">
        <v>4335</v>
      </c>
      <c r="C1079" s="9" t="s">
        <v>4336</v>
      </c>
      <c r="D1079" s="9" t="s">
        <v>4337</v>
      </c>
      <c r="E1079" s="9" t="s">
        <v>43</v>
      </c>
      <c r="F1079" s="9" t="s">
        <v>13</v>
      </c>
      <c r="G1079" s="11" t="s">
        <v>386</v>
      </c>
      <c r="H1079" s="9" t="s">
        <v>2542</v>
      </c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</row>
    <row r="1080" spans="1:26" ht="12.75">
      <c r="A1080" s="9" t="s">
        <v>4338</v>
      </c>
      <c r="B1080" s="10" t="s">
        <v>4339</v>
      </c>
      <c r="C1080" s="9" t="s">
        <v>707</v>
      </c>
      <c r="D1080" s="9" t="s">
        <v>4340</v>
      </c>
      <c r="E1080" s="9" t="s">
        <v>141</v>
      </c>
      <c r="F1080" s="9" t="s">
        <v>22</v>
      </c>
      <c r="G1080" s="11" t="s">
        <v>386</v>
      </c>
      <c r="H1080" s="9" t="s">
        <v>2542</v>
      </c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</row>
    <row r="1081" spans="1:26" ht="12.75">
      <c r="A1081" s="9" t="s">
        <v>4341</v>
      </c>
      <c r="B1081" s="10" t="s">
        <v>4342</v>
      </c>
      <c r="C1081" s="9" t="s">
        <v>4343</v>
      </c>
      <c r="D1081" s="9" t="s">
        <v>4344</v>
      </c>
      <c r="E1081" s="9"/>
      <c r="F1081" s="9" t="s">
        <v>13</v>
      </c>
      <c r="G1081" s="11" t="s">
        <v>386</v>
      </c>
      <c r="H1081" s="9" t="s">
        <v>2542</v>
      </c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</row>
    <row r="1082" spans="1:26" ht="12.75">
      <c r="A1082" s="9" t="s">
        <v>4345</v>
      </c>
      <c r="B1082" s="10" t="s">
        <v>4346</v>
      </c>
      <c r="C1082" s="9" t="s">
        <v>1188</v>
      </c>
      <c r="D1082" s="9" t="s">
        <v>4347</v>
      </c>
      <c r="E1082" s="9" t="s">
        <v>11</v>
      </c>
      <c r="F1082" s="9" t="s">
        <v>13</v>
      </c>
      <c r="G1082" s="11" t="s">
        <v>386</v>
      </c>
      <c r="H1082" s="9" t="s">
        <v>2542</v>
      </c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</row>
    <row r="1083" spans="1:26" ht="12.75">
      <c r="A1083" s="9" t="s">
        <v>4348</v>
      </c>
      <c r="B1083" s="10" t="s">
        <v>4349</v>
      </c>
      <c r="C1083" s="9" t="s">
        <v>4350</v>
      </c>
      <c r="D1083" s="9" t="s">
        <v>4351</v>
      </c>
      <c r="E1083" s="9" t="s">
        <v>13</v>
      </c>
      <c r="F1083" s="9" t="s">
        <v>13</v>
      </c>
      <c r="G1083" s="11" t="s">
        <v>386</v>
      </c>
      <c r="H1083" s="9" t="s">
        <v>2542</v>
      </c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</row>
    <row r="1084" spans="1:26" ht="12.75">
      <c r="A1084" s="9" t="s">
        <v>4352</v>
      </c>
      <c r="B1084" s="10"/>
      <c r="C1084" s="9" t="s">
        <v>4353</v>
      </c>
      <c r="D1084" s="9" t="s">
        <v>4354</v>
      </c>
      <c r="E1084" s="9" t="s">
        <v>151</v>
      </c>
      <c r="F1084" s="9" t="s">
        <v>13</v>
      </c>
      <c r="G1084" s="11" t="s">
        <v>319</v>
      </c>
      <c r="H1084" s="9" t="s">
        <v>2537</v>
      </c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</row>
    <row r="1085" spans="1:26" ht="12.75">
      <c r="A1085" s="9" t="s">
        <v>4355</v>
      </c>
      <c r="B1085" s="10" t="s">
        <v>4356</v>
      </c>
      <c r="C1085" s="9" t="s">
        <v>4357</v>
      </c>
      <c r="D1085" s="9" t="s">
        <v>4358</v>
      </c>
      <c r="E1085" s="9" t="s">
        <v>11</v>
      </c>
      <c r="F1085" s="9" t="s">
        <v>13</v>
      </c>
      <c r="G1085" s="11" t="s">
        <v>319</v>
      </c>
      <c r="H1085" s="9" t="s">
        <v>2537</v>
      </c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</row>
    <row r="1086" spans="1:26" ht="12.75">
      <c r="A1086" s="9" t="s">
        <v>4359</v>
      </c>
      <c r="B1086" s="10" t="s">
        <v>4360</v>
      </c>
      <c r="C1086" s="9" t="s">
        <v>2354</v>
      </c>
      <c r="D1086" s="9" t="s">
        <v>4361</v>
      </c>
      <c r="E1086" s="9" t="s">
        <v>13</v>
      </c>
      <c r="F1086" s="9" t="s">
        <v>22</v>
      </c>
      <c r="G1086" s="11" t="s">
        <v>319</v>
      </c>
      <c r="H1086" s="9" t="s">
        <v>2537</v>
      </c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</row>
    <row r="1087" spans="1:26" ht="12.75">
      <c r="A1087" s="9" t="s">
        <v>4362</v>
      </c>
      <c r="B1087" s="10" t="s">
        <v>4363</v>
      </c>
      <c r="C1087" s="9" t="s">
        <v>3540</v>
      </c>
      <c r="D1087" s="9" t="s">
        <v>2170</v>
      </c>
      <c r="E1087" s="9" t="s">
        <v>21</v>
      </c>
      <c r="F1087" s="9" t="s">
        <v>22</v>
      </c>
      <c r="G1087" s="11" t="s">
        <v>319</v>
      </c>
      <c r="H1087" s="9" t="s">
        <v>2537</v>
      </c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</row>
    <row r="1088" spans="1:26" ht="12.75">
      <c r="A1088" s="9" t="s">
        <v>4364</v>
      </c>
      <c r="B1088" s="10" t="s">
        <v>4365</v>
      </c>
      <c r="C1088" s="9" t="s">
        <v>4366</v>
      </c>
      <c r="D1088" s="9" t="s">
        <v>4367</v>
      </c>
      <c r="E1088" s="9" t="s">
        <v>175</v>
      </c>
      <c r="F1088" s="9" t="s">
        <v>13</v>
      </c>
      <c r="G1088" s="11" t="s">
        <v>319</v>
      </c>
      <c r="H1088" s="9" t="s">
        <v>2537</v>
      </c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</row>
    <row r="1089" spans="1:26" ht="12.75">
      <c r="A1089" s="9" t="s">
        <v>4368</v>
      </c>
      <c r="B1089" s="10" t="s">
        <v>4369</v>
      </c>
      <c r="C1089" s="9" t="s">
        <v>4370</v>
      </c>
      <c r="D1089" s="9" t="s">
        <v>4371</v>
      </c>
      <c r="E1089" s="9" t="s">
        <v>13</v>
      </c>
      <c r="F1089" s="9" t="s">
        <v>22</v>
      </c>
      <c r="G1089" s="11" t="s">
        <v>319</v>
      </c>
      <c r="H1089" s="9" t="s">
        <v>2537</v>
      </c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</row>
    <row r="1090" spans="1:26" ht="12.75">
      <c r="A1090" s="9" t="s">
        <v>4372</v>
      </c>
      <c r="B1090" s="10" t="s">
        <v>4373</v>
      </c>
      <c r="C1090" s="9" t="s">
        <v>4374</v>
      </c>
      <c r="D1090" s="9" t="s">
        <v>4375</v>
      </c>
      <c r="E1090" s="9" t="s">
        <v>21</v>
      </c>
      <c r="F1090" s="9" t="s">
        <v>13</v>
      </c>
      <c r="G1090" s="11" t="s">
        <v>319</v>
      </c>
      <c r="H1090" s="9" t="s">
        <v>2537</v>
      </c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</row>
    <row r="1091" spans="1:26" ht="12.75">
      <c r="A1091" s="9" t="s">
        <v>4376</v>
      </c>
      <c r="B1091" s="10" t="s">
        <v>4377</v>
      </c>
      <c r="C1091" s="9" t="s">
        <v>4378</v>
      </c>
      <c r="D1091" s="9" t="s">
        <v>4379</v>
      </c>
      <c r="E1091" s="9" t="s">
        <v>43</v>
      </c>
      <c r="F1091" s="9" t="s">
        <v>13</v>
      </c>
      <c r="G1091" s="11" t="s">
        <v>319</v>
      </c>
      <c r="H1091" s="9" t="s">
        <v>2537</v>
      </c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</row>
    <row r="1092" spans="1:26" ht="12.75">
      <c r="A1092" s="9" t="s">
        <v>4380</v>
      </c>
      <c r="B1092" s="10" t="s">
        <v>4381</v>
      </c>
      <c r="C1092" s="9" t="s">
        <v>4382</v>
      </c>
      <c r="D1092" s="9" t="s">
        <v>4383</v>
      </c>
      <c r="E1092" s="9" t="s">
        <v>22</v>
      </c>
      <c r="F1092" s="9" t="s">
        <v>13</v>
      </c>
      <c r="G1092" s="11" t="s">
        <v>319</v>
      </c>
      <c r="H1092" s="9" t="s">
        <v>2537</v>
      </c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</row>
    <row r="1093" spans="1:26" ht="12.75">
      <c r="A1093" s="9" t="s">
        <v>4384</v>
      </c>
      <c r="B1093" s="10">
        <v>406976150203</v>
      </c>
      <c r="C1093" s="9" t="s">
        <v>4385</v>
      </c>
      <c r="D1093" s="9" t="s">
        <v>4386</v>
      </c>
      <c r="E1093" s="9" t="s">
        <v>171</v>
      </c>
      <c r="F1093" s="9" t="s">
        <v>22</v>
      </c>
      <c r="G1093" s="11" t="s">
        <v>319</v>
      </c>
      <c r="H1093" s="9" t="s">
        <v>2537</v>
      </c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</row>
    <row r="1094" spans="1:26" ht="12.75">
      <c r="A1094" s="9" t="s">
        <v>4387</v>
      </c>
      <c r="B1094" s="10" t="s">
        <v>4388</v>
      </c>
      <c r="C1094" s="9" t="s">
        <v>4389</v>
      </c>
      <c r="D1094" s="9" t="s">
        <v>4390</v>
      </c>
      <c r="E1094" s="9" t="s">
        <v>21</v>
      </c>
      <c r="F1094" s="9" t="s">
        <v>13</v>
      </c>
      <c r="G1094" s="11" t="s">
        <v>319</v>
      </c>
      <c r="H1094" s="9" t="s">
        <v>2537</v>
      </c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</row>
    <row r="1095" spans="1:26" ht="12.75">
      <c r="A1095" s="9" t="s">
        <v>4391</v>
      </c>
      <c r="B1095" s="10" t="s">
        <v>4392</v>
      </c>
      <c r="C1095" s="9" t="s">
        <v>1360</v>
      </c>
      <c r="D1095" s="9" t="s">
        <v>4393</v>
      </c>
      <c r="E1095" s="9" t="s">
        <v>1557</v>
      </c>
      <c r="F1095" s="9" t="s">
        <v>13</v>
      </c>
      <c r="G1095" s="11" t="s">
        <v>319</v>
      </c>
      <c r="H1095" s="9" t="s">
        <v>2537</v>
      </c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</row>
    <row r="1096" spans="1:26" ht="12.75">
      <c r="A1096" s="9" t="s">
        <v>4394</v>
      </c>
      <c r="B1096" s="10" t="s">
        <v>4395</v>
      </c>
      <c r="C1096" s="9" t="s">
        <v>811</v>
      </c>
      <c r="D1096" s="9" t="s">
        <v>4396</v>
      </c>
      <c r="E1096" s="9" t="s">
        <v>11</v>
      </c>
      <c r="F1096" s="9" t="s">
        <v>22</v>
      </c>
      <c r="G1096" s="11" t="s">
        <v>319</v>
      </c>
      <c r="H1096" s="9" t="s">
        <v>2537</v>
      </c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</row>
    <row r="1097" spans="1:26" ht="12.75">
      <c r="A1097" s="9" t="s">
        <v>4397</v>
      </c>
      <c r="B1097" s="10" t="s">
        <v>4398</v>
      </c>
      <c r="C1097" s="9" t="s">
        <v>4399</v>
      </c>
      <c r="D1097" s="9" t="s">
        <v>4400</v>
      </c>
      <c r="E1097" s="9" t="s">
        <v>22</v>
      </c>
      <c r="F1097" s="9" t="s">
        <v>13</v>
      </c>
      <c r="G1097" s="11" t="s">
        <v>319</v>
      </c>
      <c r="H1097" s="9" t="s">
        <v>2537</v>
      </c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</row>
    <row r="1098" spans="1:26" ht="12.75">
      <c r="A1098" s="9" t="s">
        <v>4401</v>
      </c>
      <c r="B1098" s="10" t="s">
        <v>4402</v>
      </c>
      <c r="C1098" s="9" t="s">
        <v>4403</v>
      </c>
      <c r="D1098" s="9" t="s">
        <v>4404</v>
      </c>
      <c r="E1098" s="9"/>
      <c r="F1098" s="9" t="s">
        <v>22</v>
      </c>
      <c r="G1098" s="11" t="s">
        <v>319</v>
      </c>
      <c r="H1098" s="9" t="s">
        <v>2537</v>
      </c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</row>
    <row r="1099" spans="1:26" ht="12.75">
      <c r="A1099" s="9" t="s">
        <v>4405</v>
      </c>
      <c r="B1099" s="10" t="s">
        <v>4360</v>
      </c>
      <c r="C1099" s="9" t="s">
        <v>4406</v>
      </c>
      <c r="D1099" s="9" t="s">
        <v>4407</v>
      </c>
      <c r="E1099" s="9" t="s">
        <v>34</v>
      </c>
      <c r="F1099" s="9" t="s">
        <v>13</v>
      </c>
      <c r="G1099" s="11" t="s">
        <v>319</v>
      </c>
      <c r="H1099" s="9" t="s">
        <v>2537</v>
      </c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</row>
    <row r="1100" spans="1:26" ht="12.75">
      <c r="A1100" s="9" t="s">
        <v>4408</v>
      </c>
      <c r="B1100" s="10" t="s">
        <v>4409</v>
      </c>
      <c r="C1100" s="9" t="s">
        <v>4410</v>
      </c>
      <c r="D1100" s="9" t="s">
        <v>4411</v>
      </c>
      <c r="E1100" s="9" t="s">
        <v>141</v>
      </c>
      <c r="F1100" s="9" t="s">
        <v>22</v>
      </c>
      <c r="G1100" s="11" t="s">
        <v>319</v>
      </c>
      <c r="H1100" s="9" t="s">
        <v>2537</v>
      </c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</row>
    <row r="1101" spans="1:26" ht="12.75">
      <c r="A1101" s="9" t="s">
        <v>4412</v>
      </c>
      <c r="B1101" s="10" t="s">
        <v>4413</v>
      </c>
      <c r="C1101" s="9" t="s">
        <v>2823</v>
      </c>
      <c r="D1101" s="9" t="s">
        <v>4414</v>
      </c>
      <c r="E1101" s="9" t="s">
        <v>21</v>
      </c>
      <c r="F1101" s="9" t="s">
        <v>13</v>
      </c>
      <c r="G1101" s="11" t="s">
        <v>319</v>
      </c>
      <c r="H1101" s="9" t="s">
        <v>2537</v>
      </c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</row>
    <row r="1102" spans="1:26" ht="12.75">
      <c r="A1102" s="9" t="s">
        <v>4415</v>
      </c>
      <c r="B1102" s="10" t="s">
        <v>4416</v>
      </c>
      <c r="C1102" s="9" t="s">
        <v>2777</v>
      </c>
      <c r="D1102" s="9" t="s">
        <v>4417</v>
      </c>
      <c r="E1102" s="9" t="s">
        <v>138</v>
      </c>
      <c r="F1102" s="9" t="s">
        <v>22</v>
      </c>
      <c r="G1102" s="11" t="s">
        <v>319</v>
      </c>
      <c r="H1102" s="9" t="s">
        <v>2537</v>
      </c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</row>
    <row r="1103" spans="1:26" ht="12.75">
      <c r="A1103" s="9" t="s">
        <v>4418</v>
      </c>
      <c r="B1103" s="10" t="s">
        <v>4419</v>
      </c>
      <c r="C1103" s="9" t="s">
        <v>1227</v>
      </c>
      <c r="D1103" s="9" t="s">
        <v>4420</v>
      </c>
      <c r="E1103" s="9" t="s">
        <v>43</v>
      </c>
      <c r="F1103" s="9" t="s">
        <v>22</v>
      </c>
      <c r="G1103" s="11" t="s">
        <v>319</v>
      </c>
      <c r="H1103" s="9" t="s">
        <v>2537</v>
      </c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</row>
    <row r="1104" spans="1:26" ht="12.75">
      <c r="A1104" s="9" t="s">
        <v>4421</v>
      </c>
      <c r="B1104" s="10" t="s">
        <v>4422</v>
      </c>
      <c r="C1104" s="9" t="s">
        <v>4423</v>
      </c>
      <c r="D1104" s="9" t="s">
        <v>4424</v>
      </c>
      <c r="E1104" s="9" t="s">
        <v>22</v>
      </c>
      <c r="F1104" s="9" t="s">
        <v>13</v>
      </c>
      <c r="G1104" s="11" t="s">
        <v>319</v>
      </c>
      <c r="H1104" s="9" t="s">
        <v>2537</v>
      </c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</row>
    <row r="1105" spans="1:26" ht="12.75">
      <c r="A1105" s="9" t="s">
        <v>4425</v>
      </c>
      <c r="B1105" s="10" t="s">
        <v>4426</v>
      </c>
      <c r="C1105" s="9" t="s">
        <v>4423</v>
      </c>
      <c r="D1105" s="9" t="s">
        <v>1570</v>
      </c>
      <c r="E1105" s="9" t="s">
        <v>22</v>
      </c>
      <c r="F1105" s="9" t="s">
        <v>22</v>
      </c>
      <c r="G1105" s="11" t="s">
        <v>319</v>
      </c>
      <c r="H1105" s="9" t="s">
        <v>2537</v>
      </c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</row>
    <row r="1106" spans="1:26" ht="12.75">
      <c r="A1106" s="9" t="s">
        <v>4427</v>
      </c>
      <c r="B1106" s="10" t="s">
        <v>4428</v>
      </c>
      <c r="C1106" s="9" t="s">
        <v>4429</v>
      </c>
      <c r="D1106" s="9" t="s">
        <v>4430</v>
      </c>
      <c r="E1106" s="9" t="s">
        <v>22</v>
      </c>
      <c r="F1106" s="9" t="s">
        <v>13</v>
      </c>
      <c r="G1106" s="11" t="s">
        <v>319</v>
      </c>
      <c r="H1106" s="9" t="s">
        <v>2537</v>
      </c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</row>
    <row r="1107" spans="1:26" ht="12.75">
      <c r="A1107" s="9" t="s">
        <v>4431</v>
      </c>
      <c r="B1107" s="10" t="s">
        <v>4432</v>
      </c>
      <c r="C1107" s="9" t="s">
        <v>4433</v>
      </c>
      <c r="D1107" s="9" t="s">
        <v>4434</v>
      </c>
      <c r="E1107" s="9" t="s">
        <v>273</v>
      </c>
      <c r="F1107" s="9" t="s">
        <v>22</v>
      </c>
      <c r="G1107" s="11" t="s">
        <v>319</v>
      </c>
      <c r="H1107" s="9" t="s">
        <v>2537</v>
      </c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</row>
    <row r="1108" spans="1:26" ht="12.75">
      <c r="A1108" s="9" t="s">
        <v>4435</v>
      </c>
      <c r="B1108" s="10" t="s">
        <v>4392</v>
      </c>
      <c r="C1108" s="9" t="s">
        <v>4436</v>
      </c>
      <c r="D1108" s="9" t="s">
        <v>4437</v>
      </c>
      <c r="E1108" s="9" t="s">
        <v>57</v>
      </c>
      <c r="F1108" s="9" t="s">
        <v>22</v>
      </c>
      <c r="G1108" s="11" t="s">
        <v>319</v>
      </c>
      <c r="H1108" s="9" t="s">
        <v>2537</v>
      </c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</row>
    <row r="1109" spans="1:26" ht="12.75">
      <c r="A1109" s="9" t="s">
        <v>4438</v>
      </c>
      <c r="B1109" s="10"/>
      <c r="C1109" s="9" t="s">
        <v>4439</v>
      </c>
      <c r="D1109" s="9" t="s">
        <v>4440</v>
      </c>
      <c r="E1109" s="9"/>
      <c r="F1109" s="9" t="s">
        <v>22</v>
      </c>
      <c r="G1109" s="11" t="s">
        <v>319</v>
      </c>
      <c r="H1109" s="9" t="s">
        <v>2537</v>
      </c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</row>
    <row r="1110" spans="1:26" ht="12.75">
      <c r="A1110" s="9" t="s">
        <v>4441</v>
      </c>
      <c r="B1110" s="10" t="s">
        <v>4442</v>
      </c>
      <c r="C1110" s="9" t="s">
        <v>4443</v>
      </c>
      <c r="D1110" s="9" t="s">
        <v>4444</v>
      </c>
      <c r="E1110" s="9" t="s">
        <v>57</v>
      </c>
      <c r="F1110" s="9" t="s">
        <v>13</v>
      </c>
      <c r="G1110" s="11" t="s">
        <v>319</v>
      </c>
      <c r="H1110" s="9" t="s">
        <v>2537</v>
      </c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</row>
    <row r="1111" spans="1:26" ht="12.75">
      <c r="A1111" s="9" t="s">
        <v>4445</v>
      </c>
      <c r="B1111" s="10" t="s">
        <v>4446</v>
      </c>
      <c r="C1111" s="9" t="s">
        <v>4447</v>
      </c>
      <c r="D1111" s="9" t="s">
        <v>4448</v>
      </c>
      <c r="E1111" s="9" t="s">
        <v>22</v>
      </c>
      <c r="F1111" s="9" t="s">
        <v>13</v>
      </c>
      <c r="G1111" s="11" t="s">
        <v>319</v>
      </c>
      <c r="H1111" s="9" t="s">
        <v>2537</v>
      </c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</row>
    <row r="1112" spans="1:26" ht="12.75">
      <c r="A1112" s="9" t="s">
        <v>4449</v>
      </c>
      <c r="B1112" s="10" t="s">
        <v>4450</v>
      </c>
      <c r="C1112" s="9" t="s">
        <v>1330</v>
      </c>
      <c r="D1112" s="9" t="s">
        <v>4451</v>
      </c>
      <c r="E1112" s="9" t="s">
        <v>171</v>
      </c>
      <c r="F1112" s="9" t="s">
        <v>22</v>
      </c>
      <c r="G1112" s="11" t="s">
        <v>319</v>
      </c>
      <c r="H1112" s="9" t="s">
        <v>2537</v>
      </c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</row>
    <row r="1113" spans="1:26" ht="12.75">
      <c r="A1113" s="9" t="s">
        <v>4452</v>
      </c>
      <c r="B1113" s="10" t="s">
        <v>4453</v>
      </c>
      <c r="C1113" s="9" t="s">
        <v>4454</v>
      </c>
      <c r="D1113" s="9" t="s">
        <v>4455</v>
      </c>
      <c r="E1113" s="9" t="s">
        <v>11</v>
      </c>
      <c r="F1113" s="9" t="s">
        <v>13</v>
      </c>
      <c r="G1113" s="11" t="s">
        <v>319</v>
      </c>
      <c r="H1113" s="9" t="s">
        <v>2537</v>
      </c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</row>
    <row r="1114" spans="1:26" ht="12.75">
      <c r="A1114" s="9" t="s">
        <v>4456</v>
      </c>
      <c r="B1114" s="10" t="s">
        <v>4457</v>
      </c>
      <c r="C1114" s="9" t="s">
        <v>2095</v>
      </c>
      <c r="D1114" s="9" t="s">
        <v>4458</v>
      </c>
      <c r="E1114" s="9" t="s">
        <v>273</v>
      </c>
      <c r="F1114" s="9" t="s">
        <v>13</v>
      </c>
      <c r="G1114" s="11" t="s">
        <v>319</v>
      </c>
      <c r="H1114" s="9" t="s">
        <v>2537</v>
      </c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</row>
    <row r="1115" spans="1:26" ht="12.75">
      <c r="A1115" s="9" t="s">
        <v>4459</v>
      </c>
      <c r="B1115" s="10" t="s">
        <v>4460</v>
      </c>
      <c r="C1115" s="9" t="s">
        <v>4461</v>
      </c>
      <c r="D1115" s="9" t="s">
        <v>4462</v>
      </c>
      <c r="E1115" s="9" t="s">
        <v>80</v>
      </c>
      <c r="F1115" s="9" t="s">
        <v>13</v>
      </c>
      <c r="G1115" s="11" t="s">
        <v>319</v>
      </c>
      <c r="H1115" s="9" t="s">
        <v>2537</v>
      </c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</row>
    <row r="1116" spans="1:26" ht="12.75">
      <c r="A1116" s="9" t="s">
        <v>4463</v>
      </c>
      <c r="B1116" s="10" t="s">
        <v>4464</v>
      </c>
      <c r="C1116" s="9" t="s">
        <v>10</v>
      </c>
      <c r="D1116" s="9" t="s">
        <v>4465</v>
      </c>
      <c r="E1116" s="9" t="s">
        <v>25</v>
      </c>
      <c r="F1116" s="9" t="s">
        <v>13</v>
      </c>
      <c r="G1116" s="11" t="s">
        <v>326</v>
      </c>
      <c r="H1116" s="9" t="s">
        <v>2539</v>
      </c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</row>
    <row r="1117" spans="1:26" ht="12.75">
      <c r="A1117" s="9" t="s">
        <v>4466</v>
      </c>
      <c r="B1117" s="10" t="s">
        <v>4467</v>
      </c>
      <c r="C1117" s="9" t="s">
        <v>4468</v>
      </c>
      <c r="D1117" s="9" t="s">
        <v>3068</v>
      </c>
      <c r="E1117" s="9" t="s">
        <v>43</v>
      </c>
      <c r="F1117" s="9" t="s">
        <v>13</v>
      </c>
      <c r="G1117" s="11" t="s">
        <v>326</v>
      </c>
      <c r="H1117" s="9" t="s">
        <v>2539</v>
      </c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</row>
    <row r="1118" spans="1:26" ht="12.75">
      <c r="A1118" s="9" t="s">
        <v>4469</v>
      </c>
      <c r="B1118" s="10" t="s">
        <v>4470</v>
      </c>
      <c r="C1118" s="9" t="s">
        <v>4471</v>
      </c>
      <c r="D1118" s="9" t="s">
        <v>4472</v>
      </c>
      <c r="E1118" s="9" t="s">
        <v>11</v>
      </c>
      <c r="F1118" s="9" t="s">
        <v>13</v>
      </c>
      <c r="G1118" s="11" t="s">
        <v>326</v>
      </c>
      <c r="H1118" s="9" t="s">
        <v>2538</v>
      </c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</row>
    <row r="1119" spans="1:26" ht="12.75">
      <c r="A1119" s="9" t="s">
        <v>4473</v>
      </c>
      <c r="B1119" s="10" t="s">
        <v>4474</v>
      </c>
      <c r="C1119" s="9" t="s">
        <v>4475</v>
      </c>
      <c r="D1119" s="9" t="s">
        <v>4476</v>
      </c>
      <c r="E1119" s="9" t="s">
        <v>171</v>
      </c>
      <c r="F1119" s="9" t="s">
        <v>13</v>
      </c>
      <c r="G1119" s="11" t="s">
        <v>326</v>
      </c>
      <c r="H1119" s="9" t="s">
        <v>2538</v>
      </c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</row>
    <row r="1120" spans="1:26" ht="12.75">
      <c r="A1120" s="9" t="s">
        <v>4477</v>
      </c>
      <c r="B1120" s="10"/>
      <c r="C1120" s="9" t="s">
        <v>4478</v>
      </c>
      <c r="D1120" s="9" t="s">
        <v>4479</v>
      </c>
      <c r="E1120" s="9"/>
      <c r="F1120" s="9" t="s">
        <v>22</v>
      </c>
      <c r="G1120" s="11" t="s">
        <v>326</v>
      </c>
      <c r="H1120" s="9" t="s">
        <v>2538</v>
      </c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</row>
    <row r="1121" spans="1:26" ht="12.75">
      <c r="A1121" s="9" t="s">
        <v>4480</v>
      </c>
      <c r="B1121" s="10" t="s">
        <v>4481</v>
      </c>
      <c r="C1121" s="9" t="s">
        <v>4482</v>
      </c>
      <c r="D1121" s="9" t="s">
        <v>4483</v>
      </c>
      <c r="E1121" s="9" t="s">
        <v>138</v>
      </c>
      <c r="F1121" s="9" t="s">
        <v>22</v>
      </c>
      <c r="G1121" s="11" t="s">
        <v>326</v>
      </c>
      <c r="H1121" s="9" t="s">
        <v>2539</v>
      </c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</row>
    <row r="1122" spans="1:26" ht="12.75">
      <c r="A1122" s="9" t="s">
        <v>4484</v>
      </c>
      <c r="B1122" s="10" t="s">
        <v>4485</v>
      </c>
      <c r="C1122" s="9" t="s">
        <v>4486</v>
      </c>
      <c r="D1122" s="9" t="s">
        <v>4487</v>
      </c>
      <c r="E1122" s="9" t="s">
        <v>57</v>
      </c>
      <c r="F1122" s="9" t="s">
        <v>13</v>
      </c>
      <c r="G1122" s="11" t="s">
        <v>326</v>
      </c>
      <c r="H1122" s="9" t="s">
        <v>2538</v>
      </c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</row>
    <row r="1123" spans="1:26" ht="12.75">
      <c r="A1123" s="9" t="s">
        <v>4488</v>
      </c>
      <c r="B1123" s="10" t="s">
        <v>4489</v>
      </c>
      <c r="C1123" s="9" t="s">
        <v>1608</v>
      </c>
      <c r="D1123" s="9" t="s">
        <v>2096</v>
      </c>
      <c r="E1123" s="9" t="s">
        <v>99</v>
      </c>
      <c r="F1123" s="9" t="s">
        <v>22</v>
      </c>
      <c r="G1123" s="11" t="s">
        <v>326</v>
      </c>
      <c r="H1123" s="9" t="s">
        <v>2538</v>
      </c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</row>
    <row r="1124" spans="1:26" ht="12.75">
      <c r="A1124" s="9" t="s">
        <v>4490</v>
      </c>
      <c r="B1124" s="10" t="s">
        <v>4491</v>
      </c>
      <c r="C1124" s="9" t="s">
        <v>4492</v>
      </c>
      <c r="D1124" s="9" t="s">
        <v>4493</v>
      </c>
      <c r="E1124" s="9" t="s">
        <v>34</v>
      </c>
      <c r="F1124" s="9" t="s">
        <v>13</v>
      </c>
      <c r="G1124" s="11" t="s">
        <v>326</v>
      </c>
      <c r="H1124" s="9" t="s">
        <v>2539</v>
      </c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</row>
    <row r="1125" spans="1:26" ht="12.75">
      <c r="A1125" s="9" t="s">
        <v>4494</v>
      </c>
      <c r="B1125" s="10" t="s">
        <v>4495</v>
      </c>
      <c r="C1125" s="9" t="s">
        <v>4496</v>
      </c>
      <c r="D1125" s="9" t="s">
        <v>4497</v>
      </c>
      <c r="E1125" s="9" t="s">
        <v>57</v>
      </c>
      <c r="F1125" s="9" t="s">
        <v>13</v>
      </c>
      <c r="G1125" s="11" t="s">
        <v>326</v>
      </c>
      <c r="H1125" s="9" t="s">
        <v>2538</v>
      </c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</row>
    <row r="1126" spans="1:26" ht="12.75">
      <c r="A1126" s="9" t="s">
        <v>4498</v>
      </c>
      <c r="B1126" s="10" t="s">
        <v>4499</v>
      </c>
      <c r="C1126" s="9" t="s">
        <v>4500</v>
      </c>
      <c r="D1126" s="9" t="s">
        <v>4501</v>
      </c>
      <c r="E1126" s="9" t="s">
        <v>138</v>
      </c>
      <c r="F1126" s="9" t="s">
        <v>13</v>
      </c>
      <c r="G1126" s="11" t="s">
        <v>326</v>
      </c>
      <c r="H1126" s="9" t="s">
        <v>2539</v>
      </c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</row>
    <row r="1127" spans="1:26" ht="12.75">
      <c r="A1127" s="9" t="s">
        <v>4502</v>
      </c>
      <c r="B1127" s="10">
        <v>136699050076</v>
      </c>
      <c r="C1127" s="9" t="s">
        <v>1033</v>
      </c>
      <c r="D1127" s="9" t="s">
        <v>4503</v>
      </c>
      <c r="E1127" s="9" t="s">
        <v>13</v>
      </c>
      <c r="F1127" s="9" t="s">
        <v>13</v>
      </c>
      <c r="G1127" s="11" t="s">
        <v>326</v>
      </c>
      <c r="H1127" s="9" t="s">
        <v>2538</v>
      </c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</row>
    <row r="1128" spans="1:26" ht="12.75">
      <c r="A1128" s="9" t="s">
        <v>4504</v>
      </c>
      <c r="B1128" s="10" t="s">
        <v>4505</v>
      </c>
      <c r="C1128" s="9" t="s">
        <v>4506</v>
      </c>
      <c r="D1128" s="9" t="s">
        <v>4507</v>
      </c>
      <c r="E1128" s="9" t="s">
        <v>282</v>
      </c>
      <c r="F1128" s="9" t="s">
        <v>22</v>
      </c>
      <c r="G1128" s="11" t="s">
        <v>326</v>
      </c>
      <c r="H1128" s="9" t="s">
        <v>2538</v>
      </c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</row>
    <row r="1129" spans="1:26" ht="12.75">
      <c r="A1129" s="9" t="s">
        <v>4508</v>
      </c>
      <c r="B1129" s="10" t="s">
        <v>4495</v>
      </c>
      <c r="C1129" s="9" t="s">
        <v>2012</v>
      </c>
      <c r="D1129" s="9" t="s">
        <v>4509</v>
      </c>
      <c r="E1129" s="9" t="s">
        <v>21</v>
      </c>
      <c r="F1129" s="9" t="s">
        <v>22</v>
      </c>
      <c r="G1129" s="11" t="s">
        <v>326</v>
      </c>
      <c r="H1129" s="9" t="s">
        <v>2538</v>
      </c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</row>
    <row r="1130" spans="1:26" ht="12.75">
      <c r="A1130" s="9" t="s">
        <v>4510</v>
      </c>
      <c r="B1130" s="10" t="s">
        <v>4511</v>
      </c>
      <c r="C1130" s="9" t="s">
        <v>4512</v>
      </c>
      <c r="D1130" s="9" t="s">
        <v>271</v>
      </c>
      <c r="E1130" s="9" t="s">
        <v>175</v>
      </c>
      <c r="F1130" s="9" t="s">
        <v>22</v>
      </c>
      <c r="G1130" s="11" t="s">
        <v>326</v>
      </c>
      <c r="H1130" s="9" t="s">
        <v>2538</v>
      </c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</row>
    <row r="1131" spans="1:26" ht="12.75">
      <c r="A1131" s="9" t="s">
        <v>4513</v>
      </c>
      <c r="B1131" s="10" t="s">
        <v>4514</v>
      </c>
      <c r="C1131" s="9" t="s">
        <v>865</v>
      </c>
      <c r="D1131" s="9" t="s">
        <v>4515</v>
      </c>
      <c r="E1131" s="9" t="s">
        <v>34</v>
      </c>
      <c r="F1131" s="9" t="s">
        <v>13</v>
      </c>
      <c r="G1131" s="11" t="s">
        <v>326</v>
      </c>
      <c r="H1131" s="9" t="s">
        <v>2538</v>
      </c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</row>
    <row r="1132" spans="1:26" ht="12.75">
      <c r="A1132" s="9" t="s">
        <v>4516</v>
      </c>
      <c r="B1132" s="10" t="s">
        <v>4517</v>
      </c>
      <c r="C1132" s="9" t="s">
        <v>1119</v>
      </c>
      <c r="D1132" s="9" t="s">
        <v>4518</v>
      </c>
      <c r="E1132" s="9" t="s">
        <v>34</v>
      </c>
      <c r="F1132" s="9" t="s">
        <v>13</v>
      </c>
      <c r="G1132" s="11" t="s">
        <v>326</v>
      </c>
      <c r="H1132" s="9" t="s">
        <v>2539</v>
      </c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</row>
    <row r="1133" spans="1:26" ht="12.75">
      <c r="A1133" s="9" t="s">
        <v>4519</v>
      </c>
      <c r="B1133" s="10"/>
      <c r="C1133" s="9" t="s">
        <v>4520</v>
      </c>
      <c r="D1133" s="9" t="s">
        <v>4521</v>
      </c>
      <c r="E1133" s="9"/>
      <c r="F1133" s="9" t="s">
        <v>13</v>
      </c>
      <c r="G1133" s="11" t="s">
        <v>326</v>
      </c>
      <c r="H1133" s="9" t="s">
        <v>2538</v>
      </c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 spans="1:26" ht="12.75">
      <c r="A1134" s="9" t="s">
        <v>4522</v>
      </c>
      <c r="B1134" s="10" t="s">
        <v>4523</v>
      </c>
      <c r="C1134" s="9" t="s">
        <v>417</v>
      </c>
      <c r="D1134" s="9" t="s">
        <v>4524</v>
      </c>
      <c r="E1134" s="9" t="s">
        <v>483</v>
      </c>
      <c r="F1134" s="9" t="s">
        <v>13</v>
      </c>
      <c r="G1134" s="11" t="s">
        <v>326</v>
      </c>
      <c r="H1134" s="9" t="s">
        <v>2538</v>
      </c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</row>
    <row r="1135" spans="1:26" ht="12.75">
      <c r="A1135" s="9" t="s">
        <v>4525</v>
      </c>
      <c r="B1135" s="10" t="s">
        <v>4526</v>
      </c>
      <c r="C1135" s="9" t="s">
        <v>4527</v>
      </c>
      <c r="D1135" s="9" t="s">
        <v>4528</v>
      </c>
      <c r="E1135" s="9" t="s">
        <v>138</v>
      </c>
      <c r="F1135" s="9" t="s">
        <v>22</v>
      </c>
      <c r="G1135" s="11" t="s">
        <v>326</v>
      </c>
      <c r="H1135" s="9" t="s">
        <v>2539</v>
      </c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</row>
    <row r="1136" spans="1:26" ht="12.75">
      <c r="A1136" s="9" t="s">
        <v>4529</v>
      </c>
      <c r="B1136" s="10" t="s">
        <v>4530</v>
      </c>
      <c r="C1136" s="9" t="s">
        <v>602</v>
      </c>
      <c r="D1136" s="9" t="s">
        <v>4411</v>
      </c>
      <c r="E1136" s="9" t="s">
        <v>138</v>
      </c>
      <c r="F1136" s="9" t="s">
        <v>22</v>
      </c>
      <c r="G1136" s="11" t="s">
        <v>326</v>
      </c>
      <c r="H1136" s="9" t="s">
        <v>2538</v>
      </c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</row>
    <row r="1137" spans="1:26" ht="12.75">
      <c r="A1137" s="9" t="s">
        <v>4531</v>
      </c>
      <c r="B1137" s="10" t="s">
        <v>4532</v>
      </c>
      <c r="C1137" s="9" t="s">
        <v>169</v>
      </c>
      <c r="D1137" s="9" t="s">
        <v>4533</v>
      </c>
      <c r="E1137" s="9" t="s">
        <v>171</v>
      </c>
      <c r="F1137" s="9" t="s">
        <v>13</v>
      </c>
      <c r="G1137" s="11" t="s">
        <v>326</v>
      </c>
      <c r="H1137" s="9" t="s">
        <v>2538</v>
      </c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</row>
    <row r="1138" spans="1:26" ht="12.75">
      <c r="A1138" s="9" t="s">
        <v>4534</v>
      </c>
      <c r="B1138" s="10" t="s">
        <v>4535</v>
      </c>
      <c r="C1138" s="9" t="s">
        <v>4536</v>
      </c>
      <c r="D1138" s="9" t="s">
        <v>4537</v>
      </c>
      <c r="E1138" s="9" t="s">
        <v>22</v>
      </c>
      <c r="F1138" s="9" t="s">
        <v>22</v>
      </c>
      <c r="G1138" s="11" t="s">
        <v>326</v>
      </c>
      <c r="H1138" s="9" t="s">
        <v>2538</v>
      </c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</row>
    <row r="1139" spans="1:26" ht="12.75">
      <c r="A1139" s="9" t="s">
        <v>4538</v>
      </c>
      <c r="B1139" s="10" t="s">
        <v>4539</v>
      </c>
      <c r="C1139" s="9" t="s">
        <v>2947</v>
      </c>
      <c r="D1139" s="9" t="s">
        <v>4540</v>
      </c>
      <c r="E1139" s="9" t="s">
        <v>22</v>
      </c>
      <c r="F1139" s="9" t="s">
        <v>22</v>
      </c>
      <c r="G1139" s="11" t="s">
        <v>326</v>
      </c>
      <c r="H1139" s="9" t="s">
        <v>2538</v>
      </c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</row>
    <row r="1140" spans="1:26" ht="12.75">
      <c r="A1140" s="9" t="s">
        <v>4541</v>
      </c>
      <c r="B1140" s="10"/>
      <c r="C1140" s="9" t="s">
        <v>4542</v>
      </c>
      <c r="D1140" s="9" t="s">
        <v>4543</v>
      </c>
      <c r="E1140" s="9"/>
      <c r="F1140" s="9" t="s">
        <v>22</v>
      </c>
      <c r="G1140" s="11" t="s">
        <v>326</v>
      </c>
      <c r="H1140" s="9" t="s">
        <v>2538</v>
      </c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</row>
    <row r="1141" spans="1:26" ht="12.75">
      <c r="A1141" s="9" t="s">
        <v>4544</v>
      </c>
      <c r="B1141" s="10">
        <v>486022160350</v>
      </c>
      <c r="C1141" s="9" t="s">
        <v>4545</v>
      </c>
      <c r="D1141" s="9" t="s">
        <v>4546</v>
      </c>
      <c r="E1141" s="9" t="s">
        <v>21</v>
      </c>
      <c r="F1141" s="9" t="s">
        <v>13</v>
      </c>
      <c r="G1141" s="11" t="s">
        <v>326</v>
      </c>
      <c r="H1141" s="9" t="s">
        <v>2538</v>
      </c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</row>
    <row r="1142" spans="1:26" ht="12.75">
      <c r="A1142" s="9" t="s">
        <v>4547</v>
      </c>
      <c r="B1142" s="10" t="s">
        <v>4548</v>
      </c>
      <c r="C1142" s="9" t="s">
        <v>4549</v>
      </c>
      <c r="D1142" s="9" t="s">
        <v>251</v>
      </c>
      <c r="E1142" s="9" t="s">
        <v>21</v>
      </c>
      <c r="F1142" s="9" t="s">
        <v>13</v>
      </c>
      <c r="G1142" s="11" t="s">
        <v>326</v>
      </c>
      <c r="H1142" s="9" t="s">
        <v>2538</v>
      </c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</row>
    <row r="1143" spans="1:26" ht="12.75">
      <c r="A1143" s="9" t="s">
        <v>4550</v>
      </c>
      <c r="B1143" s="10"/>
      <c r="C1143" s="9" t="s">
        <v>4551</v>
      </c>
      <c r="D1143" s="9" t="s">
        <v>4552</v>
      </c>
      <c r="E1143" s="9"/>
      <c r="F1143" s="9" t="s">
        <v>13</v>
      </c>
      <c r="G1143" s="11" t="s">
        <v>326</v>
      </c>
      <c r="H1143" s="9" t="s">
        <v>2538</v>
      </c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</row>
    <row r="1144" spans="1:26" ht="12.75">
      <c r="A1144" s="9" t="s">
        <v>4553</v>
      </c>
      <c r="B1144" s="10" t="s">
        <v>4554</v>
      </c>
      <c r="C1144" s="9" t="s">
        <v>4555</v>
      </c>
      <c r="D1144" s="9" t="s">
        <v>4556</v>
      </c>
      <c r="E1144" s="9" t="s">
        <v>21</v>
      </c>
      <c r="F1144" s="9" t="s">
        <v>13</v>
      </c>
      <c r="G1144" s="11" t="s">
        <v>326</v>
      </c>
      <c r="H1144" s="9" t="s">
        <v>2538</v>
      </c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</row>
    <row r="1145" spans="1:26" ht="12.75">
      <c r="A1145" s="9" t="s">
        <v>4557</v>
      </c>
      <c r="B1145" s="10" t="s">
        <v>4558</v>
      </c>
      <c r="C1145" s="9" t="s">
        <v>4559</v>
      </c>
      <c r="D1145" s="9" t="s">
        <v>4560</v>
      </c>
      <c r="E1145" s="9" t="s">
        <v>483</v>
      </c>
      <c r="F1145" s="9" t="s">
        <v>13</v>
      </c>
      <c r="G1145" s="11" t="s">
        <v>326</v>
      </c>
      <c r="H1145" s="9" t="s">
        <v>2538</v>
      </c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</row>
    <row r="1146" spans="1:26" ht="12.75">
      <c r="A1146" s="9" t="s">
        <v>4561</v>
      </c>
      <c r="B1146" s="10" t="s">
        <v>4562</v>
      </c>
      <c r="C1146" s="9" t="s">
        <v>4563</v>
      </c>
      <c r="D1146" s="9" t="s">
        <v>4564</v>
      </c>
      <c r="E1146" s="9" t="s">
        <v>138</v>
      </c>
      <c r="F1146" s="9" t="s">
        <v>22</v>
      </c>
      <c r="G1146" s="11" t="s">
        <v>326</v>
      </c>
      <c r="H1146" s="9" t="s">
        <v>2539</v>
      </c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</row>
    <row r="1147" spans="1:26" ht="12.75">
      <c r="A1147" s="9" t="s">
        <v>4565</v>
      </c>
      <c r="B1147" s="10" t="s">
        <v>4566</v>
      </c>
      <c r="C1147" s="9" t="s">
        <v>2408</v>
      </c>
      <c r="D1147" s="9" t="s">
        <v>4567</v>
      </c>
      <c r="E1147" s="9" t="s">
        <v>138</v>
      </c>
      <c r="F1147" s="9" t="s">
        <v>13</v>
      </c>
      <c r="G1147" s="11" t="s">
        <v>326</v>
      </c>
      <c r="H1147" s="9" t="s">
        <v>2538</v>
      </c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</row>
    <row r="1148" spans="1:26" ht="12.75">
      <c r="A1148" s="9" t="s">
        <v>4568</v>
      </c>
      <c r="B1148" s="10" t="s">
        <v>4505</v>
      </c>
      <c r="C1148" s="9" t="s">
        <v>4569</v>
      </c>
      <c r="D1148" s="9" t="s">
        <v>3413</v>
      </c>
      <c r="E1148" s="9" t="s">
        <v>151</v>
      </c>
      <c r="F1148" s="9" t="s">
        <v>13</v>
      </c>
      <c r="G1148" s="11" t="s">
        <v>326</v>
      </c>
      <c r="H1148" s="9" t="s">
        <v>2538</v>
      </c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</row>
    <row r="1149" spans="1:26" ht="12.75">
      <c r="A1149" s="9" t="s">
        <v>4570</v>
      </c>
      <c r="B1149" s="10" t="s">
        <v>4571</v>
      </c>
      <c r="C1149" s="9" t="s">
        <v>2121</v>
      </c>
      <c r="D1149" s="9" t="s">
        <v>4572</v>
      </c>
      <c r="E1149" s="9" t="s">
        <v>11</v>
      </c>
      <c r="F1149" s="9" t="s">
        <v>13</v>
      </c>
      <c r="G1149" s="11" t="s">
        <v>326</v>
      </c>
      <c r="H1149" s="9" t="s">
        <v>2538</v>
      </c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</row>
    <row r="1150" spans="1:26" ht="12.75">
      <c r="A1150" s="9" t="s">
        <v>4573</v>
      </c>
      <c r="B1150" s="10">
        <v>406217160073</v>
      </c>
      <c r="C1150" s="9" t="s">
        <v>4574</v>
      </c>
      <c r="D1150" s="9" t="s">
        <v>4575</v>
      </c>
      <c r="E1150" s="9" t="s">
        <v>43</v>
      </c>
      <c r="F1150" s="9" t="s">
        <v>22</v>
      </c>
      <c r="G1150" s="11" t="s">
        <v>339</v>
      </c>
      <c r="H1150" s="9" t="s">
        <v>2540</v>
      </c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</row>
    <row r="1151" spans="1:26" ht="12.75">
      <c r="A1151" s="9" t="s">
        <v>4576</v>
      </c>
      <c r="B1151" s="10" t="s">
        <v>4577</v>
      </c>
      <c r="C1151" s="9" t="s">
        <v>4578</v>
      </c>
      <c r="D1151" s="9" t="s">
        <v>4579</v>
      </c>
      <c r="E1151" s="9"/>
      <c r="F1151" s="9" t="s">
        <v>13</v>
      </c>
      <c r="G1151" s="11" t="s">
        <v>339</v>
      </c>
      <c r="H1151" s="9" t="s">
        <v>2542</v>
      </c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</row>
    <row r="1152" spans="1:26" ht="12.75">
      <c r="A1152" s="9" t="s">
        <v>4580</v>
      </c>
      <c r="B1152" s="10" t="s">
        <v>4581</v>
      </c>
      <c r="C1152" s="9" t="s">
        <v>395</v>
      </c>
      <c r="D1152" s="9" t="s">
        <v>4582</v>
      </c>
      <c r="E1152" s="9" t="s">
        <v>57</v>
      </c>
      <c r="F1152" s="9" t="s">
        <v>13</v>
      </c>
      <c r="G1152" s="11" t="s">
        <v>339</v>
      </c>
      <c r="H1152" s="9" t="s">
        <v>2542</v>
      </c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</row>
    <row r="1153" spans="1:26" ht="12.75">
      <c r="A1153" s="9" t="s">
        <v>4583</v>
      </c>
      <c r="B1153" s="10" t="s">
        <v>4584</v>
      </c>
      <c r="C1153" s="9" t="s">
        <v>395</v>
      </c>
      <c r="D1153" s="9" t="s">
        <v>855</v>
      </c>
      <c r="E1153" s="9" t="s">
        <v>21</v>
      </c>
      <c r="F1153" s="9" t="s">
        <v>22</v>
      </c>
      <c r="G1153" s="11" t="s">
        <v>339</v>
      </c>
      <c r="H1153" s="9" t="s">
        <v>2540</v>
      </c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</row>
    <row r="1154" spans="1:26" ht="12.75">
      <c r="A1154" s="9" t="s">
        <v>4585</v>
      </c>
      <c r="B1154" s="10" t="s">
        <v>4586</v>
      </c>
      <c r="C1154" s="9" t="s">
        <v>4587</v>
      </c>
      <c r="D1154" s="9" t="s">
        <v>4588</v>
      </c>
      <c r="E1154" s="9" t="s">
        <v>22</v>
      </c>
      <c r="F1154" s="9" t="s">
        <v>13</v>
      </c>
      <c r="G1154" s="11" t="s">
        <v>339</v>
      </c>
      <c r="H1154" s="9" t="s">
        <v>2542</v>
      </c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</row>
    <row r="1155" spans="1:26" ht="12.75">
      <c r="A1155" s="9" t="s">
        <v>4589</v>
      </c>
      <c r="B1155" s="10" t="s">
        <v>4590</v>
      </c>
      <c r="C1155" s="9" t="s">
        <v>4591</v>
      </c>
      <c r="D1155" s="9" t="s">
        <v>4592</v>
      </c>
      <c r="E1155" s="9" t="s">
        <v>171</v>
      </c>
      <c r="F1155" s="9" t="s">
        <v>22</v>
      </c>
      <c r="G1155" s="11" t="s">
        <v>339</v>
      </c>
      <c r="H1155" s="9" t="s">
        <v>2540</v>
      </c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</row>
    <row r="1156" spans="1:26" ht="12.75">
      <c r="A1156" s="9" t="s">
        <v>4593</v>
      </c>
      <c r="B1156" s="10" t="s">
        <v>4594</v>
      </c>
      <c r="C1156" s="9" t="s">
        <v>3913</v>
      </c>
      <c r="D1156" s="9" t="s">
        <v>4595</v>
      </c>
      <c r="E1156" s="9" t="s">
        <v>43</v>
      </c>
      <c r="F1156" s="9" t="s">
        <v>22</v>
      </c>
      <c r="G1156" s="11" t="s">
        <v>339</v>
      </c>
      <c r="H1156" s="9" t="s">
        <v>2542</v>
      </c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</row>
    <row r="1157" spans="1:26" ht="12.75">
      <c r="A1157" s="9" t="s">
        <v>4596</v>
      </c>
      <c r="B1157" s="10" t="s">
        <v>4597</v>
      </c>
      <c r="C1157" s="9" t="s">
        <v>4053</v>
      </c>
      <c r="D1157" s="9" t="s">
        <v>4598</v>
      </c>
      <c r="E1157" s="9" t="s">
        <v>171</v>
      </c>
      <c r="F1157" s="9" t="s">
        <v>22</v>
      </c>
      <c r="G1157" s="11" t="s">
        <v>339</v>
      </c>
      <c r="H1157" s="9" t="s">
        <v>2540</v>
      </c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</row>
    <row r="1158" spans="1:26" ht="12.75">
      <c r="A1158" s="9" t="s">
        <v>4599</v>
      </c>
      <c r="B1158" s="10" t="s">
        <v>4600</v>
      </c>
      <c r="C1158" s="9" t="s">
        <v>353</v>
      </c>
      <c r="D1158" s="9" t="s">
        <v>4601</v>
      </c>
      <c r="E1158" s="9" t="s">
        <v>1557</v>
      </c>
      <c r="F1158" s="9" t="s">
        <v>22</v>
      </c>
      <c r="G1158" s="11" t="s">
        <v>339</v>
      </c>
      <c r="H1158" s="9" t="s">
        <v>2540</v>
      </c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</row>
    <row r="1159" spans="1:26" ht="12.75">
      <c r="A1159" s="9" t="s">
        <v>4602</v>
      </c>
      <c r="B1159" s="10" t="s">
        <v>4603</v>
      </c>
      <c r="C1159" s="9" t="s">
        <v>922</v>
      </c>
      <c r="D1159" s="9" t="s">
        <v>4604</v>
      </c>
      <c r="E1159" s="9" t="s">
        <v>138</v>
      </c>
      <c r="F1159" s="9" t="s">
        <v>22</v>
      </c>
      <c r="G1159" s="11" t="s">
        <v>339</v>
      </c>
      <c r="H1159" s="9" t="s">
        <v>2542</v>
      </c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</row>
    <row r="1160" spans="1:26" ht="12.75">
      <c r="A1160" s="9" t="s">
        <v>4605</v>
      </c>
      <c r="B1160" s="10" t="s">
        <v>4606</v>
      </c>
      <c r="C1160" s="9" t="s">
        <v>4607</v>
      </c>
      <c r="D1160" s="9" t="s">
        <v>4608</v>
      </c>
      <c r="E1160" s="9" t="s">
        <v>57</v>
      </c>
      <c r="F1160" s="9" t="s">
        <v>22</v>
      </c>
      <c r="G1160" s="11" t="s">
        <v>339</v>
      </c>
      <c r="H1160" s="9" t="s">
        <v>2540</v>
      </c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</row>
    <row r="1161" spans="1:26" ht="12.75">
      <c r="A1161" s="9" t="s">
        <v>4609</v>
      </c>
      <c r="B1161" s="10" t="s">
        <v>4464</v>
      </c>
      <c r="C1161" s="9" t="s">
        <v>4610</v>
      </c>
      <c r="D1161" s="9" t="s">
        <v>4611</v>
      </c>
      <c r="E1161" s="9" t="s">
        <v>21</v>
      </c>
      <c r="F1161" s="9" t="s">
        <v>22</v>
      </c>
      <c r="G1161" s="11" t="s">
        <v>339</v>
      </c>
      <c r="H1161" s="9" t="s">
        <v>2540</v>
      </c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</row>
    <row r="1162" spans="1:26" ht="12.75">
      <c r="A1162" s="9" t="s">
        <v>4612</v>
      </c>
      <c r="B1162" s="10" t="s">
        <v>4613</v>
      </c>
      <c r="C1162" s="9" t="s">
        <v>4614</v>
      </c>
      <c r="D1162" s="9" t="s">
        <v>4615</v>
      </c>
      <c r="E1162" s="9" t="s">
        <v>175</v>
      </c>
      <c r="F1162" s="9" t="s">
        <v>22</v>
      </c>
      <c r="G1162" s="11" t="s">
        <v>339</v>
      </c>
      <c r="H1162" s="9" t="s">
        <v>2542</v>
      </c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</row>
    <row r="1163" spans="1:26" ht="12.75">
      <c r="A1163" s="9" t="s">
        <v>4616</v>
      </c>
      <c r="B1163" s="10" t="s">
        <v>4617</v>
      </c>
      <c r="C1163" s="9" t="s">
        <v>4084</v>
      </c>
      <c r="D1163" s="9" t="s">
        <v>636</v>
      </c>
      <c r="E1163" s="9" t="s">
        <v>2259</v>
      </c>
      <c r="F1163" s="9" t="s">
        <v>13</v>
      </c>
      <c r="G1163" s="11" t="s">
        <v>339</v>
      </c>
      <c r="H1163" s="9" t="s">
        <v>2542</v>
      </c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</row>
    <row r="1164" spans="1:26" ht="12.75">
      <c r="A1164" s="9" t="s">
        <v>4618</v>
      </c>
      <c r="B1164" s="10" t="s">
        <v>4619</v>
      </c>
      <c r="C1164" s="9" t="s">
        <v>2078</v>
      </c>
      <c r="D1164" s="9" t="s">
        <v>4620</v>
      </c>
      <c r="E1164" s="9" t="s">
        <v>80</v>
      </c>
      <c r="F1164" s="9" t="s">
        <v>22</v>
      </c>
      <c r="G1164" s="11" t="s">
        <v>339</v>
      </c>
      <c r="H1164" s="9" t="s">
        <v>2540</v>
      </c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</row>
    <row r="1165" spans="1:26" ht="12.75">
      <c r="A1165" s="9" t="s">
        <v>4621</v>
      </c>
      <c r="B1165" s="10" t="s">
        <v>4622</v>
      </c>
      <c r="C1165" s="9" t="s">
        <v>2089</v>
      </c>
      <c r="D1165" s="9" t="s">
        <v>4623</v>
      </c>
      <c r="E1165" s="9" t="s">
        <v>22</v>
      </c>
      <c r="F1165" s="9" t="s">
        <v>22</v>
      </c>
      <c r="G1165" s="11" t="s">
        <v>339</v>
      </c>
      <c r="H1165" s="9" t="s">
        <v>2542</v>
      </c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</row>
    <row r="1166" spans="1:26" ht="12.75">
      <c r="A1166" s="9" t="s">
        <v>4624</v>
      </c>
      <c r="B1166" s="10" t="s">
        <v>4625</v>
      </c>
      <c r="C1166" s="9" t="s">
        <v>4626</v>
      </c>
      <c r="D1166" s="9" t="s">
        <v>4627</v>
      </c>
      <c r="E1166" s="9" t="s">
        <v>80</v>
      </c>
      <c r="F1166" s="9" t="s">
        <v>13</v>
      </c>
      <c r="G1166" s="11" t="s">
        <v>339</v>
      </c>
      <c r="H1166" s="9" t="s">
        <v>2542</v>
      </c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</row>
    <row r="1167" spans="1:26" ht="12.75">
      <c r="A1167" s="9" t="s">
        <v>4628</v>
      </c>
      <c r="B1167" s="10" t="s">
        <v>4629</v>
      </c>
      <c r="C1167" s="9" t="s">
        <v>4630</v>
      </c>
      <c r="D1167" s="9" t="s">
        <v>4631</v>
      </c>
      <c r="E1167" s="9" t="s">
        <v>80</v>
      </c>
      <c r="F1167" s="9" t="s">
        <v>13</v>
      </c>
      <c r="G1167" s="11" t="s">
        <v>339</v>
      </c>
      <c r="H1167" s="9" t="s">
        <v>2542</v>
      </c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</row>
    <row r="1168" spans="1:26" ht="12.75">
      <c r="A1168" s="9" t="s">
        <v>4632</v>
      </c>
      <c r="B1168" s="10" t="s">
        <v>4633</v>
      </c>
      <c r="C1168" s="9" t="s">
        <v>3963</v>
      </c>
      <c r="D1168" s="9" t="s">
        <v>4634</v>
      </c>
      <c r="E1168" s="9" t="s">
        <v>21</v>
      </c>
      <c r="F1168" s="9" t="s">
        <v>13</v>
      </c>
      <c r="G1168" s="11" t="s">
        <v>339</v>
      </c>
      <c r="H1168" s="9" t="s">
        <v>2540</v>
      </c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</row>
    <row r="1169" spans="1:26" ht="12.75">
      <c r="A1169" s="9" t="s">
        <v>4635</v>
      </c>
      <c r="B1169" s="10" t="s">
        <v>4636</v>
      </c>
      <c r="C1169" s="9" t="s">
        <v>4637</v>
      </c>
      <c r="D1169" s="9" t="s">
        <v>4638</v>
      </c>
      <c r="E1169" s="9" t="s">
        <v>138</v>
      </c>
      <c r="F1169" s="9" t="s">
        <v>13</v>
      </c>
      <c r="G1169" s="11" t="s">
        <v>339</v>
      </c>
      <c r="H1169" s="9" t="s">
        <v>2542</v>
      </c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</row>
    <row r="1170" spans="1:26" ht="12.75">
      <c r="A1170" s="9" t="s">
        <v>4639</v>
      </c>
      <c r="B1170" s="10"/>
      <c r="C1170" s="9" t="s">
        <v>4640</v>
      </c>
      <c r="D1170" s="9" t="s">
        <v>4641</v>
      </c>
      <c r="E1170" s="9"/>
      <c r="F1170" s="9" t="s">
        <v>22</v>
      </c>
      <c r="G1170" s="11" t="s">
        <v>339</v>
      </c>
      <c r="H1170" s="9" t="s">
        <v>2540</v>
      </c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</row>
    <row r="1171" spans="1:26" ht="12.75">
      <c r="A1171" s="9" t="s">
        <v>4642</v>
      </c>
      <c r="B1171" s="10" t="s">
        <v>4619</v>
      </c>
      <c r="C1171" s="9" t="s">
        <v>4643</v>
      </c>
      <c r="D1171" s="9" t="s">
        <v>368</v>
      </c>
      <c r="E1171" s="9" t="s">
        <v>43</v>
      </c>
      <c r="F1171" s="9" t="s">
        <v>22</v>
      </c>
      <c r="G1171" s="11" t="s">
        <v>339</v>
      </c>
      <c r="H1171" s="9" t="s">
        <v>2542</v>
      </c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</row>
    <row r="1172" spans="1:26" ht="12.75">
      <c r="A1172" s="9" t="s">
        <v>4644</v>
      </c>
      <c r="B1172" s="10" t="s">
        <v>4562</v>
      </c>
      <c r="C1172" s="9" t="s">
        <v>4645</v>
      </c>
      <c r="D1172" s="9" t="s">
        <v>4646</v>
      </c>
      <c r="E1172" s="9" t="s">
        <v>21</v>
      </c>
      <c r="F1172" s="9" t="s">
        <v>13</v>
      </c>
      <c r="G1172" s="11" t="s">
        <v>339</v>
      </c>
      <c r="H1172" s="9" t="s">
        <v>2540</v>
      </c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</row>
    <row r="1173" spans="1:26" ht="12.75">
      <c r="A1173" s="9" t="s">
        <v>4647</v>
      </c>
      <c r="B1173" s="10" t="s">
        <v>4648</v>
      </c>
      <c r="C1173" s="9" t="s">
        <v>1062</v>
      </c>
      <c r="D1173" s="9" t="s">
        <v>4649</v>
      </c>
      <c r="E1173" s="9" t="s">
        <v>80</v>
      </c>
      <c r="F1173" s="9" t="s">
        <v>13</v>
      </c>
      <c r="G1173" s="11" t="s">
        <v>339</v>
      </c>
      <c r="H1173" s="9" t="s">
        <v>2540</v>
      </c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</row>
    <row r="1174" spans="1:26" ht="12.75">
      <c r="A1174" s="9" t="s">
        <v>4650</v>
      </c>
      <c r="B1174" s="10" t="s">
        <v>4586</v>
      </c>
      <c r="C1174" s="9" t="s">
        <v>4651</v>
      </c>
      <c r="D1174" s="9" t="s">
        <v>4652</v>
      </c>
      <c r="E1174" s="9" t="s">
        <v>273</v>
      </c>
      <c r="F1174" s="9" t="s">
        <v>13</v>
      </c>
      <c r="G1174" s="11" t="s">
        <v>339</v>
      </c>
      <c r="H1174" s="9" t="s">
        <v>2542</v>
      </c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</row>
    <row r="1175" spans="1:26" ht="12.75">
      <c r="A1175" s="9" t="s">
        <v>4653</v>
      </c>
      <c r="B1175" s="10" t="s">
        <v>4625</v>
      </c>
      <c r="C1175" s="9" t="s">
        <v>4654</v>
      </c>
      <c r="D1175" s="9" t="s">
        <v>4655</v>
      </c>
      <c r="E1175" s="9" t="s">
        <v>141</v>
      </c>
      <c r="F1175" s="9" t="s">
        <v>13</v>
      </c>
      <c r="G1175" s="11" t="s">
        <v>339</v>
      </c>
      <c r="H1175" s="9" t="s">
        <v>2542</v>
      </c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</row>
    <row r="1176" spans="1:26" ht="12.75">
      <c r="A1176" s="9" t="s">
        <v>4656</v>
      </c>
      <c r="B1176" s="10" t="s">
        <v>4619</v>
      </c>
      <c r="C1176" s="9" t="s">
        <v>1330</v>
      </c>
      <c r="D1176" s="9" t="s">
        <v>4657</v>
      </c>
      <c r="E1176" s="9" t="s">
        <v>34</v>
      </c>
      <c r="F1176" s="9" t="s">
        <v>13</v>
      </c>
      <c r="G1176" s="11" t="s">
        <v>339</v>
      </c>
      <c r="H1176" s="9" t="s">
        <v>2542</v>
      </c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</row>
    <row r="1177" spans="1:26" ht="12.75">
      <c r="A1177" s="9" t="s">
        <v>4658</v>
      </c>
      <c r="B1177" s="10" t="s">
        <v>4659</v>
      </c>
      <c r="C1177" s="9" t="s">
        <v>4129</v>
      </c>
      <c r="D1177" s="9" t="s">
        <v>4660</v>
      </c>
      <c r="E1177" s="9" t="s">
        <v>80</v>
      </c>
      <c r="F1177" s="9" t="s">
        <v>22</v>
      </c>
      <c r="G1177" s="11" t="s">
        <v>339</v>
      </c>
      <c r="H1177" s="9" t="s">
        <v>2540</v>
      </c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</row>
    <row r="1178" spans="1:26" ht="12.75">
      <c r="A1178" s="9" t="s">
        <v>4661</v>
      </c>
      <c r="B1178" s="10" t="s">
        <v>4662</v>
      </c>
      <c r="C1178" s="9" t="s">
        <v>1287</v>
      </c>
      <c r="D1178" s="9" t="s">
        <v>4663</v>
      </c>
      <c r="E1178" s="9" t="s">
        <v>138</v>
      </c>
      <c r="F1178" s="9" t="s">
        <v>22</v>
      </c>
      <c r="G1178" s="11" t="s">
        <v>339</v>
      </c>
      <c r="H1178" s="9" t="s">
        <v>2542</v>
      </c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</row>
    <row r="1179" spans="1:26" ht="12.75">
      <c r="A1179" s="9" t="s">
        <v>4664</v>
      </c>
      <c r="B1179" s="10" t="s">
        <v>4665</v>
      </c>
      <c r="C1179" s="9" t="s">
        <v>557</v>
      </c>
      <c r="D1179" s="9" t="s">
        <v>4666</v>
      </c>
      <c r="E1179" s="9" t="s">
        <v>171</v>
      </c>
      <c r="F1179" s="9" t="s">
        <v>22</v>
      </c>
      <c r="G1179" s="11" t="s">
        <v>339</v>
      </c>
      <c r="H1179" s="9" t="s">
        <v>2542</v>
      </c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</row>
    <row r="1180" spans="1:26" ht="12.75">
      <c r="A1180" s="9" t="s">
        <v>4667</v>
      </c>
      <c r="B1180" s="10" t="s">
        <v>4603</v>
      </c>
      <c r="C1180" s="9" t="s">
        <v>4668</v>
      </c>
      <c r="D1180" s="9" t="s">
        <v>4669</v>
      </c>
      <c r="E1180" s="9" t="s">
        <v>171</v>
      </c>
      <c r="F1180" s="9" t="s">
        <v>22</v>
      </c>
      <c r="G1180" s="11" t="s">
        <v>339</v>
      </c>
      <c r="H1180" s="9" t="s">
        <v>2542</v>
      </c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</row>
    <row r="1181" spans="1:26" ht="12.75">
      <c r="A1181" s="9" t="s">
        <v>4670</v>
      </c>
      <c r="B1181" s="10">
        <v>486013150033</v>
      </c>
      <c r="C1181" s="9" t="s">
        <v>4671</v>
      </c>
      <c r="D1181" s="9" t="s">
        <v>4672</v>
      </c>
      <c r="E1181" s="9" t="s">
        <v>80</v>
      </c>
      <c r="F1181" s="9" t="s">
        <v>22</v>
      </c>
      <c r="G1181" s="11" t="s">
        <v>339</v>
      </c>
      <c r="H1181" s="9" t="s">
        <v>2540</v>
      </c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</row>
    <row r="1182" spans="1:26" ht="12.75">
      <c r="A1182" s="9" t="s">
        <v>4673</v>
      </c>
      <c r="B1182" s="10" t="s">
        <v>4674</v>
      </c>
      <c r="C1182" s="9" t="s">
        <v>4675</v>
      </c>
      <c r="D1182" s="9" t="s">
        <v>4676</v>
      </c>
      <c r="E1182" s="9" t="s">
        <v>34</v>
      </c>
      <c r="F1182" s="9" t="s">
        <v>13</v>
      </c>
      <c r="G1182" s="11" t="s">
        <v>339</v>
      </c>
      <c r="H1182" s="9" t="s">
        <v>2542</v>
      </c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</row>
    <row r="1183" spans="1:26" ht="12.75">
      <c r="A1183" s="9" t="s">
        <v>4677</v>
      </c>
      <c r="B1183" s="10" t="s">
        <v>4678</v>
      </c>
      <c r="C1183" s="9" t="s">
        <v>4679</v>
      </c>
      <c r="D1183" s="9" t="s">
        <v>4680</v>
      </c>
      <c r="E1183" s="9" t="s">
        <v>22</v>
      </c>
      <c r="F1183" s="9" t="s">
        <v>22</v>
      </c>
      <c r="G1183" s="11" t="s">
        <v>339</v>
      </c>
      <c r="H1183" s="9" t="s">
        <v>2540</v>
      </c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</row>
    <row r="1184" spans="1:26" ht="12.75">
      <c r="A1184" s="9" t="s">
        <v>4681</v>
      </c>
      <c r="B1184" s="10" t="s">
        <v>4682</v>
      </c>
      <c r="C1184" s="9" t="s">
        <v>4683</v>
      </c>
      <c r="D1184" s="9" t="s">
        <v>4684</v>
      </c>
      <c r="E1184" s="9" t="s">
        <v>13</v>
      </c>
      <c r="F1184" s="9" t="s">
        <v>13</v>
      </c>
      <c r="G1184" s="11" t="s">
        <v>350</v>
      </c>
      <c r="H1184" s="9" t="s">
        <v>2542</v>
      </c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</row>
    <row r="1185" spans="1:26" ht="12.75">
      <c r="A1185" s="9" t="s">
        <v>4685</v>
      </c>
      <c r="B1185" s="10" t="s">
        <v>4686</v>
      </c>
      <c r="C1185" s="9" t="s">
        <v>1726</v>
      </c>
      <c r="D1185" s="9" t="s">
        <v>4687</v>
      </c>
      <c r="E1185" s="9" t="s">
        <v>80</v>
      </c>
      <c r="F1185" s="9" t="s">
        <v>22</v>
      </c>
      <c r="G1185" s="11" t="s">
        <v>350</v>
      </c>
      <c r="H1185" s="9" t="s">
        <v>2542</v>
      </c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</row>
    <row r="1186" spans="1:26" ht="12.75">
      <c r="A1186" s="9" t="s">
        <v>4688</v>
      </c>
      <c r="B1186" s="10" t="s">
        <v>4689</v>
      </c>
      <c r="C1186" s="9" t="s">
        <v>4690</v>
      </c>
      <c r="D1186" s="9" t="s">
        <v>4691</v>
      </c>
      <c r="E1186" s="9" t="s">
        <v>138</v>
      </c>
      <c r="F1186" s="9" t="s">
        <v>13</v>
      </c>
      <c r="G1186" s="11" t="s">
        <v>350</v>
      </c>
      <c r="H1186" s="9" t="s">
        <v>2542</v>
      </c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</row>
    <row r="1187" spans="1:26" ht="12.75">
      <c r="A1187" s="9" t="s">
        <v>4692</v>
      </c>
      <c r="B1187" s="10" t="s">
        <v>4693</v>
      </c>
      <c r="C1187" s="9" t="s">
        <v>4694</v>
      </c>
      <c r="D1187" s="9" t="s">
        <v>4695</v>
      </c>
      <c r="E1187" s="9" t="s">
        <v>141</v>
      </c>
      <c r="F1187" s="9" t="s">
        <v>22</v>
      </c>
      <c r="G1187" s="11" t="s">
        <v>350</v>
      </c>
      <c r="H1187" s="9" t="s">
        <v>2542</v>
      </c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</row>
    <row r="1188" spans="1:26" ht="12.75">
      <c r="A1188" s="9" t="s">
        <v>4696</v>
      </c>
      <c r="B1188" s="10" t="s">
        <v>4697</v>
      </c>
      <c r="C1188" s="9" t="s">
        <v>4698</v>
      </c>
      <c r="D1188" s="9" t="s">
        <v>4699</v>
      </c>
      <c r="E1188" s="9" t="s">
        <v>43</v>
      </c>
      <c r="F1188" s="9" t="s">
        <v>13</v>
      </c>
      <c r="G1188" s="11" t="s">
        <v>350</v>
      </c>
      <c r="H1188" s="9" t="s">
        <v>2542</v>
      </c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</row>
    <row r="1189" spans="1:26" ht="12.75">
      <c r="A1189" s="9" t="s">
        <v>4700</v>
      </c>
      <c r="B1189" s="10" t="s">
        <v>4701</v>
      </c>
      <c r="C1189" s="9" t="s">
        <v>1033</v>
      </c>
      <c r="D1189" s="9" t="s">
        <v>4702</v>
      </c>
      <c r="E1189" s="9" t="s">
        <v>11</v>
      </c>
      <c r="F1189" s="9" t="s">
        <v>22</v>
      </c>
      <c r="G1189" s="11" t="s">
        <v>350</v>
      </c>
      <c r="H1189" s="9" t="s">
        <v>2542</v>
      </c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</row>
    <row r="1190" spans="1:26" ht="12.75">
      <c r="A1190" s="9" t="s">
        <v>4703</v>
      </c>
      <c r="B1190" s="10" t="s">
        <v>4704</v>
      </c>
      <c r="C1190" s="9" t="s">
        <v>1360</v>
      </c>
      <c r="D1190" s="9" t="s">
        <v>4705</v>
      </c>
      <c r="E1190" s="9" t="s">
        <v>57</v>
      </c>
      <c r="F1190" s="9" t="s">
        <v>22</v>
      </c>
      <c r="G1190" s="11" t="s">
        <v>350</v>
      </c>
      <c r="H1190" s="9" t="s">
        <v>2542</v>
      </c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</row>
    <row r="1191" spans="1:26" ht="12.75">
      <c r="A1191" s="9" t="s">
        <v>4706</v>
      </c>
      <c r="B1191" s="10" t="s">
        <v>4707</v>
      </c>
      <c r="C1191" s="9" t="s">
        <v>1360</v>
      </c>
      <c r="D1191" s="9" t="s">
        <v>4708</v>
      </c>
      <c r="E1191" s="9" t="s">
        <v>138</v>
      </c>
      <c r="F1191" s="9" t="s">
        <v>22</v>
      </c>
      <c r="G1191" s="11" t="s">
        <v>350</v>
      </c>
      <c r="H1191" s="9" t="s">
        <v>2542</v>
      </c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</row>
    <row r="1192" spans="1:26" ht="12.75">
      <c r="A1192" s="9" t="s">
        <v>4709</v>
      </c>
      <c r="B1192" s="10" t="s">
        <v>4710</v>
      </c>
      <c r="C1192" s="9" t="s">
        <v>2226</v>
      </c>
      <c r="D1192" s="9" t="s">
        <v>4711</v>
      </c>
      <c r="E1192" s="9" t="s">
        <v>13</v>
      </c>
      <c r="F1192" s="9" t="s">
        <v>13</v>
      </c>
      <c r="G1192" s="11" t="s">
        <v>350</v>
      </c>
      <c r="H1192" s="9" t="s">
        <v>2542</v>
      </c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</row>
    <row r="1193" spans="1:26" ht="12.75">
      <c r="A1193" s="9" t="s">
        <v>4712</v>
      </c>
      <c r="B1193" s="10" t="s">
        <v>4713</v>
      </c>
      <c r="C1193" s="9" t="s">
        <v>865</v>
      </c>
      <c r="D1193" s="9" t="s">
        <v>4714</v>
      </c>
      <c r="E1193" s="9" t="s">
        <v>138</v>
      </c>
      <c r="F1193" s="9" t="s">
        <v>22</v>
      </c>
      <c r="G1193" s="11" t="s">
        <v>350</v>
      </c>
      <c r="H1193" s="9" t="s">
        <v>2542</v>
      </c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</row>
    <row r="1194" spans="1:26" ht="12.75">
      <c r="A1194" s="9" t="s">
        <v>4715</v>
      </c>
      <c r="B1194" s="10"/>
      <c r="C1194" s="9" t="s">
        <v>4716</v>
      </c>
      <c r="D1194" s="9" t="s">
        <v>4717</v>
      </c>
      <c r="E1194" s="9"/>
      <c r="F1194" s="9" t="s">
        <v>13</v>
      </c>
      <c r="G1194" s="11" t="s">
        <v>350</v>
      </c>
      <c r="H1194" s="9" t="s">
        <v>2542</v>
      </c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</row>
    <row r="1195" spans="1:26" ht="12.75">
      <c r="A1195" s="9" t="s">
        <v>4718</v>
      </c>
      <c r="B1195" s="10" t="s">
        <v>4719</v>
      </c>
      <c r="C1195" s="9" t="s">
        <v>4720</v>
      </c>
      <c r="D1195" s="9" t="s">
        <v>4721</v>
      </c>
      <c r="E1195" s="9" t="s">
        <v>21</v>
      </c>
      <c r="F1195" s="9" t="s">
        <v>22</v>
      </c>
      <c r="G1195" s="11" t="s">
        <v>350</v>
      </c>
      <c r="H1195" s="9" t="s">
        <v>2542</v>
      </c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</row>
    <row r="1196" spans="1:26" ht="12.75">
      <c r="A1196" s="9" t="s">
        <v>4722</v>
      </c>
      <c r="B1196" s="10" t="s">
        <v>4723</v>
      </c>
      <c r="C1196" s="9" t="s">
        <v>4303</v>
      </c>
      <c r="D1196" s="9" t="s">
        <v>4724</v>
      </c>
      <c r="E1196" s="9" t="s">
        <v>34</v>
      </c>
      <c r="F1196" s="9" t="s">
        <v>22</v>
      </c>
      <c r="G1196" s="11" t="s">
        <v>350</v>
      </c>
      <c r="H1196" s="9" t="s">
        <v>2542</v>
      </c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</row>
    <row r="1197" spans="1:26" ht="12.75">
      <c r="A1197" s="9" t="s">
        <v>4725</v>
      </c>
      <c r="B1197" s="10" t="s">
        <v>4726</v>
      </c>
      <c r="C1197" s="9" t="s">
        <v>3036</v>
      </c>
      <c r="D1197" s="9" t="s">
        <v>4727</v>
      </c>
      <c r="E1197" s="9" t="s">
        <v>80</v>
      </c>
      <c r="F1197" s="9" t="s">
        <v>13</v>
      </c>
      <c r="G1197" s="11" t="s">
        <v>350</v>
      </c>
      <c r="H1197" s="9" t="s">
        <v>2542</v>
      </c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</row>
    <row r="1198" spans="1:26" ht="12.75">
      <c r="A1198" s="9" t="s">
        <v>4728</v>
      </c>
      <c r="B1198" s="10" t="s">
        <v>4729</v>
      </c>
      <c r="C1198" s="9" t="s">
        <v>4730</v>
      </c>
      <c r="D1198" s="9" t="s">
        <v>4731</v>
      </c>
      <c r="E1198" s="9" t="s">
        <v>34</v>
      </c>
      <c r="F1198" s="9" t="s">
        <v>22</v>
      </c>
      <c r="G1198" s="11" t="s">
        <v>350</v>
      </c>
      <c r="H1198" s="9" t="s">
        <v>2542</v>
      </c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</row>
    <row r="1199" spans="1:26" ht="12.75">
      <c r="A1199" s="9" t="s">
        <v>4732</v>
      </c>
      <c r="B1199" s="10" t="s">
        <v>4733</v>
      </c>
      <c r="C1199" s="9" t="s">
        <v>4734</v>
      </c>
      <c r="D1199" s="9" t="s">
        <v>4735</v>
      </c>
      <c r="E1199" s="9" t="s">
        <v>141</v>
      </c>
      <c r="F1199" s="9" t="s">
        <v>22</v>
      </c>
      <c r="G1199" s="11" t="s">
        <v>350</v>
      </c>
      <c r="H1199" s="9" t="s">
        <v>2542</v>
      </c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 spans="1:26" ht="12.75">
      <c r="A1200" s="9" t="s">
        <v>4736</v>
      </c>
      <c r="B1200" s="10" t="s">
        <v>4737</v>
      </c>
      <c r="C1200" s="9" t="s">
        <v>781</v>
      </c>
      <c r="D1200" s="9" t="s">
        <v>4738</v>
      </c>
      <c r="E1200" s="9" t="s">
        <v>22</v>
      </c>
      <c r="F1200" s="9" t="s">
        <v>13</v>
      </c>
      <c r="G1200" s="11" t="s">
        <v>350</v>
      </c>
      <c r="H1200" s="9" t="s">
        <v>2542</v>
      </c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</row>
    <row r="1201" spans="1:26" ht="12.75">
      <c r="A1201" s="9" t="s">
        <v>4739</v>
      </c>
      <c r="B1201" s="10" t="s">
        <v>4740</v>
      </c>
      <c r="C1201" s="9" t="s">
        <v>2969</v>
      </c>
      <c r="D1201" s="9" t="s">
        <v>4741</v>
      </c>
      <c r="E1201" s="9" t="s">
        <v>22</v>
      </c>
      <c r="F1201" s="9" t="s">
        <v>13</v>
      </c>
      <c r="G1201" s="11" t="s">
        <v>350</v>
      </c>
      <c r="H1201" s="9" t="s">
        <v>2542</v>
      </c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</row>
    <row r="1202" spans="1:26" ht="12.75">
      <c r="A1202" s="9" t="s">
        <v>4742</v>
      </c>
      <c r="B1202" s="10" t="s">
        <v>4743</v>
      </c>
      <c r="C1202" s="9" t="s">
        <v>4744</v>
      </c>
      <c r="D1202" s="9" t="s">
        <v>4745</v>
      </c>
      <c r="E1202" s="9" t="s">
        <v>34</v>
      </c>
      <c r="F1202" s="9" t="s">
        <v>13</v>
      </c>
      <c r="G1202" s="11" t="s">
        <v>350</v>
      </c>
      <c r="H1202" s="9" t="s">
        <v>2542</v>
      </c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</row>
    <row r="1203" spans="1:26" ht="12.75">
      <c r="A1203" s="9" t="s">
        <v>4746</v>
      </c>
      <c r="B1203" s="10" t="s">
        <v>4747</v>
      </c>
      <c r="C1203" s="9" t="s">
        <v>4748</v>
      </c>
      <c r="D1203" s="9" t="s">
        <v>4749</v>
      </c>
      <c r="E1203" s="9" t="s">
        <v>141</v>
      </c>
      <c r="F1203" s="9" t="s">
        <v>13</v>
      </c>
      <c r="G1203" s="11" t="s">
        <v>350</v>
      </c>
      <c r="H1203" s="9" t="s">
        <v>2542</v>
      </c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</row>
    <row r="1204" spans="1:26" ht="12.75">
      <c r="A1204" s="9" t="s">
        <v>4750</v>
      </c>
      <c r="B1204" s="10" t="s">
        <v>4751</v>
      </c>
      <c r="C1204" s="9" t="s">
        <v>4336</v>
      </c>
      <c r="D1204" s="9" t="s">
        <v>4752</v>
      </c>
      <c r="E1204" s="9" t="s">
        <v>151</v>
      </c>
      <c r="F1204" s="9" t="s">
        <v>13</v>
      </c>
      <c r="G1204" s="11" t="s">
        <v>350</v>
      </c>
      <c r="H1204" s="9" t="s">
        <v>2542</v>
      </c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</row>
    <row r="1205" spans="1:26" ht="12.75">
      <c r="A1205" s="9" t="s">
        <v>4753</v>
      </c>
      <c r="B1205" s="10" t="s">
        <v>4754</v>
      </c>
      <c r="C1205" s="9" t="s">
        <v>511</v>
      </c>
      <c r="D1205" s="9" t="s">
        <v>4755</v>
      </c>
      <c r="E1205" s="9" t="s">
        <v>80</v>
      </c>
      <c r="F1205" s="9" t="s">
        <v>22</v>
      </c>
      <c r="G1205" s="11" t="s">
        <v>350</v>
      </c>
      <c r="H1205" s="9" t="s">
        <v>2542</v>
      </c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</row>
    <row r="1206" spans="1:26" ht="12.75">
      <c r="A1206" s="9" t="s">
        <v>4756</v>
      </c>
      <c r="B1206" s="10" t="s">
        <v>4757</v>
      </c>
      <c r="C1206" s="9" t="s">
        <v>3877</v>
      </c>
      <c r="D1206" s="9" t="s">
        <v>4758</v>
      </c>
      <c r="E1206" s="9" t="s">
        <v>57</v>
      </c>
      <c r="F1206" s="9" t="s">
        <v>13</v>
      </c>
      <c r="G1206" s="11" t="s">
        <v>350</v>
      </c>
      <c r="H1206" s="9" t="s">
        <v>2542</v>
      </c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</row>
    <row r="1207" spans="1:26" ht="12.75">
      <c r="A1207" s="9" t="s">
        <v>4759</v>
      </c>
      <c r="B1207" s="10" t="s">
        <v>4760</v>
      </c>
      <c r="C1207" s="9" t="s">
        <v>4761</v>
      </c>
      <c r="D1207" s="9" t="s">
        <v>4762</v>
      </c>
      <c r="E1207" s="9" t="s">
        <v>151</v>
      </c>
      <c r="F1207" s="9" t="s">
        <v>22</v>
      </c>
      <c r="G1207" s="11" t="s">
        <v>350</v>
      </c>
      <c r="H1207" s="9" t="s">
        <v>2542</v>
      </c>
      <c r="I1207" s="9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</row>
    <row r="1208" spans="1:26" ht="12.75">
      <c r="A1208" s="9" t="s">
        <v>4763</v>
      </c>
      <c r="B1208" s="10" t="s">
        <v>4764</v>
      </c>
      <c r="C1208" s="9" t="s">
        <v>2458</v>
      </c>
      <c r="D1208" s="9" t="s">
        <v>4765</v>
      </c>
      <c r="E1208" s="9" t="s">
        <v>171</v>
      </c>
      <c r="F1208" s="9" t="s">
        <v>13</v>
      </c>
      <c r="G1208" s="11" t="s">
        <v>350</v>
      </c>
      <c r="H1208" s="9" t="s">
        <v>2542</v>
      </c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</row>
    <row r="1209" spans="1:26" ht="12.75">
      <c r="A1209" s="9" t="s">
        <v>4766</v>
      </c>
      <c r="B1209" s="10" t="s">
        <v>4767</v>
      </c>
      <c r="C1209" s="9" t="s">
        <v>3714</v>
      </c>
      <c r="D1209" s="9" t="s">
        <v>4768</v>
      </c>
      <c r="E1209" s="9" t="s">
        <v>57</v>
      </c>
      <c r="F1209" s="9" t="s">
        <v>13</v>
      </c>
      <c r="G1209" s="11" t="s">
        <v>350</v>
      </c>
      <c r="H1209" s="9" t="s">
        <v>2542</v>
      </c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</row>
    <row r="1210" spans="1:26" ht="12.75">
      <c r="A1210" s="9" t="s">
        <v>4769</v>
      </c>
      <c r="B1210" s="10"/>
      <c r="C1210" s="9" t="s">
        <v>4770</v>
      </c>
      <c r="D1210" s="9" t="s">
        <v>4771</v>
      </c>
      <c r="E1210" s="9"/>
      <c r="F1210" s="9" t="s">
        <v>22</v>
      </c>
      <c r="G1210" s="11" t="s">
        <v>350</v>
      </c>
      <c r="H1210" s="9" t="s">
        <v>2542</v>
      </c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</row>
    <row r="1211" spans="1:26" ht="12.75">
      <c r="A1211" s="9" t="s">
        <v>4772</v>
      </c>
      <c r="B1211" s="10" t="s">
        <v>4773</v>
      </c>
      <c r="C1211" s="9" t="s">
        <v>4774</v>
      </c>
      <c r="D1211" s="9" t="s">
        <v>4775</v>
      </c>
      <c r="E1211" s="9" t="s">
        <v>175</v>
      </c>
      <c r="F1211" s="9" t="s">
        <v>22</v>
      </c>
      <c r="G1211" s="11" t="s">
        <v>350</v>
      </c>
      <c r="H1211" s="9" t="s">
        <v>2542</v>
      </c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</row>
    <row r="1212" spans="1:26" ht="12.75">
      <c r="A1212" s="9" t="s">
        <v>4776</v>
      </c>
      <c r="B1212" s="10" t="s">
        <v>4777</v>
      </c>
      <c r="C1212" s="9" t="s">
        <v>535</v>
      </c>
      <c r="D1212" s="9" t="s">
        <v>4778</v>
      </c>
      <c r="E1212" s="9" t="s">
        <v>43</v>
      </c>
      <c r="F1212" s="9" t="s">
        <v>13</v>
      </c>
      <c r="G1212" s="11" t="s">
        <v>350</v>
      </c>
      <c r="H1212" s="9" t="s">
        <v>2542</v>
      </c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</row>
    <row r="1213" spans="1:26" ht="12.75">
      <c r="A1213" s="9"/>
      <c r="B1213" s="10"/>
      <c r="C1213" s="9"/>
      <c r="D1213" s="9"/>
      <c r="E1213" s="9"/>
      <c r="F1213" s="9"/>
      <c r="G1213" s="9"/>
      <c r="H1213" s="9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</row>
    <row r="1214" spans="1:26" ht="12.75">
      <c r="A1214" s="8"/>
      <c r="B1214" s="10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</row>
    <row r="1215" spans="1:26" ht="12.75">
      <c r="A1215" s="9"/>
      <c r="B1215" s="10"/>
      <c r="C1215" s="9"/>
      <c r="D1215" s="9"/>
      <c r="E1215" s="9"/>
      <c r="F1215" s="9"/>
      <c r="G1215" s="9"/>
      <c r="H1215" s="9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</row>
    <row r="1216" spans="1:26" ht="12.75">
      <c r="A1216" s="9"/>
      <c r="B1216" s="10"/>
      <c r="C1216" s="9"/>
      <c r="D1216" s="9"/>
      <c r="E1216" s="9"/>
      <c r="F1216" s="9"/>
      <c r="G1216" s="9"/>
      <c r="H1216" s="9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</row>
    <row r="1217" spans="1:26" ht="12.75">
      <c r="A1217" s="9"/>
      <c r="B1217" s="10"/>
      <c r="C1217" s="9"/>
      <c r="D1217" s="9"/>
      <c r="E1217" s="9"/>
      <c r="F1217" s="9"/>
      <c r="G1217" s="9"/>
      <c r="H1217" s="9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</row>
    <row r="1218" spans="1:26" ht="12.75">
      <c r="A1218" s="9"/>
      <c r="B1218" s="10"/>
      <c r="C1218" s="9"/>
      <c r="D1218" s="9"/>
      <c r="E1218" s="9"/>
      <c r="F1218" s="9"/>
      <c r="G1218" s="9"/>
      <c r="H1218" s="9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</row>
    <row r="1219" spans="1:26" ht="12.75">
      <c r="A1219" s="9"/>
      <c r="B1219" s="10"/>
      <c r="C1219" s="9"/>
      <c r="D1219" s="9"/>
      <c r="E1219" s="9"/>
      <c r="F1219" s="9"/>
      <c r="G1219" s="9"/>
      <c r="H1219" s="9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</row>
    <row r="1220" spans="1:26" ht="12.75">
      <c r="A1220" s="9"/>
      <c r="B1220" s="10"/>
      <c r="C1220" s="9"/>
      <c r="D1220" s="9"/>
      <c r="E1220" s="9"/>
      <c r="F1220" s="9"/>
      <c r="G1220" s="9"/>
      <c r="H1220" s="9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</row>
    <row r="1221" spans="1:26" ht="12.75">
      <c r="A1221" s="9"/>
      <c r="B1221" s="10"/>
      <c r="C1221" s="9"/>
      <c r="D1221" s="9"/>
      <c r="E1221" s="9"/>
      <c r="F1221" s="9"/>
      <c r="G1221" s="9"/>
      <c r="H1221" s="9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</row>
    <row r="1222" spans="1:26" ht="12.75">
      <c r="A1222" s="9"/>
      <c r="B1222" s="10"/>
      <c r="C1222" s="9"/>
      <c r="D1222" s="9"/>
      <c r="E1222" s="9"/>
      <c r="F1222" s="9"/>
      <c r="G1222" s="9"/>
      <c r="H1222" s="9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</row>
    <row r="1223" spans="1:26" ht="12.75">
      <c r="A1223" s="9"/>
      <c r="B1223" s="10"/>
      <c r="C1223" s="9"/>
      <c r="D1223" s="9"/>
      <c r="E1223" s="9"/>
      <c r="F1223" s="9"/>
      <c r="G1223" s="9"/>
      <c r="H1223" s="9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</row>
    <row r="1224" spans="1:26" ht="12.75">
      <c r="A1224" s="9"/>
      <c r="B1224" s="10"/>
      <c r="C1224" s="9"/>
      <c r="D1224" s="9"/>
      <c r="E1224" s="9"/>
      <c r="F1224" s="9"/>
      <c r="G1224" s="9"/>
      <c r="H1224" s="9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</row>
    <row r="1225" spans="1:26" ht="12.75">
      <c r="A1225" s="9"/>
      <c r="B1225" s="10"/>
      <c r="C1225" s="9"/>
      <c r="D1225" s="9"/>
      <c r="E1225" s="9"/>
      <c r="F1225" s="9"/>
      <c r="G1225" s="9"/>
      <c r="H1225" s="9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</row>
    <row r="1226" spans="1:26" ht="12.75">
      <c r="A1226" s="9"/>
      <c r="B1226" s="10"/>
      <c r="C1226" s="9"/>
      <c r="D1226" s="9"/>
      <c r="E1226" s="9"/>
      <c r="F1226" s="9"/>
      <c r="G1226" s="9"/>
      <c r="H1226" s="9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</row>
    <row r="1227" spans="1:26" ht="12.75">
      <c r="A1227" s="9"/>
      <c r="B1227" s="10"/>
      <c r="C1227" s="9"/>
      <c r="D1227" s="9"/>
      <c r="E1227" s="9"/>
      <c r="F1227" s="9"/>
      <c r="G1227" s="9"/>
      <c r="H1227" s="9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</row>
    <row r="1228" spans="1:26" ht="12.75">
      <c r="A1228" s="9"/>
      <c r="B1228" s="10"/>
      <c r="C1228" s="9"/>
      <c r="D1228" s="9"/>
      <c r="E1228" s="9"/>
      <c r="F1228" s="9"/>
      <c r="G1228" s="9"/>
      <c r="H1228" s="9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</row>
    <row r="1229" spans="1:26" ht="12.75">
      <c r="A1229" s="9"/>
      <c r="B1229" s="10"/>
      <c r="C1229" s="9"/>
      <c r="D1229" s="9"/>
      <c r="E1229" s="9"/>
      <c r="F1229" s="9"/>
      <c r="G1229" s="9"/>
      <c r="H1229" s="9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</row>
    <row r="1230" spans="1:26" ht="12.75">
      <c r="A1230" s="9"/>
      <c r="B1230" s="10"/>
      <c r="C1230" s="9"/>
      <c r="D1230" s="9"/>
      <c r="E1230" s="9"/>
      <c r="F1230" s="9"/>
      <c r="G1230" s="9"/>
      <c r="H1230" s="9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</row>
    <row r="1231" spans="1:26" ht="12.75">
      <c r="A1231" s="9"/>
      <c r="B1231" s="10"/>
      <c r="C1231" s="9"/>
      <c r="D1231" s="9"/>
      <c r="E1231" s="9"/>
      <c r="F1231" s="9"/>
      <c r="G1231" s="9"/>
      <c r="H1231" s="9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</row>
    <row r="1232" spans="1:26" ht="12.75">
      <c r="A1232" s="9"/>
      <c r="B1232" s="10"/>
      <c r="C1232" s="9"/>
      <c r="D1232" s="9"/>
      <c r="E1232" s="9"/>
      <c r="F1232" s="9"/>
      <c r="G1232" s="9"/>
      <c r="H1232" s="9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</row>
    <row r="1233" spans="1:26" ht="12.75">
      <c r="A1233" s="9"/>
      <c r="B1233" s="10"/>
      <c r="C1233" s="9"/>
      <c r="D1233" s="9"/>
      <c r="E1233" s="9"/>
      <c r="F1233" s="9"/>
      <c r="G1233" s="9"/>
      <c r="H1233" s="9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</row>
    <row r="1234" spans="1:26" ht="12.75">
      <c r="A1234" s="9"/>
      <c r="B1234" s="10"/>
      <c r="C1234" s="9"/>
      <c r="D1234" s="9"/>
      <c r="E1234" s="9"/>
      <c r="F1234" s="9"/>
      <c r="G1234" s="9"/>
      <c r="H1234" s="9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</row>
    <row r="1235" spans="1:26" ht="12.75">
      <c r="A1235" s="9"/>
      <c r="B1235" s="10"/>
      <c r="C1235" s="9"/>
      <c r="D1235" s="9"/>
      <c r="E1235" s="9"/>
      <c r="F1235" s="9"/>
      <c r="G1235" s="9"/>
      <c r="H1235" s="9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</row>
    <row r="1236" spans="1:26" ht="12.75">
      <c r="A1236" s="9"/>
      <c r="B1236" s="10"/>
      <c r="C1236" s="9"/>
      <c r="D1236" s="9"/>
      <c r="E1236" s="9"/>
      <c r="F1236" s="9"/>
      <c r="G1236" s="9"/>
      <c r="H1236" s="9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</row>
    <row r="1237" spans="1:26" ht="12.75">
      <c r="A1237" s="9"/>
      <c r="B1237" s="10"/>
      <c r="C1237" s="9"/>
      <c r="D1237" s="9"/>
      <c r="E1237" s="9"/>
      <c r="F1237" s="9"/>
      <c r="G1237" s="9"/>
      <c r="H1237" s="9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</row>
    <row r="1238" spans="1:26" ht="12.75">
      <c r="A1238" s="9"/>
      <c r="B1238" s="10"/>
      <c r="C1238" s="9"/>
      <c r="D1238" s="9"/>
      <c r="E1238" s="9"/>
      <c r="F1238" s="9"/>
      <c r="G1238" s="9"/>
      <c r="H1238" s="9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</row>
    <row r="1239" spans="1:26" ht="12.75">
      <c r="A1239" s="9"/>
      <c r="B1239" s="10"/>
      <c r="C1239" s="9"/>
      <c r="D1239" s="9"/>
      <c r="E1239" s="9"/>
      <c r="F1239" s="9"/>
      <c r="G1239" s="9"/>
      <c r="H1239" s="9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</row>
    <row r="1240" spans="1:26" ht="12.75">
      <c r="A1240" s="9"/>
      <c r="B1240" s="10"/>
      <c r="C1240" s="9"/>
      <c r="D1240" s="9"/>
      <c r="E1240" s="9"/>
      <c r="F1240" s="9"/>
      <c r="G1240" s="9"/>
      <c r="H1240" s="9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</row>
    <row r="1241" spans="1:26" ht="12.75">
      <c r="A1241" s="9"/>
      <c r="B1241" s="10"/>
      <c r="C1241" s="9"/>
      <c r="D1241" s="9"/>
      <c r="E1241" s="9"/>
      <c r="F1241" s="9"/>
      <c r="G1241" s="9"/>
      <c r="H1241" s="9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</row>
    <row r="1242" spans="1:26" ht="12.75">
      <c r="A1242" s="9"/>
      <c r="B1242" s="10"/>
      <c r="C1242" s="9"/>
      <c r="D1242" s="9"/>
      <c r="E1242" s="9"/>
      <c r="F1242" s="9"/>
      <c r="G1242" s="9"/>
      <c r="H1242" s="9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</row>
    <row r="1243" spans="1:26" ht="12.75">
      <c r="A1243" s="9"/>
      <c r="B1243" s="10"/>
      <c r="C1243" s="9"/>
      <c r="D1243" s="9"/>
      <c r="E1243" s="9"/>
      <c r="F1243" s="9"/>
      <c r="G1243" s="9"/>
      <c r="H1243" s="9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</row>
    <row r="1244" spans="1:26" ht="12.75">
      <c r="A1244" s="9"/>
      <c r="B1244" s="10"/>
      <c r="C1244" s="9"/>
      <c r="D1244" s="9"/>
      <c r="E1244" s="9"/>
      <c r="F1244" s="9"/>
      <c r="G1244" s="9"/>
      <c r="H1244" s="9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</row>
    <row r="1245" spans="1:26" ht="12.75">
      <c r="A1245" s="9"/>
      <c r="B1245" s="10"/>
      <c r="C1245" s="9"/>
      <c r="D1245" s="9"/>
      <c r="E1245" s="9"/>
      <c r="F1245" s="9"/>
      <c r="G1245" s="9"/>
      <c r="H1245" s="9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</row>
    <row r="1246" spans="1:26" ht="12.75">
      <c r="A1246" s="9"/>
      <c r="B1246" s="10"/>
      <c r="C1246" s="9"/>
      <c r="D1246" s="9"/>
      <c r="E1246" s="9"/>
      <c r="F1246" s="9"/>
      <c r="G1246" s="9"/>
      <c r="H1246" s="9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</row>
    <row r="1247" spans="1:26" ht="12.75">
      <c r="A1247" s="9"/>
      <c r="B1247" s="10"/>
      <c r="C1247" s="9"/>
      <c r="D1247" s="9"/>
      <c r="E1247" s="9"/>
      <c r="F1247" s="9"/>
      <c r="G1247" s="9"/>
      <c r="H1247" s="9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</row>
    <row r="1248" spans="1:26" ht="12.75">
      <c r="A1248" s="9"/>
      <c r="B1248" s="10"/>
      <c r="C1248" s="9"/>
      <c r="D1248" s="9"/>
      <c r="E1248" s="9"/>
      <c r="F1248" s="9"/>
      <c r="G1248" s="9"/>
      <c r="H1248" s="9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</row>
    <row r="1249" spans="1:26" ht="12.75">
      <c r="A1249" s="9"/>
      <c r="B1249" s="10"/>
      <c r="C1249" s="9"/>
      <c r="D1249" s="9"/>
      <c r="E1249" s="9"/>
      <c r="F1249" s="9"/>
      <c r="G1249" s="9"/>
      <c r="H1249" s="9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</row>
    <row r="1250" spans="1:26" ht="12.75">
      <c r="A1250" s="9"/>
      <c r="B1250" s="10"/>
      <c r="C1250" s="9"/>
      <c r="D1250" s="9"/>
      <c r="E1250" s="9"/>
      <c r="F1250" s="9"/>
      <c r="G1250" s="9"/>
      <c r="H1250" s="9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</row>
    <row r="1251" spans="1:26" ht="12.75">
      <c r="A1251" s="9"/>
      <c r="B1251" s="10"/>
      <c r="C1251" s="9"/>
      <c r="D1251" s="9"/>
      <c r="E1251" s="9"/>
      <c r="F1251" s="9"/>
      <c r="G1251" s="9"/>
      <c r="H1251" s="9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</row>
    <row r="1252" spans="1:26" ht="12.75">
      <c r="A1252" s="9"/>
      <c r="B1252" s="10"/>
      <c r="C1252" s="9"/>
      <c r="D1252" s="9"/>
      <c r="E1252" s="9"/>
      <c r="F1252" s="9"/>
      <c r="G1252" s="9"/>
      <c r="H1252" s="9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</row>
    <row r="1253" spans="1:26" ht="12.75">
      <c r="A1253" s="9"/>
      <c r="B1253" s="10"/>
      <c r="C1253" s="9"/>
      <c r="D1253" s="9"/>
      <c r="E1253" s="9"/>
      <c r="F1253" s="9"/>
      <c r="G1253" s="9"/>
      <c r="H1253" s="9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</row>
    <row r="1254" spans="1:26" ht="12.75">
      <c r="A1254" s="9"/>
      <c r="B1254" s="10"/>
      <c r="C1254" s="9"/>
      <c r="D1254" s="9"/>
      <c r="E1254" s="9"/>
      <c r="F1254" s="9"/>
      <c r="G1254" s="9"/>
      <c r="H1254" s="9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</row>
    <row r="1255" spans="1:26" ht="12.75">
      <c r="A1255" s="9"/>
      <c r="B1255" s="10"/>
      <c r="C1255" s="9"/>
      <c r="D1255" s="9"/>
      <c r="E1255" s="9"/>
      <c r="F1255" s="9"/>
      <c r="G1255" s="9"/>
      <c r="H1255" s="9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</row>
    <row r="1256" spans="1:26" ht="12.75">
      <c r="A1256" s="9"/>
      <c r="B1256" s="10"/>
      <c r="C1256" s="9"/>
      <c r="D1256" s="9"/>
      <c r="E1256" s="9"/>
      <c r="F1256" s="9"/>
      <c r="G1256" s="9"/>
      <c r="H1256" s="9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</row>
    <row r="1257" spans="1:26" ht="12.75">
      <c r="A1257" s="9"/>
      <c r="B1257" s="10"/>
      <c r="C1257" s="9"/>
      <c r="D1257" s="9"/>
      <c r="E1257" s="9"/>
      <c r="F1257" s="9"/>
      <c r="G1257" s="9"/>
      <c r="H1257" s="9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</row>
    <row r="1258" spans="1:26" ht="12.75">
      <c r="A1258" s="9"/>
      <c r="B1258" s="10"/>
      <c r="C1258" s="9"/>
      <c r="D1258" s="9"/>
      <c r="E1258" s="9"/>
      <c r="F1258" s="9"/>
      <c r="G1258" s="9"/>
      <c r="H1258" s="9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</row>
    <row r="1259" spans="1:26" ht="12.75">
      <c r="A1259" s="9"/>
      <c r="B1259" s="10"/>
      <c r="C1259" s="9"/>
      <c r="D1259" s="9"/>
      <c r="E1259" s="9"/>
      <c r="F1259" s="9"/>
      <c r="G1259" s="9"/>
      <c r="H1259" s="9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</row>
    <row r="1260" spans="1:26" ht="12.75">
      <c r="A1260" s="9"/>
      <c r="B1260" s="10"/>
      <c r="C1260" s="9"/>
      <c r="D1260" s="9"/>
      <c r="E1260" s="9"/>
      <c r="F1260" s="9"/>
      <c r="G1260" s="9"/>
      <c r="H1260" s="9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</row>
    <row r="1261" spans="1:26" ht="12.75">
      <c r="A1261" s="9"/>
      <c r="B1261" s="10"/>
      <c r="C1261" s="9"/>
      <c r="D1261" s="9"/>
      <c r="E1261" s="9"/>
      <c r="F1261" s="9"/>
      <c r="G1261" s="9"/>
      <c r="H1261" s="9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</row>
    <row r="1262" spans="1:26" ht="12.75">
      <c r="A1262" s="9"/>
      <c r="B1262" s="10"/>
      <c r="C1262" s="9"/>
      <c r="D1262" s="9"/>
      <c r="E1262" s="9"/>
      <c r="F1262" s="9"/>
      <c r="G1262" s="9"/>
      <c r="H1262" s="9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</row>
    <row r="1263" spans="1:26" ht="12.75">
      <c r="A1263" s="9"/>
      <c r="B1263" s="10"/>
      <c r="C1263" s="9"/>
      <c r="D1263" s="9"/>
      <c r="E1263" s="9"/>
      <c r="F1263" s="9"/>
      <c r="G1263" s="9"/>
      <c r="H1263" s="9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</row>
    <row r="1264" spans="1:26" ht="12.75">
      <c r="A1264" s="9"/>
      <c r="B1264" s="10"/>
      <c r="C1264" s="9"/>
      <c r="D1264" s="9"/>
      <c r="E1264" s="9"/>
      <c r="F1264" s="9"/>
      <c r="G1264" s="9"/>
      <c r="H1264" s="9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</row>
    <row r="1265" spans="1:26" ht="12.75">
      <c r="A1265" s="9"/>
      <c r="B1265" s="10"/>
      <c r="C1265" s="9"/>
      <c r="D1265" s="9"/>
      <c r="E1265" s="9"/>
      <c r="F1265" s="9"/>
      <c r="G1265" s="9"/>
      <c r="H1265" s="9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</row>
    <row r="1266" spans="1:26" ht="12.75">
      <c r="A1266" s="9"/>
      <c r="B1266" s="10"/>
      <c r="C1266" s="9"/>
      <c r="D1266" s="9"/>
      <c r="E1266" s="9"/>
      <c r="F1266" s="9"/>
      <c r="G1266" s="9"/>
      <c r="H1266" s="9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</row>
    <row r="1267" spans="1:26" ht="12.75">
      <c r="A1267" s="9"/>
      <c r="B1267" s="10"/>
      <c r="C1267" s="9"/>
      <c r="D1267" s="9"/>
      <c r="E1267" s="9"/>
      <c r="F1267" s="9"/>
      <c r="G1267" s="9"/>
      <c r="H1267" s="9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</row>
    <row r="1268" spans="1:26" ht="12.75">
      <c r="A1268" s="9"/>
      <c r="B1268" s="10"/>
      <c r="C1268" s="9"/>
      <c r="D1268" s="9"/>
      <c r="E1268" s="9"/>
      <c r="F1268" s="9"/>
      <c r="G1268" s="9"/>
      <c r="H1268" s="9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</row>
    <row r="1269" spans="1:26" ht="12.75">
      <c r="A1269" s="9"/>
      <c r="B1269" s="10"/>
      <c r="C1269" s="9"/>
      <c r="D1269" s="9"/>
      <c r="E1269" s="9"/>
      <c r="F1269" s="9"/>
      <c r="G1269" s="9"/>
      <c r="H1269" s="9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</row>
    <row r="1270" spans="1:26" ht="12.75">
      <c r="A1270" s="9"/>
      <c r="B1270" s="10"/>
      <c r="C1270" s="9"/>
      <c r="D1270" s="9"/>
      <c r="E1270" s="9"/>
      <c r="F1270" s="9"/>
      <c r="G1270" s="9"/>
      <c r="H1270" s="9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</row>
    <row r="1271" spans="1:26" ht="12.75">
      <c r="A1271" s="9"/>
      <c r="B1271" s="10"/>
      <c r="C1271" s="9"/>
      <c r="D1271" s="9"/>
      <c r="E1271" s="9"/>
      <c r="F1271" s="9"/>
      <c r="G1271" s="9"/>
      <c r="H1271" s="9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</row>
    <row r="1272" spans="1:26" ht="12.75">
      <c r="A1272" s="9"/>
      <c r="B1272" s="10"/>
      <c r="C1272" s="9"/>
      <c r="D1272" s="9"/>
      <c r="E1272" s="9"/>
      <c r="F1272" s="9"/>
      <c r="G1272" s="9"/>
      <c r="H1272" s="9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</row>
    <row r="1273" spans="1:26" ht="12.75">
      <c r="A1273" s="9"/>
      <c r="B1273" s="10"/>
      <c r="C1273" s="9"/>
      <c r="D1273" s="9"/>
      <c r="E1273" s="9"/>
      <c r="F1273" s="9"/>
      <c r="G1273" s="9"/>
      <c r="H1273" s="9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</row>
    <row r="1274" spans="1:26" ht="12.75">
      <c r="A1274" s="9"/>
      <c r="B1274" s="10"/>
      <c r="C1274" s="9"/>
      <c r="D1274" s="9"/>
      <c r="E1274" s="9"/>
      <c r="F1274" s="9"/>
      <c r="G1274" s="9"/>
      <c r="H1274" s="9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</row>
    <row r="1275" spans="1:26" ht="12.75">
      <c r="A1275" s="9"/>
      <c r="B1275" s="10"/>
      <c r="C1275" s="9"/>
      <c r="D1275" s="9"/>
      <c r="E1275" s="9"/>
      <c r="F1275" s="9"/>
      <c r="G1275" s="9"/>
      <c r="H1275" s="9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</row>
    <row r="1276" spans="1:26" ht="12.75">
      <c r="A1276" s="9"/>
      <c r="B1276" s="10"/>
      <c r="C1276" s="9"/>
      <c r="D1276" s="9"/>
      <c r="E1276" s="9"/>
      <c r="F1276" s="9"/>
      <c r="G1276" s="9"/>
      <c r="H1276" s="9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</row>
    <row r="1277" spans="1:26" ht="12.75">
      <c r="A1277" s="9"/>
      <c r="B1277" s="10"/>
      <c r="C1277" s="9"/>
      <c r="D1277" s="9"/>
      <c r="E1277" s="9"/>
      <c r="F1277" s="9"/>
      <c r="G1277" s="9"/>
      <c r="H1277" s="9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</row>
    <row r="1278" spans="1:26" ht="12.75">
      <c r="A1278" s="9"/>
      <c r="B1278" s="10"/>
      <c r="C1278" s="9"/>
      <c r="D1278" s="9"/>
      <c r="E1278" s="9"/>
      <c r="F1278" s="9"/>
      <c r="G1278" s="9"/>
      <c r="H1278" s="9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</row>
    <row r="1279" spans="1:26" ht="12.75">
      <c r="A1279" s="9"/>
      <c r="B1279" s="10"/>
      <c r="C1279" s="9"/>
      <c r="D1279" s="9"/>
      <c r="E1279" s="9"/>
      <c r="F1279" s="9"/>
      <c r="G1279" s="9"/>
      <c r="H1279" s="9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</row>
    <row r="1280" spans="1:26" ht="12.75">
      <c r="A1280" s="9"/>
      <c r="B1280" s="10"/>
      <c r="C1280" s="9"/>
      <c r="D1280" s="9"/>
      <c r="E1280" s="9"/>
      <c r="F1280" s="9"/>
      <c r="G1280" s="9"/>
      <c r="H1280" s="9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</row>
    <row r="1281" spans="1:26" ht="12.75">
      <c r="A1281" s="9"/>
      <c r="B1281" s="10"/>
      <c r="C1281" s="9"/>
      <c r="D1281" s="9"/>
      <c r="E1281" s="9"/>
      <c r="F1281" s="9"/>
      <c r="G1281" s="9"/>
      <c r="H1281" s="9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</row>
    <row r="1282" spans="1:26" ht="12.75">
      <c r="A1282" s="9"/>
      <c r="B1282" s="10"/>
      <c r="C1282" s="9"/>
      <c r="D1282" s="9"/>
      <c r="E1282" s="9"/>
      <c r="F1282" s="9"/>
      <c r="G1282" s="9"/>
      <c r="H1282" s="9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</row>
    <row r="1283" spans="1:26" ht="12.75">
      <c r="A1283" s="9"/>
      <c r="B1283" s="10"/>
      <c r="C1283" s="9"/>
      <c r="D1283" s="9"/>
      <c r="E1283" s="9"/>
      <c r="F1283" s="9"/>
      <c r="G1283" s="9"/>
      <c r="H1283" s="9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</row>
    <row r="1284" spans="1:26" ht="12.75">
      <c r="A1284" s="9"/>
      <c r="B1284" s="10"/>
      <c r="C1284" s="9"/>
      <c r="D1284" s="9"/>
      <c r="E1284" s="9"/>
      <c r="F1284" s="9"/>
      <c r="G1284" s="9"/>
      <c r="H1284" s="9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</row>
    <row r="1285" spans="1:26" ht="12.75">
      <c r="A1285" s="9"/>
      <c r="B1285" s="10"/>
      <c r="C1285" s="9"/>
      <c r="D1285" s="9"/>
      <c r="E1285" s="9"/>
      <c r="F1285" s="9"/>
      <c r="G1285" s="9"/>
      <c r="H1285" s="9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</row>
    <row r="1286" spans="1:26" ht="12.75">
      <c r="A1286" s="9"/>
      <c r="B1286" s="10"/>
      <c r="C1286" s="9"/>
      <c r="D1286" s="9"/>
      <c r="E1286" s="9"/>
      <c r="F1286" s="9"/>
      <c r="G1286" s="9"/>
      <c r="H1286" s="9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</row>
    <row r="1287" spans="1:26" ht="12.75">
      <c r="A1287" s="9"/>
      <c r="B1287" s="10"/>
      <c r="C1287" s="9"/>
      <c r="D1287" s="9"/>
      <c r="E1287" s="9"/>
      <c r="F1287" s="9"/>
      <c r="G1287" s="9"/>
      <c r="H1287" s="9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</row>
    <row r="1288" spans="1:26" ht="12.75">
      <c r="A1288" s="9"/>
      <c r="B1288" s="10"/>
      <c r="C1288" s="9"/>
      <c r="D1288" s="9"/>
      <c r="E1288" s="9"/>
      <c r="F1288" s="9"/>
      <c r="G1288" s="9"/>
      <c r="H1288" s="9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</row>
    <row r="1289" spans="1:26" ht="12.75">
      <c r="A1289" s="9"/>
      <c r="B1289" s="10"/>
      <c r="C1289" s="9"/>
      <c r="D1289" s="9"/>
      <c r="E1289" s="9"/>
      <c r="F1289" s="9"/>
      <c r="G1289" s="9"/>
      <c r="H1289" s="9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</row>
    <row r="1290" spans="1:26" ht="12.75">
      <c r="A1290" s="9"/>
      <c r="B1290" s="10"/>
      <c r="C1290" s="9"/>
      <c r="D1290" s="9"/>
      <c r="E1290" s="9"/>
      <c r="F1290" s="9"/>
      <c r="G1290" s="9"/>
      <c r="H1290" s="9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</row>
    <row r="1291" spans="1:26" ht="12.75">
      <c r="A1291" s="9"/>
      <c r="B1291" s="10"/>
      <c r="C1291" s="9"/>
      <c r="D1291" s="9"/>
      <c r="E1291" s="9"/>
      <c r="F1291" s="9"/>
      <c r="G1291" s="9"/>
      <c r="H1291" s="9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</row>
    <row r="1292" spans="1:26" ht="12.75">
      <c r="A1292" s="9"/>
      <c r="B1292" s="10"/>
      <c r="C1292" s="9"/>
      <c r="D1292" s="9"/>
      <c r="E1292" s="9"/>
      <c r="F1292" s="9"/>
      <c r="G1292" s="9"/>
      <c r="H1292" s="9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</row>
    <row r="1293" spans="1:26" ht="12.75">
      <c r="A1293" s="9"/>
      <c r="B1293" s="10"/>
      <c r="C1293" s="9"/>
      <c r="D1293" s="9"/>
      <c r="E1293" s="9"/>
      <c r="F1293" s="9"/>
      <c r="G1293" s="9"/>
      <c r="H1293" s="9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</row>
    <row r="1294" spans="1:26" ht="12.75">
      <c r="A1294" s="9"/>
      <c r="B1294" s="10"/>
      <c r="C1294" s="9"/>
      <c r="D1294" s="9"/>
      <c r="E1294" s="9"/>
      <c r="F1294" s="9"/>
      <c r="G1294" s="9"/>
      <c r="H1294" s="9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</row>
    <row r="1295" spans="1:26" ht="12.75">
      <c r="A1295" s="9"/>
      <c r="B1295" s="10"/>
      <c r="C1295" s="9"/>
      <c r="D1295" s="9"/>
      <c r="E1295" s="9"/>
      <c r="F1295" s="9"/>
      <c r="G1295" s="9"/>
      <c r="H1295" s="9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</row>
    <row r="1296" spans="1:26" ht="12.75">
      <c r="A1296" s="9"/>
      <c r="B1296" s="10"/>
      <c r="C1296" s="9"/>
      <c r="D1296" s="9"/>
      <c r="E1296" s="9"/>
      <c r="F1296" s="9"/>
      <c r="G1296" s="9"/>
      <c r="H1296" s="9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</row>
    <row r="1297" spans="1:26" ht="12.75">
      <c r="A1297" s="9"/>
      <c r="B1297" s="10"/>
      <c r="C1297" s="9"/>
      <c r="D1297" s="9"/>
      <c r="E1297" s="9"/>
      <c r="F1297" s="9"/>
      <c r="G1297" s="9"/>
      <c r="H1297" s="9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</row>
    <row r="1298" spans="1:26" ht="12.75">
      <c r="A1298" s="9"/>
      <c r="B1298" s="10"/>
      <c r="C1298" s="9"/>
      <c r="D1298" s="9"/>
      <c r="E1298" s="9"/>
      <c r="F1298" s="9"/>
      <c r="G1298" s="9"/>
      <c r="H1298" s="9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</row>
    <row r="1299" spans="1:26" ht="12.75">
      <c r="A1299" s="9"/>
      <c r="B1299" s="10"/>
      <c r="C1299" s="9"/>
      <c r="D1299" s="9"/>
      <c r="E1299" s="9"/>
      <c r="F1299" s="9"/>
      <c r="G1299" s="9"/>
      <c r="H1299" s="9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</row>
    <row r="1300" spans="1:26" ht="12.75">
      <c r="A1300" s="9"/>
      <c r="B1300" s="10"/>
      <c r="C1300" s="9"/>
      <c r="D1300" s="9"/>
      <c r="E1300" s="9"/>
      <c r="F1300" s="9"/>
      <c r="G1300" s="9"/>
      <c r="H1300" s="9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</row>
    <row r="1301" spans="1:26" ht="12.75">
      <c r="A1301" s="9"/>
      <c r="B1301" s="10"/>
      <c r="C1301" s="9"/>
      <c r="D1301" s="9"/>
      <c r="E1301" s="9"/>
      <c r="F1301" s="9"/>
      <c r="G1301" s="9"/>
      <c r="H1301" s="9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</row>
    <row r="1302" spans="1:26" ht="12.75">
      <c r="A1302" s="9"/>
      <c r="B1302" s="10"/>
      <c r="C1302" s="9"/>
      <c r="D1302" s="9"/>
      <c r="E1302" s="9"/>
      <c r="F1302" s="9"/>
      <c r="G1302" s="9"/>
      <c r="H1302" s="9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</row>
    <row r="1303" spans="1:26" ht="12.75">
      <c r="A1303" s="9"/>
      <c r="B1303" s="10"/>
      <c r="C1303" s="9"/>
      <c r="D1303" s="9"/>
      <c r="E1303" s="9"/>
      <c r="F1303" s="9"/>
      <c r="G1303" s="9"/>
      <c r="H1303" s="9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</row>
    <row r="1304" spans="1:26" ht="12.75">
      <c r="A1304" s="9"/>
      <c r="B1304" s="10"/>
      <c r="C1304" s="9"/>
      <c r="D1304" s="9"/>
      <c r="E1304" s="9"/>
      <c r="F1304" s="9"/>
      <c r="G1304" s="9"/>
      <c r="H1304" s="9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</row>
    <row r="1305" spans="1:26" ht="12.75">
      <c r="A1305" s="9"/>
      <c r="B1305" s="10"/>
      <c r="C1305" s="9"/>
      <c r="D1305" s="9"/>
      <c r="E1305" s="9"/>
      <c r="F1305" s="9"/>
      <c r="G1305" s="9"/>
      <c r="H1305" s="9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</row>
    <row r="1306" spans="1:26" ht="12.75">
      <c r="A1306" s="9"/>
      <c r="B1306" s="10"/>
      <c r="C1306" s="9"/>
      <c r="D1306" s="9"/>
      <c r="E1306" s="9"/>
      <c r="F1306" s="9"/>
      <c r="G1306" s="9"/>
      <c r="H1306" s="9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</row>
    <row r="1307" spans="1:26" ht="12.75">
      <c r="A1307" s="9"/>
      <c r="B1307" s="10"/>
      <c r="C1307" s="9"/>
      <c r="D1307" s="9"/>
      <c r="E1307" s="9"/>
      <c r="F1307" s="9"/>
      <c r="G1307" s="9"/>
      <c r="H1307" s="9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</row>
    <row r="1308" spans="1:26" ht="12.75">
      <c r="A1308" s="9"/>
      <c r="B1308" s="10"/>
      <c r="C1308" s="9"/>
      <c r="D1308" s="9"/>
      <c r="E1308" s="9"/>
      <c r="F1308" s="9"/>
      <c r="G1308" s="9"/>
      <c r="H1308" s="9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</row>
    <row r="1309" spans="1:26" ht="12.75">
      <c r="A1309" s="9"/>
      <c r="B1309" s="10"/>
      <c r="C1309" s="9"/>
      <c r="D1309" s="9"/>
      <c r="E1309" s="9"/>
      <c r="F1309" s="9"/>
      <c r="G1309" s="9"/>
      <c r="H1309" s="9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</row>
    <row r="1310" spans="1:26" ht="12.75">
      <c r="A1310" s="9"/>
      <c r="B1310" s="10"/>
      <c r="C1310" s="9"/>
      <c r="D1310" s="9"/>
      <c r="E1310" s="9"/>
      <c r="F1310" s="9"/>
      <c r="G1310" s="9"/>
      <c r="H1310" s="9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</row>
    <row r="1311" spans="1:26" ht="12.75">
      <c r="A1311" s="9"/>
      <c r="B1311" s="10"/>
      <c r="C1311" s="9"/>
      <c r="D1311" s="9"/>
      <c r="E1311" s="9"/>
      <c r="F1311" s="9"/>
      <c r="G1311" s="9"/>
      <c r="H1311" s="9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</row>
    <row r="1312" spans="1:26" ht="12.75">
      <c r="A1312" s="9"/>
      <c r="B1312" s="10"/>
      <c r="C1312" s="9"/>
      <c r="D1312" s="9"/>
      <c r="E1312" s="9"/>
      <c r="F1312" s="9"/>
      <c r="G1312" s="9"/>
      <c r="H1312" s="9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</row>
    <row r="1313" spans="1:26" ht="12.75">
      <c r="A1313" s="9"/>
      <c r="B1313" s="10"/>
      <c r="C1313" s="9"/>
      <c r="D1313" s="9"/>
      <c r="E1313" s="9"/>
      <c r="F1313" s="9"/>
      <c r="G1313" s="9"/>
      <c r="H1313" s="9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</row>
    <row r="1314" spans="1:26" ht="12.75">
      <c r="A1314" s="9"/>
      <c r="B1314" s="10"/>
      <c r="C1314" s="9"/>
      <c r="D1314" s="9"/>
      <c r="E1314" s="9"/>
      <c r="F1314" s="9"/>
      <c r="G1314" s="9"/>
      <c r="H1314" s="9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</row>
    <row r="1315" spans="1:26" ht="12.75">
      <c r="A1315" s="9"/>
      <c r="B1315" s="10"/>
      <c r="C1315" s="9"/>
      <c r="D1315" s="9"/>
      <c r="E1315" s="9"/>
      <c r="F1315" s="9"/>
      <c r="G1315" s="9"/>
      <c r="H1315" s="9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</row>
    <row r="1316" spans="1:26" ht="12.75">
      <c r="A1316" s="9"/>
      <c r="B1316" s="10"/>
      <c r="C1316" s="9"/>
      <c r="D1316" s="9"/>
      <c r="E1316" s="9"/>
      <c r="F1316" s="9"/>
      <c r="G1316" s="9"/>
      <c r="H1316" s="9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</row>
    <row r="1317" spans="1:26" ht="12.75">
      <c r="A1317" s="9"/>
      <c r="B1317" s="10"/>
      <c r="C1317" s="9"/>
      <c r="D1317" s="9"/>
      <c r="E1317" s="9"/>
      <c r="F1317" s="9"/>
      <c r="G1317" s="9"/>
      <c r="H1317" s="9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</row>
    <row r="1318" spans="1:26" ht="12.75">
      <c r="A1318" s="9"/>
      <c r="B1318" s="10"/>
      <c r="C1318" s="9"/>
      <c r="D1318" s="9"/>
      <c r="E1318" s="9"/>
      <c r="F1318" s="9"/>
      <c r="G1318" s="9"/>
      <c r="H1318" s="9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</row>
    <row r="1319" spans="1:26" ht="12.75">
      <c r="A1319" s="9"/>
      <c r="B1319" s="10"/>
      <c r="C1319" s="9"/>
      <c r="D1319" s="9"/>
      <c r="E1319" s="9"/>
      <c r="F1319" s="9"/>
      <c r="G1319" s="9"/>
      <c r="H1319" s="9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</row>
    <row r="1320" spans="1:26" ht="12.75">
      <c r="A1320" s="9"/>
      <c r="B1320" s="10"/>
      <c r="C1320" s="9"/>
      <c r="D1320" s="9"/>
      <c r="E1320" s="9"/>
      <c r="F1320" s="9"/>
      <c r="G1320" s="9"/>
      <c r="H1320" s="9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</row>
    <row r="1321" spans="1:26" ht="12.75">
      <c r="A1321" s="9"/>
      <c r="B1321" s="10"/>
      <c r="C1321" s="9"/>
      <c r="D1321" s="9"/>
      <c r="E1321" s="9"/>
      <c r="F1321" s="9"/>
      <c r="G1321" s="9"/>
      <c r="H1321" s="9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</row>
    <row r="1322" spans="1:26" ht="12.75">
      <c r="A1322" s="9"/>
      <c r="B1322" s="10"/>
      <c r="C1322" s="9"/>
      <c r="D1322" s="9"/>
      <c r="E1322" s="9"/>
      <c r="F1322" s="9"/>
      <c r="G1322" s="9"/>
      <c r="H1322" s="9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</row>
    <row r="1323" spans="1:26" ht="12.75">
      <c r="A1323" s="9"/>
      <c r="B1323" s="10"/>
      <c r="C1323" s="9"/>
      <c r="D1323" s="9"/>
      <c r="E1323" s="9"/>
      <c r="F1323" s="9"/>
      <c r="G1323" s="9"/>
      <c r="H1323" s="9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</row>
    <row r="1324" spans="1:26" ht="12.75">
      <c r="A1324" s="9"/>
      <c r="B1324" s="10"/>
      <c r="C1324" s="9"/>
      <c r="D1324" s="9"/>
      <c r="E1324" s="9"/>
      <c r="F1324" s="9"/>
      <c r="G1324" s="9"/>
      <c r="H1324" s="9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</row>
    <row r="1325" spans="1:26" ht="12.75">
      <c r="A1325" s="9"/>
      <c r="B1325" s="10"/>
      <c r="C1325" s="9"/>
      <c r="D1325" s="9"/>
      <c r="E1325" s="9"/>
      <c r="F1325" s="9"/>
      <c r="G1325" s="9"/>
      <c r="H1325" s="9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</row>
    <row r="1326" spans="1:26" ht="12.75">
      <c r="A1326" s="9"/>
      <c r="B1326" s="10"/>
      <c r="C1326" s="9"/>
      <c r="D1326" s="9"/>
      <c r="E1326" s="9"/>
      <c r="F1326" s="9"/>
      <c r="G1326" s="9"/>
      <c r="H1326" s="9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</row>
    <row r="1327" spans="1:26" ht="12.75">
      <c r="A1327" s="9"/>
      <c r="B1327" s="10"/>
      <c r="C1327" s="9"/>
      <c r="D1327" s="9"/>
      <c r="E1327" s="9"/>
      <c r="F1327" s="9"/>
      <c r="G1327" s="9"/>
      <c r="H1327" s="9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</row>
    <row r="1328" spans="1:26" ht="12.75">
      <c r="A1328" s="9"/>
      <c r="B1328" s="10"/>
      <c r="C1328" s="9"/>
      <c r="D1328" s="9"/>
      <c r="E1328" s="9"/>
      <c r="F1328" s="9"/>
      <c r="G1328" s="9"/>
      <c r="H1328" s="9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</row>
    <row r="1329" spans="1:26" ht="12.75">
      <c r="A1329" s="9"/>
      <c r="B1329" s="10"/>
      <c r="C1329" s="9"/>
      <c r="D1329" s="9"/>
      <c r="E1329" s="9"/>
      <c r="F1329" s="9"/>
      <c r="G1329" s="9"/>
      <c r="H1329" s="9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</row>
    <row r="1330" spans="1:26" ht="12.75">
      <c r="A1330" s="9"/>
      <c r="B1330" s="10"/>
      <c r="C1330" s="9"/>
      <c r="D1330" s="9"/>
      <c r="E1330" s="9"/>
      <c r="F1330" s="9"/>
      <c r="G1330" s="9"/>
      <c r="H1330" s="9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</row>
    <row r="1331" spans="1:26" ht="12.75">
      <c r="A1331" s="9"/>
      <c r="B1331" s="10"/>
      <c r="C1331" s="9"/>
      <c r="D1331" s="9"/>
      <c r="E1331" s="9"/>
      <c r="F1331" s="9"/>
      <c r="G1331" s="9"/>
      <c r="H1331" s="9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</row>
    <row r="1332" spans="1:26" ht="12.75">
      <c r="A1332" s="9"/>
      <c r="B1332" s="10"/>
      <c r="C1332" s="9"/>
      <c r="D1332" s="9"/>
      <c r="E1332" s="9"/>
      <c r="F1332" s="9"/>
      <c r="G1332" s="9"/>
      <c r="H1332" s="9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</row>
    <row r="1333" spans="1:26" ht="12.75">
      <c r="A1333" s="9"/>
      <c r="B1333" s="10"/>
      <c r="C1333" s="9"/>
      <c r="D1333" s="9"/>
      <c r="E1333" s="9"/>
      <c r="F1333" s="9"/>
      <c r="G1333" s="9"/>
      <c r="H1333" s="9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</row>
    <row r="1334" spans="1:26" ht="12.75">
      <c r="A1334" s="9"/>
      <c r="B1334" s="10"/>
      <c r="C1334" s="9"/>
      <c r="D1334" s="9"/>
      <c r="E1334" s="9"/>
      <c r="F1334" s="9"/>
      <c r="G1334" s="9"/>
      <c r="H1334" s="9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</row>
    <row r="1335" spans="1:26" ht="12.75">
      <c r="A1335" s="9"/>
      <c r="B1335" s="10"/>
      <c r="C1335" s="9"/>
      <c r="D1335" s="9"/>
      <c r="E1335" s="9"/>
      <c r="F1335" s="9"/>
      <c r="G1335" s="9"/>
      <c r="H1335" s="9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</row>
    <row r="1336" spans="1:26" ht="12.75">
      <c r="A1336" s="9"/>
      <c r="B1336" s="10"/>
      <c r="C1336" s="9"/>
      <c r="D1336" s="9"/>
      <c r="E1336" s="9"/>
      <c r="F1336" s="9"/>
      <c r="G1336" s="9"/>
      <c r="H1336" s="9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</row>
    <row r="1337" spans="1:26" ht="12.75">
      <c r="A1337" s="9"/>
      <c r="B1337" s="10"/>
      <c r="C1337" s="9"/>
      <c r="D1337" s="9"/>
      <c r="E1337" s="9"/>
      <c r="F1337" s="9"/>
      <c r="G1337" s="9"/>
      <c r="H1337" s="9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</row>
    <row r="1338" spans="1:26" ht="12.75">
      <c r="A1338" s="9"/>
      <c r="B1338" s="10"/>
      <c r="C1338" s="9"/>
      <c r="D1338" s="9"/>
      <c r="E1338" s="9"/>
      <c r="F1338" s="9"/>
      <c r="G1338" s="9"/>
      <c r="H1338" s="9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</row>
    <row r="1339" spans="1:26" ht="12.75">
      <c r="A1339" s="9"/>
      <c r="B1339" s="10"/>
      <c r="C1339" s="9"/>
      <c r="D1339" s="9"/>
      <c r="E1339" s="9"/>
      <c r="F1339" s="9"/>
      <c r="G1339" s="9"/>
      <c r="H1339" s="9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</row>
    <row r="1340" spans="1:26" ht="12.75">
      <c r="A1340" s="9"/>
      <c r="B1340" s="10"/>
      <c r="C1340" s="9"/>
      <c r="D1340" s="9"/>
      <c r="E1340" s="9"/>
      <c r="F1340" s="9"/>
      <c r="G1340" s="9"/>
      <c r="H1340" s="9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</row>
    <row r="1341" spans="1:26" ht="12.75">
      <c r="A1341" s="9"/>
      <c r="B1341" s="10"/>
      <c r="C1341" s="9"/>
      <c r="D1341" s="9"/>
      <c r="E1341" s="9"/>
      <c r="F1341" s="9"/>
      <c r="G1341" s="9"/>
      <c r="H1341" s="9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</row>
    <row r="1342" spans="1:26" ht="12.75">
      <c r="A1342" s="9"/>
      <c r="B1342" s="10"/>
      <c r="C1342" s="9"/>
      <c r="D1342" s="9"/>
      <c r="E1342" s="9"/>
      <c r="F1342" s="9"/>
      <c r="G1342" s="9"/>
      <c r="H1342" s="9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</row>
    <row r="1343" spans="1:26" ht="12.75">
      <c r="A1343" s="9"/>
      <c r="B1343" s="10"/>
      <c r="C1343" s="9"/>
      <c r="D1343" s="9"/>
      <c r="E1343" s="9"/>
      <c r="F1343" s="9"/>
      <c r="G1343" s="9"/>
      <c r="H1343" s="9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</row>
    <row r="1344" spans="1:26" ht="12.75">
      <c r="A1344" s="9"/>
      <c r="B1344" s="10"/>
      <c r="C1344" s="9"/>
      <c r="D1344" s="9"/>
      <c r="E1344" s="9"/>
      <c r="F1344" s="9"/>
      <c r="G1344" s="9"/>
      <c r="H1344" s="9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</row>
    <row r="1345" spans="1:26" ht="12.75">
      <c r="A1345" s="9"/>
      <c r="B1345" s="10"/>
      <c r="C1345" s="9"/>
      <c r="D1345" s="9"/>
      <c r="E1345" s="9"/>
      <c r="F1345" s="9"/>
      <c r="G1345" s="9"/>
      <c r="H1345" s="9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</row>
    <row r="1346" spans="1:26" ht="12.75">
      <c r="A1346" s="9"/>
      <c r="B1346" s="10"/>
      <c r="C1346" s="9"/>
      <c r="D1346" s="9"/>
      <c r="E1346" s="9"/>
      <c r="F1346" s="9"/>
      <c r="G1346" s="9"/>
      <c r="H1346" s="9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</row>
    <row r="1347" spans="1:26" ht="12.75">
      <c r="A1347" s="9"/>
      <c r="B1347" s="10"/>
      <c r="C1347" s="9"/>
      <c r="D1347" s="9"/>
      <c r="E1347" s="9"/>
      <c r="F1347" s="9"/>
      <c r="G1347" s="9"/>
      <c r="H1347" s="9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</row>
    <row r="1348" spans="1:26" ht="12.75">
      <c r="A1348" s="9"/>
      <c r="B1348" s="10"/>
      <c r="C1348" s="9"/>
      <c r="D1348" s="9"/>
      <c r="E1348" s="9"/>
      <c r="F1348" s="9"/>
      <c r="G1348" s="9"/>
      <c r="H1348" s="9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</row>
    <row r="1349" spans="1:26" ht="12.75">
      <c r="A1349" s="9"/>
      <c r="B1349" s="10"/>
      <c r="C1349" s="9"/>
      <c r="D1349" s="9"/>
      <c r="E1349" s="9"/>
      <c r="F1349" s="9"/>
      <c r="G1349" s="9"/>
      <c r="H1349" s="9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</row>
    <row r="1350" spans="1:26" ht="12.75">
      <c r="A1350" s="9"/>
      <c r="B1350" s="10"/>
      <c r="C1350" s="9"/>
      <c r="D1350" s="9"/>
      <c r="E1350" s="9"/>
      <c r="F1350" s="9"/>
      <c r="G1350" s="9"/>
      <c r="H1350" s="9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</row>
    <row r="1351" spans="1:26" ht="12.75">
      <c r="A1351" s="9"/>
      <c r="B1351" s="10"/>
      <c r="C1351" s="9"/>
      <c r="D1351" s="9"/>
      <c r="E1351" s="9"/>
      <c r="F1351" s="9"/>
      <c r="G1351" s="9"/>
      <c r="H1351" s="9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</row>
    <row r="1352" spans="1:26" ht="12.75">
      <c r="A1352" s="9"/>
      <c r="B1352" s="10"/>
      <c r="C1352" s="9"/>
      <c r="D1352" s="9"/>
      <c r="E1352" s="9"/>
      <c r="F1352" s="9"/>
      <c r="G1352" s="9"/>
      <c r="H1352" s="9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</row>
    <row r="1353" spans="1:26" ht="12.75">
      <c r="A1353" s="9"/>
      <c r="B1353" s="10"/>
      <c r="C1353" s="9"/>
      <c r="D1353" s="9"/>
      <c r="E1353" s="9"/>
      <c r="F1353" s="9"/>
      <c r="G1353" s="9"/>
      <c r="H1353" s="9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</row>
    <row r="1354" spans="1:26" ht="12.75">
      <c r="A1354" s="9"/>
      <c r="B1354" s="10"/>
      <c r="C1354" s="9"/>
      <c r="D1354" s="9"/>
      <c r="E1354" s="9"/>
      <c r="F1354" s="9"/>
      <c r="G1354" s="9"/>
      <c r="H1354" s="9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</row>
    <row r="1355" spans="1:26" ht="12.75">
      <c r="A1355" s="9"/>
      <c r="B1355" s="10"/>
      <c r="C1355" s="9"/>
      <c r="D1355" s="9"/>
      <c r="E1355" s="9"/>
      <c r="F1355" s="9"/>
      <c r="G1355" s="9"/>
      <c r="H1355" s="9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</row>
    <row r="1356" spans="1:26" ht="12.75">
      <c r="A1356" s="9"/>
      <c r="B1356" s="10"/>
      <c r="C1356" s="9"/>
      <c r="D1356" s="9"/>
      <c r="E1356" s="9"/>
      <c r="F1356" s="9"/>
      <c r="G1356" s="9"/>
      <c r="H1356" s="9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</row>
    <row r="1357" spans="1:26" ht="12.75">
      <c r="A1357" s="9"/>
      <c r="B1357" s="10"/>
      <c r="C1357" s="9"/>
      <c r="D1357" s="9"/>
      <c r="E1357" s="9"/>
      <c r="F1357" s="9"/>
      <c r="G1357" s="9"/>
      <c r="H1357" s="9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</row>
    <row r="1358" spans="1:26" ht="12.75">
      <c r="A1358" s="9"/>
      <c r="B1358" s="10"/>
      <c r="C1358" s="9"/>
      <c r="D1358" s="9"/>
      <c r="E1358" s="9"/>
      <c r="F1358" s="9"/>
      <c r="G1358" s="9"/>
      <c r="H1358" s="9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</row>
    <row r="1359" spans="1:26" ht="12.75">
      <c r="A1359" s="9"/>
      <c r="B1359" s="10"/>
      <c r="C1359" s="9"/>
      <c r="D1359" s="9"/>
      <c r="E1359" s="9"/>
      <c r="F1359" s="9"/>
      <c r="G1359" s="9"/>
      <c r="H1359" s="9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</row>
    <row r="1360" spans="1:26" ht="12.75">
      <c r="A1360" s="9"/>
      <c r="B1360" s="10"/>
      <c r="C1360" s="9"/>
      <c r="D1360" s="9"/>
      <c r="E1360" s="9"/>
      <c r="F1360" s="9"/>
      <c r="G1360" s="9"/>
      <c r="H1360" s="9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</row>
    <row r="1361" spans="1:26" ht="12.75">
      <c r="A1361" s="9"/>
      <c r="B1361" s="10"/>
      <c r="C1361" s="9"/>
      <c r="D1361" s="9"/>
      <c r="E1361" s="9"/>
      <c r="F1361" s="9"/>
      <c r="G1361" s="9"/>
      <c r="H1361" s="9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</row>
    <row r="1362" spans="1:26" ht="12.75">
      <c r="A1362" s="9"/>
      <c r="B1362" s="10"/>
      <c r="C1362" s="9"/>
      <c r="D1362" s="9"/>
      <c r="E1362" s="9"/>
      <c r="F1362" s="9"/>
      <c r="G1362" s="9"/>
      <c r="H1362" s="9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</row>
    <row r="1363" spans="1:26" ht="12.75">
      <c r="A1363" s="9"/>
      <c r="B1363" s="10"/>
      <c r="C1363" s="9"/>
      <c r="D1363" s="9"/>
      <c r="E1363" s="9"/>
      <c r="F1363" s="9"/>
      <c r="G1363" s="9"/>
      <c r="H1363" s="9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</row>
    <row r="1364" spans="1:26" ht="12.75">
      <c r="A1364" s="9"/>
      <c r="B1364" s="10"/>
      <c r="C1364" s="9"/>
      <c r="D1364" s="9"/>
      <c r="E1364" s="9"/>
      <c r="F1364" s="9"/>
      <c r="G1364" s="9"/>
      <c r="H1364" s="9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</row>
    <row r="1365" spans="1:26" ht="12.75">
      <c r="A1365" s="9"/>
      <c r="B1365" s="10"/>
      <c r="C1365" s="9"/>
      <c r="D1365" s="9"/>
      <c r="E1365" s="9"/>
      <c r="F1365" s="9"/>
      <c r="G1365" s="9"/>
      <c r="H1365" s="9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</row>
    <row r="1366" spans="1:26" ht="12.75">
      <c r="A1366" s="9"/>
      <c r="B1366" s="10"/>
      <c r="C1366" s="9"/>
      <c r="D1366" s="9"/>
      <c r="E1366" s="9"/>
      <c r="F1366" s="9"/>
      <c r="G1366" s="9"/>
      <c r="H1366" s="9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</row>
    <row r="1367" spans="1:26" ht="12.75">
      <c r="A1367" s="9"/>
      <c r="B1367" s="10"/>
      <c r="C1367" s="9"/>
      <c r="D1367" s="9"/>
      <c r="E1367" s="9"/>
      <c r="F1367" s="9"/>
      <c r="G1367" s="9"/>
      <c r="H1367" s="9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</row>
    <row r="1368" spans="1:26" ht="12.75">
      <c r="A1368" s="9"/>
      <c r="B1368" s="10"/>
      <c r="C1368" s="9"/>
      <c r="D1368" s="9"/>
      <c r="E1368" s="9"/>
      <c r="F1368" s="9"/>
      <c r="G1368" s="9"/>
      <c r="H1368" s="9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</row>
    <row r="1369" spans="1:26" ht="12.75">
      <c r="A1369" s="9"/>
      <c r="B1369" s="10"/>
      <c r="C1369" s="9"/>
      <c r="D1369" s="9"/>
      <c r="E1369" s="9"/>
      <c r="F1369" s="9"/>
      <c r="G1369" s="9"/>
      <c r="H1369" s="9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</row>
    <row r="1370" spans="1:26" ht="12.75">
      <c r="A1370" s="9"/>
      <c r="B1370" s="10"/>
      <c r="C1370" s="9"/>
      <c r="D1370" s="9"/>
      <c r="E1370" s="9"/>
      <c r="F1370" s="9"/>
      <c r="G1370" s="9"/>
      <c r="H1370" s="9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</row>
    <row r="1371" spans="1:26" ht="12.75">
      <c r="A1371" s="9"/>
      <c r="B1371" s="10"/>
      <c r="C1371" s="9"/>
      <c r="D1371" s="9"/>
      <c r="E1371" s="9"/>
      <c r="F1371" s="9"/>
      <c r="G1371" s="9"/>
      <c r="H1371" s="9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</row>
    <row r="1372" spans="1:26" ht="12.75">
      <c r="A1372" s="9"/>
      <c r="B1372" s="10"/>
      <c r="C1372" s="9"/>
      <c r="D1372" s="9"/>
      <c r="E1372" s="9"/>
      <c r="F1372" s="9"/>
      <c r="G1372" s="9"/>
      <c r="H1372" s="9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</row>
    <row r="1373" spans="1:26" ht="12.75">
      <c r="A1373" s="9"/>
      <c r="B1373" s="10"/>
      <c r="C1373" s="9"/>
      <c r="D1373" s="9"/>
      <c r="E1373" s="9"/>
      <c r="F1373" s="9"/>
      <c r="G1373" s="9"/>
      <c r="H1373" s="9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</row>
    <row r="1374" spans="1:26" ht="12.75">
      <c r="A1374" s="9"/>
      <c r="B1374" s="10"/>
      <c r="C1374" s="9"/>
      <c r="D1374" s="9"/>
      <c r="E1374" s="9"/>
      <c r="F1374" s="9"/>
      <c r="G1374" s="9"/>
      <c r="H1374" s="9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</row>
    <row r="1375" spans="1:26" ht="12.75">
      <c r="A1375" s="9"/>
      <c r="B1375" s="10"/>
      <c r="C1375" s="9"/>
      <c r="D1375" s="9"/>
      <c r="E1375" s="9"/>
      <c r="F1375" s="9"/>
      <c r="G1375" s="9"/>
      <c r="H1375" s="9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</row>
    <row r="1376" spans="1:26" ht="12.75">
      <c r="A1376" s="9"/>
      <c r="B1376" s="10"/>
      <c r="C1376" s="9"/>
      <c r="D1376" s="9"/>
      <c r="E1376" s="9"/>
      <c r="F1376" s="9"/>
      <c r="G1376" s="9"/>
      <c r="H1376" s="9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</row>
    <row r="1377" spans="1:26" ht="12.75">
      <c r="A1377" s="9"/>
      <c r="B1377" s="10"/>
      <c r="C1377" s="9"/>
      <c r="D1377" s="9"/>
      <c r="E1377" s="9"/>
      <c r="F1377" s="9"/>
      <c r="G1377" s="9"/>
      <c r="H1377" s="9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</row>
    <row r="1378" spans="1:26" ht="12.75">
      <c r="A1378" s="9"/>
      <c r="B1378" s="10"/>
      <c r="C1378" s="9"/>
      <c r="D1378" s="9"/>
      <c r="E1378" s="9"/>
      <c r="F1378" s="9"/>
      <c r="G1378" s="9"/>
      <c r="H1378" s="9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</row>
    <row r="1379" spans="1:26" ht="12.75">
      <c r="A1379" s="9"/>
      <c r="B1379" s="10"/>
      <c r="C1379" s="9"/>
      <c r="D1379" s="9"/>
      <c r="E1379" s="9"/>
      <c r="F1379" s="9"/>
      <c r="G1379" s="9"/>
      <c r="H1379" s="9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</row>
    <row r="1380" spans="1:26" ht="12.75">
      <c r="A1380" s="9"/>
      <c r="B1380" s="10"/>
      <c r="C1380" s="9"/>
      <c r="D1380" s="9"/>
      <c r="E1380" s="9"/>
      <c r="F1380" s="9"/>
      <c r="G1380" s="9"/>
      <c r="H1380" s="9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</row>
    <row r="1381" spans="1:26" ht="12.75">
      <c r="A1381" s="9"/>
      <c r="B1381" s="10"/>
      <c r="C1381" s="9"/>
      <c r="D1381" s="9"/>
      <c r="E1381" s="9"/>
      <c r="F1381" s="9"/>
      <c r="G1381" s="9"/>
      <c r="H1381" s="9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</row>
    <row r="1382" spans="1:26" ht="12.75">
      <c r="A1382" s="9"/>
      <c r="B1382" s="10"/>
      <c r="C1382" s="9"/>
      <c r="D1382" s="9"/>
      <c r="E1382" s="9"/>
      <c r="F1382" s="9"/>
      <c r="G1382" s="9"/>
      <c r="H1382" s="9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</row>
    <row r="1383" spans="1:26" ht="12.75">
      <c r="A1383" s="9"/>
      <c r="B1383" s="10"/>
      <c r="C1383" s="9"/>
      <c r="D1383" s="9"/>
      <c r="E1383" s="9"/>
      <c r="F1383" s="9"/>
      <c r="G1383" s="9"/>
      <c r="H1383" s="9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</row>
    <row r="1384" spans="1:26" ht="12.75">
      <c r="A1384" s="9"/>
      <c r="B1384" s="10"/>
      <c r="C1384" s="9"/>
      <c r="D1384" s="9"/>
      <c r="E1384" s="9"/>
      <c r="F1384" s="9"/>
      <c r="G1384" s="9"/>
      <c r="H1384" s="9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</row>
    <row r="1385" spans="1:26" ht="12.75">
      <c r="A1385" s="9"/>
      <c r="B1385" s="10"/>
      <c r="C1385" s="9"/>
      <c r="D1385" s="9"/>
      <c r="E1385" s="9"/>
      <c r="F1385" s="9"/>
      <c r="G1385" s="9"/>
      <c r="H1385" s="9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</row>
    <row r="1386" spans="1:26" ht="12.75">
      <c r="A1386" s="9"/>
      <c r="B1386" s="10"/>
      <c r="C1386" s="9"/>
      <c r="D1386" s="9"/>
      <c r="E1386" s="9"/>
      <c r="F1386" s="9"/>
      <c r="G1386" s="9"/>
      <c r="H1386" s="9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</row>
    <row r="1387" spans="1:26" ht="12.75">
      <c r="A1387" s="9"/>
      <c r="B1387" s="10"/>
      <c r="C1387" s="9"/>
      <c r="D1387" s="9"/>
      <c r="E1387" s="9"/>
      <c r="F1387" s="9"/>
      <c r="G1387" s="9"/>
      <c r="H1387" s="9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</row>
    <row r="1388" spans="1:26" ht="12.75">
      <c r="A1388" s="9"/>
      <c r="B1388" s="10"/>
      <c r="C1388" s="9"/>
      <c r="D1388" s="9"/>
      <c r="E1388" s="9"/>
      <c r="F1388" s="9"/>
      <c r="G1388" s="9"/>
      <c r="H1388" s="9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</row>
    <row r="1389" spans="1:26" ht="12.75">
      <c r="A1389" s="9"/>
      <c r="B1389" s="10"/>
      <c r="C1389" s="9"/>
      <c r="D1389" s="9"/>
      <c r="E1389" s="9"/>
      <c r="F1389" s="9"/>
      <c r="G1389" s="9"/>
      <c r="H1389" s="9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</row>
    <row r="1390" spans="1:26" ht="12.75">
      <c r="A1390" s="9"/>
      <c r="B1390" s="10"/>
      <c r="C1390" s="9"/>
      <c r="D1390" s="9"/>
      <c r="E1390" s="9"/>
      <c r="F1390" s="9"/>
      <c r="G1390" s="9"/>
      <c r="H1390" s="9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</row>
    <row r="1391" spans="1:26" ht="12.75">
      <c r="A1391" s="9"/>
      <c r="B1391" s="10"/>
      <c r="C1391" s="9"/>
      <c r="D1391" s="9"/>
      <c r="E1391" s="9"/>
      <c r="F1391" s="9"/>
      <c r="G1391" s="9"/>
      <c r="H1391" s="9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</row>
    <row r="1392" spans="1:26" ht="12.75">
      <c r="A1392" s="9"/>
      <c r="B1392" s="10"/>
      <c r="C1392" s="9"/>
      <c r="D1392" s="9"/>
      <c r="E1392" s="9"/>
      <c r="F1392" s="9"/>
      <c r="G1392" s="9"/>
      <c r="H1392" s="9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</row>
    <row r="1393" spans="1:26" ht="12.75">
      <c r="A1393" s="9"/>
      <c r="B1393" s="10"/>
      <c r="C1393" s="9"/>
      <c r="D1393" s="9"/>
      <c r="E1393" s="9"/>
      <c r="F1393" s="9"/>
      <c r="G1393" s="9"/>
      <c r="H1393" s="9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</row>
    <row r="1394" spans="1:26" ht="12.75">
      <c r="A1394" s="9"/>
      <c r="B1394" s="10"/>
      <c r="C1394" s="9"/>
      <c r="D1394" s="9"/>
      <c r="E1394" s="9"/>
      <c r="F1394" s="9"/>
      <c r="G1394" s="9"/>
      <c r="H1394" s="9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</row>
    <row r="1395" spans="1:26" ht="12.75">
      <c r="A1395" s="9"/>
      <c r="B1395" s="10"/>
      <c r="C1395" s="9"/>
      <c r="D1395" s="9"/>
      <c r="E1395" s="9"/>
      <c r="F1395" s="9"/>
      <c r="G1395" s="9"/>
      <c r="H1395" s="9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</row>
    <row r="1396" spans="1:26" ht="12.75">
      <c r="A1396" s="9"/>
      <c r="B1396" s="10"/>
      <c r="C1396" s="9"/>
      <c r="D1396" s="9"/>
      <c r="E1396" s="9"/>
      <c r="F1396" s="9"/>
      <c r="G1396" s="9"/>
      <c r="H1396" s="9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</row>
    <row r="1397" spans="1:26" ht="12.75">
      <c r="A1397" s="9"/>
      <c r="B1397" s="10"/>
      <c r="C1397" s="9"/>
      <c r="D1397" s="9"/>
      <c r="E1397" s="9"/>
      <c r="F1397" s="9"/>
      <c r="G1397" s="9"/>
      <c r="H1397" s="9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</row>
    <row r="1398" spans="1:26" ht="12.75">
      <c r="A1398" s="9"/>
      <c r="B1398" s="10"/>
      <c r="C1398" s="9"/>
      <c r="D1398" s="9"/>
      <c r="E1398" s="9"/>
      <c r="F1398" s="9"/>
      <c r="G1398" s="9"/>
      <c r="H1398" s="9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</row>
    <row r="1399" spans="1:26" ht="12.75">
      <c r="A1399" s="9"/>
      <c r="B1399" s="10"/>
      <c r="C1399" s="9"/>
      <c r="D1399" s="9"/>
      <c r="E1399" s="9"/>
      <c r="F1399" s="9"/>
      <c r="G1399" s="9"/>
      <c r="H1399" s="9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</row>
    <row r="1400" spans="1:26" ht="12.75">
      <c r="A1400" s="9"/>
      <c r="B1400" s="10"/>
      <c r="C1400" s="9"/>
      <c r="D1400" s="9"/>
      <c r="E1400" s="9"/>
      <c r="F1400" s="9"/>
      <c r="G1400" s="9"/>
      <c r="H1400" s="9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</row>
    <row r="1401" spans="1:26" ht="12.75">
      <c r="A1401" s="9"/>
      <c r="B1401" s="10"/>
      <c r="C1401" s="9"/>
      <c r="D1401" s="9"/>
      <c r="E1401" s="9"/>
      <c r="F1401" s="9"/>
      <c r="G1401" s="9"/>
      <c r="H1401" s="9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</row>
    <row r="1402" spans="1:26" ht="12.75">
      <c r="A1402" s="9"/>
      <c r="B1402" s="10"/>
      <c r="C1402" s="9"/>
      <c r="D1402" s="9"/>
      <c r="E1402" s="9"/>
      <c r="F1402" s="9"/>
      <c r="G1402" s="9"/>
      <c r="H1402" s="9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</row>
    <row r="1403" spans="1:26" ht="12.75">
      <c r="A1403" s="9"/>
      <c r="B1403" s="10"/>
      <c r="C1403" s="9"/>
      <c r="D1403" s="9"/>
      <c r="E1403" s="9"/>
      <c r="F1403" s="9"/>
      <c r="G1403" s="9"/>
      <c r="H1403" s="9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</row>
    <row r="1404" spans="1:26" ht="12.75">
      <c r="A1404" s="9"/>
      <c r="B1404" s="10"/>
      <c r="C1404" s="9"/>
      <c r="D1404" s="9"/>
      <c r="E1404" s="9"/>
      <c r="F1404" s="9"/>
      <c r="G1404" s="9"/>
      <c r="H1404" s="9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</row>
    <row r="1405" spans="1:26" ht="12.75">
      <c r="A1405" s="9"/>
      <c r="B1405" s="10"/>
      <c r="C1405" s="9"/>
      <c r="D1405" s="9"/>
      <c r="E1405" s="9"/>
      <c r="F1405" s="9"/>
      <c r="G1405" s="9"/>
      <c r="H1405" s="9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</row>
    <row r="1406" spans="1:26" ht="12.75">
      <c r="A1406" s="9"/>
      <c r="B1406" s="10"/>
      <c r="C1406" s="9"/>
      <c r="D1406" s="9"/>
      <c r="E1406" s="9"/>
      <c r="F1406" s="9"/>
      <c r="G1406" s="9"/>
      <c r="H1406" s="9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</row>
    <row r="1407" spans="1:26" ht="12.75">
      <c r="A1407" s="9"/>
      <c r="B1407" s="10"/>
      <c r="C1407" s="9"/>
      <c r="D1407" s="9"/>
      <c r="E1407" s="9"/>
      <c r="F1407" s="9"/>
      <c r="G1407" s="9"/>
      <c r="H1407" s="9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</row>
    <row r="1408" spans="1:26" ht="12.75">
      <c r="A1408" s="9"/>
      <c r="B1408" s="10"/>
      <c r="C1408" s="9"/>
      <c r="D1408" s="9"/>
      <c r="E1408" s="9"/>
      <c r="F1408" s="9"/>
      <c r="G1408" s="9"/>
      <c r="H1408" s="9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</row>
    <row r="1409" spans="1:26" ht="12.75">
      <c r="A1409" s="9"/>
      <c r="B1409" s="10"/>
      <c r="C1409" s="9"/>
      <c r="D1409" s="9"/>
      <c r="E1409" s="9"/>
      <c r="F1409" s="9"/>
      <c r="G1409" s="9"/>
      <c r="H1409" s="9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</row>
    <row r="1410" spans="1:26" ht="12.75">
      <c r="A1410" s="9"/>
      <c r="B1410" s="10"/>
      <c r="C1410" s="9"/>
      <c r="D1410" s="9"/>
      <c r="E1410" s="9"/>
      <c r="F1410" s="9"/>
      <c r="G1410" s="9"/>
      <c r="H1410" s="9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</row>
    <row r="1411" spans="1:26" ht="12.75">
      <c r="A1411" s="9"/>
      <c r="B1411" s="10"/>
      <c r="C1411" s="9"/>
      <c r="D1411" s="9"/>
      <c r="E1411" s="9"/>
      <c r="F1411" s="9"/>
      <c r="G1411" s="9"/>
      <c r="H1411" s="9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</row>
    <row r="1412" spans="1:26" ht="12.75">
      <c r="A1412" s="9"/>
      <c r="B1412" s="10"/>
      <c r="C1412" s="9"/>
      <c r="D1412" s="9"/>
      <c r="E1412" s="9"/>
      <c r="F1412" s="9"/>
      <c r="G1412" s="9"/>
      <c r="H1412" s="9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</row>
    <row r="1413" spans="1:26" ht="12.75">
      <c r="A1413" s="9"/>
      <c r="B1413" s="10"/>
      <c r="C1413" s="9"/>
      <c r="D1413" s="9"/>
      <c r="E1413" s="9"/>
      <c r="F1413" s="9"/>
      <c r="G1413" s="9"/>
      <c r="H1413" s="9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</row>
    <row r="1414" spans="1:26" ht="12.75">
      <c r="A1414" s="9"/>
      <c r="B1414" s="10"/>
      <c r="C1414" s="9"/>
      <c r="D1414" s="9"/>
      <c r="E1414" s="9"/>
      <c r="F1414" s="9"/>
      <c r="G1414" s="9"/>
      <c r="H1414" s="9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</row>
    <row r="1415" spans="1:26" ht="12.75">
      <c r="A1415" s="9"/>
      <c r="B1415" s="10"/>
      <c r="C1415" s="9"/>
      <c r="D1415" s="9"/>
      <c r="E1415" s="9"/>
      <c r="F1415" s="9"/>
      <c r="G1415" s="9"/>
      <c r="H1415" s="9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</row>
    <row r="1416" spans="1:26" ht="12.75">
      <c r="A1416" s="9"/>
      <c r="B1416" s="10"/>
      <c r="C1416" s="9"/>
      <c r="D1416" s="9"/>
      <c r="E1416" s="9"/>
      <c r="F1416" s="9"/>
      <c r="G1416" s="9"/>
      <c r="H1416" s="9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</row>
    <row r="1417" spans="1:26" ht="12.75">
      <c r="A1417" s="9"/>
      <c r="B1417" s="10"/>
      <c r="C1417" s="9"/>
      <c r="D1417" s="9"/>
      <c r="E1417" s="9"/>
      <c r="F1417" s="9"/>
      <c r="G1417" s="9"/>
      <c r="H1417" s="9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</row>
    <row r="1418" spans="1:26" ht="12.75">
      <c r="A1418" s="9"/>
      <c r="B1418" s="10"/>
      <c r="C1418" s="9"/>
      <c r="D1418" s="9"/>
      <c r="E1418" s="9"/>
      <c r="F1418" s="9"/>
      <c r="G1418" s="9"/>
      <c r="H1418" s="9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</row>
    <row r="1419" spans="1:26" ht="12.75">
      <c r="A1419" s="9"/>
      <c r="B1419" s="10"/>
      <c r="C1419" s="9"/>
      <c r="D1419" s="9"/>
      <c r="E1419" s="9"/>
      <c r="F1419" s="9"/>
      <c r="G1419" s="9"/>
      <c r="H1419" s="9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</row>
    <row r="1420" spans="1:26" ht="12.75">
      <c r="A1420" s="9"/>
      <c r="B1420" s="10"/>
      <c r="C1420" s="9"/>
      <c r="D1420" s="9"/>
      <c r="E1420" s="9"/>
      <c r="F1420" s="9"/>
      <c r="G1420" s="9"/>
      <c r="H1420" s="9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</row>
    <row r="1421" spans="1:26" ht="12.75">
      <c r="A1421" s="9"/>
      <c r="B1421" s="10"/>
      <c r="C1421" s="9"/>
      <c r="D1421" s="9"/>
      <c r="E1421" s="9"/>
      <c r="F1421" s="9"/>
      <c r="G1421" s="9"/>
      <c r="H1421" s="9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</row>
    <row r="1422" spans="1:26" ht="12.75">
      <c r="A1422" s="9"/>
      <c r="B1422" s="10"/>
      <c r="C1422" s="9"/>
      <c r="D1422" s="9"/>
      <c r="E1422" s="9"/>
      <c r="F1422" s="9"/>
      <c r="G1422" s="9"/>
      <c r="H1422" s="9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</row>
    <row r="1423" spans="1:26" ht="12.75">
      <c r="A1423" s="9"/>
      <c r="B1423" s="10"/>
      <c r="C1423" s="9"/>
      <c r="D1423" s="9"/>
      <c r="E1423" s="9"/>
      <c r="F1423" s="9"/>
      <c r="G1423" s="9"/>
      <c r="H1423" s="9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</row>
    <row r="1424" spans="1:26" ht="12.75">
      <c r="A1424" s="9"/>
      <c r="B1424" s="10"/>
      <c r="C1424" s="9"/>
      <c r="D1424" s="9"/>
      <c r="E1424" s="9"/>
      <c r="F1424" s="9"/>
      <c r="G1424" s="9"/>
      <c r="H1424" s="9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</row>
    <row r="1425" spans="1:26" ht="12.75">
      <c r="A1425" s="9"/>
      <c r="B1425" s="10"/>
      <c r="C1425" s="9"/>
      <c r="D1425" s="9"/>
      <c r="E1425" s="9"/>
      <c r="F1425" s="9"/>
      <c r="G1425" s="9"/>
      <c r="H1425" s="9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</row>
    <row r="1426" spans="1:26" ht="12.75">
      <c r="A1426" s="9"/>
      <c r="B1426" s="10"/>
      <c r="C1426" s="9"/>
      <c r="D1426" s="9"/>
      <c r="E1426" s="9"/>
      <c r="F1426" s="9"/>
      <c r="G1426" s="9"/>
      <c r="H1426" s="9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</row>
    <row r="1427" spans="1:26" ht="12.75">
      <c r="A1427" s="9"/>
      <c r="B1427" s="10"/>
      <c r="C1427" s="9"/>
      <c r="D1427" s="9"/>
      <c r="E1427" s="9"/>
      <c r="F1427" s="9"/>
      <c r="G1427" s="9"/>
      <c r="H1427" s="9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</row>
    <row r="1428" spans="1:26" ht="12.75">
      <c r="A1428" s="9"/>
      <c r="B1428" s="10"/>
      <c r="C1428" s="9"/>
      <c r="D1428" s="9"/>
      <c r="E1428" s="9"/>
      <c r="F1428" s="9"/>
      <c r="G1428" s="9"/>
      <c r="H1428" s="9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</row>
    <row r="1429" spans="1:26" ht="12.75">
      <c r="A1429" s="9"/>
      <c r="B1429" s="10"/>
      <c r="C1429" s="9"/>
      <c r="D1429" s="9"/>
      <c r="E1429" s="9"/>
      <c r="F1429" s="9"/>
      <c r="G1429" s="9"/>
      <c r="H1429" s="9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</row>
    <row r="1430" spans="1:26" ht="12.75">
      <c r="A1430" s="9"/>
      <c r="B1430" s="10"/>
      <c r="C1430" s="9"/>
      <c r="D1430" s="9"/>
      <c r="E1430" s="9"/>
      <c r="F1430" s="9"/>
      <c r="G1430" s="9"/>
      <c r="H1430" s="9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</row>
    <row r="1431" spans="1:26" ht="12.75">
      <c r="A1431" s="9"/>
      <c r="B1431" s="10"/>
      <c r="C1431" s="9"/>
      <c r="D1431" s="9"/>
      <c r="E1431" s="9"/>
      <c r="F1431" s="9"/>
      <c r="G1431" s="9"/>
      <c r="H1431" s="9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</row>
    <row r="1432" spans="1:26" ht="12.75">
      <c r="A1432" s="9"/>
      <c r="B1432" s="10"/>
      <c r="C1432" s="9"/>
      <c r="D1432" s="9"/>
      <c r="E1432" s="9"/>
      <c r="F1432" s="9"/>
      <c r="G1432" s="9"/>
      <c r="H1432" s="9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</row>
    <row r="1433" spans="1:26" ht="12.75">
      <c r="A1433" s="9"/>
      <c r="B1433" s="10"/>
      <c r="C1433" s="9"/>
      <c r="D1433" s="9"/>
      <c r="E1433" s="9"/>
      <c r="F1433" s="9"/>
      <c r="G1433" s="9"/>
      <c r="H1433" s="9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</row>
    <row r="1434" spans="1:26" ht="12.75">
      <c r="A1434" s="9"/>
      <c r="B1434" s="10"/>
      <c r="C1434" s="9"/>
      <c r="D1434" s="9"/>
      <c r="E1434" s="9"/>
      <c r="F1434" s="9"/>
      <c r="G1434" s="9"/>
      <c r="H1434" s="9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</row>
    <row r="1435" spans="1:26" ht="12.75">
      <c r="A1435" s="9"/>
      <c r="B1435" s="10"/>
      <c r="C1435" s="9"/>
      <c r="D1435" s="9"/>
      <c r="E1435" s="9"/>
      <c r="F1435" s="9"/>
      <c r="G1435" s="9"/>
      <c r="H1435" s="9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</row>
    <row r="1436" spans="1:26" ht="12.75">
      <c r="A1436" s="9"/>
      <c r="B1436" s="10"/>
      <c r="C1436" s="9"/>
      <c r="D1436" s="9"/>
      <c r="E1436" s="9"/>
      <c r="F1436" s="9"/>
      <c r="G1436" s="9"/>
      <c r="H1436" s="9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</row>
    <row r="1437" spans="1:26" ht="12.75">
      <c r="A1437" s="9"/>
      <c r="B1437" s="10"/>
      <c r="C1437" s="9"/>
      <c r="D1437" s="9"/>
      <c r="E1437" s="9"/>
      <c r="F1437" s="9"/>
      <c r="G1437" s="9"/>
      <c r="H1437" s="9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</row>
    <row r="1438" spans="1:26" ht="12.75">
      <c r="A1438" s="9"/>
      <c r="B1438" s="10"/>
      <c r="C1438" s="9"/>
      <c r="D1438" s="9"/>
      <c r="E1438" s="9"/>
      <c r="F1438" s="9"/>
      <c r="G1438" s="9"/>
      <c r="H1438" s="9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</row>
    <row r="1439" spans="1:26" ht="12.75">
      <c r="A1439" s="9"/>
      <c r="B1439" s="10"/>
      <c r="C1439" s="9"/>
      <c r="D1439" s="9"/>
      <c r="E1439" s="9"/>
      <c r="F1439" s="9"/>
      <c r="G1439" s="9"/>
      <c r="H1439" s="9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</row>
    <row r="1440" spans="1:26" ht="12.75">
      <c r="A1440" s="9"/>
      <c r="B1440" s="10"/>
      <c r="C1440" s="9"/>
      <c r="D1440" s="9"/>
      <c r="E1440" s="9"/>
      <c r="F1440" s="9"/>
      <c r="G1440" s="9"/>
      <c r="H1440" s="9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</row>
    <row r="1441" spans="1:26" ht="12.75">
      <c r="A1441" s="9"/>
      <c r="B1441" s="10"/>
      <c r="C1441" s="9"/>
      <c r="D1441" s="9"/>
      <c r="E1441" s="9"/>
      <c r="F1441" s="9"/>
      <c r="G1441" s="9"/>
      <c r="H1441" s="9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</row>
    <row r="1442" spans="1:26" ht="12.75">
      <c r="A1442" s="9"/>
      <c r="B1442" s="10"/>
      <c r="C1442" s="9"/>
      <c r="D1442" s="9"/>
      <c r="E1442" s="9"/>
      <c r="F1442" s="9"/>
      <c r="G1442" s="9"/>
      <c r="H1442" s="9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</row>
    <row r="1443" spans="1:26" ht="12.75">
      <c r="A1443" s="9"/>
      <c r="B1443" s="10"/>
      <c r="C1443" s="9"/>
      <c r="D1443" s="9"/>
      <c r="E1443" s="9"/>
      <c r="F1443" s="9"/>
      <c r="G1443" s="9"/>
      <c r="H1443" s="9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</row>
    <row r="1444" spans="1:26" ht="12.75">
      <c r="A1444" s="9"/>
      <c r="B1444" s="10"/>
      <c r="C1444" s="9"/>
      <c r="D1444" s="9"/>
      <c r="E1444" s="9"/>
      <c r="F1444" s="9"/>
      <c r="G1444" s="9"/>
      <c r="H1444" s="9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</row>
    <row r="1445" spans="1:26" ht="12.75">
      <c r="A1445" s="9"/>
      <c r="B1445" s="10"/>
      <c r="C1445" s="9"/>
      <c r="D1445" s="9"/>
      <c r="E1445" s="9"/>
      <c r="F1445" s="9"/>
      <c r="G1445" s="9"/>
      <c r="H1445" s="9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</row>
    <row r="1446" spans="1:26" ht="12.75">
      <c r="A1446" s="9"/>
      <c r="B1446" s="10"/>
      <c r="C1446" s="9"/>
      <c r="D1446" s="9"/>
      <c r="E1446" s="9"/>
      <c r="F1446" s="9"/>
      <c r="G1446" s="9"/>
      <c r="H1446" s="9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</row>
    <row r="1447" spans="1:26" ht="12.75">
      <c r="A1447" s="9"/>
      <c r="B1447" s="10"/>
      <c r="C1447" s="9"/>
      <c r="D1447" s="9"/>
      <c r="E1447" s="9"/>
      <c r="F1447" s="9"/>
      <c r="G1447" s="9"/>
      <c r="H1447" s="9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</row>
    <row r="1448" spans="1:26" ht="12.75">
      <c r="A1448" s="9"/>
      <c r="B1448" s="10"/>
      <c r="C1448" s="9"/>
      <c r="D1448" s="9"/>
      <c r="E1448" s="9"/>
      <c r="F1448" s="9"/>
      <c r="G1448" s="9"/>
      <c r="H1448" s="9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</row>
    <row r="1449" spans="1:26" ht="12.75">
      <c r="A1449" s="9"/>
      <c r="B1449" s="10"/>
      <c r="C1449" s="9"/>
      <c r="D1449" s="9"/>
      <c r="E1449" s="9"/>
      <c r="F1449" s="9"/>
      <c r="G1449" s="9"/>
      <c r="H1449" s="9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</row>
    <row r="1450" spans="1:26" ht="12.75">
      <c r="A1450" s="9"/>
      <c r="B1450" s="10"/>
      <c r="C1450" s="9"/>
      <c r="D1450" s="9"/>
      <c r="E1450" s="9"/>
      <c r="F1450" s="9"/>
      <c r="G1450" s="9"/>
      <c r="H1450" s="9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</row>
    <row r="1451" spans="1:26" ht="12.75">
      <c r="A1451" s="9"/>
      <c r="B1451" s="10"/>
      <c r="C1451" s="9"/>
      <c r="D1451" s="9"/>
      <c r="E1451" s="9"/>
      <c r="F1451" s="9"/>
      <c r="G1451" s="9"/>
      <c r="H1451" s="9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</row>
    <row r="1452" spans="1:26" ht="12.75">
      <c r="A1452" s="9"/>
      <c r="B1452" s="10"/>
      <c r="C1452" s="9"/>
      <c r="D1452" s="9"/>
      <c r="E1452" s="9"/>
      <c r="F1452" s="9"/>
      <c r="G1452" s="9"/>
      <c r="H1452" s="9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</row>
    <row r="1453" spans="1:26" ht="12.75">
      <c r="A1453" s="9"/>
      <c r="B1453" s="10"/>
      <c r="C1453" s="9"/>
      <c r="D1453" s="9"/>
      <c r="E1453" s="9"/>
      <c r="F1453" s="9"/>
      <c r="G1453" s="9"/>
      <c r="H1453" s="9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</row>
    <row r="1454" spans="1:26" ht="12.75">
      <c r="A1454" s="9"/>
      <c r="B1454" s="10"/>
      <c r="C1454" s="9"/>
      <c r="D1454" s="9"/>
      <c r="E1454" s="9"/>
      <c r="F1454" s="9"/>
      <c r="G1454" s="9"/>
      <c r="H1454" s="9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</row>
    <row r="1455" spans="1:26" ht="12.75">
      <c r="A1455" s="9"/>
      <c r="B1455" s="10"/>
      <c r="C1455" s="9"/>
      <c r="D1455" s="9"/>
      <c r="E1455" s="9"/>
      <c r="F1455" s="9"/>
      <c r="G1455" s="9"/>
      <c r="H1455" s="9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</row>
    <row r="1456" spans="1:26" ht="12.75">
      <c r="A1456" s="9"/>
      <c r="B1456" s="10"/>
      <c r="C1456" s="9"/>
      <c r="D1456" s="9"/>
      <c r="E1456" s="9"/>
      <c r="F1456" s="9"/>
      <c r="G1456" s="9"/>
      <c r="H1456" s="9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</row>
    <row r="1457" spans="1:26" ht="12.75">
      <c r="A1457" s="9"/>
      <c r="B1457" s="10"/>
      <c r="C1457" s="9"/>
      <c r="D1457" s="9"/>
      <c r="E1457" s="9"/>
      <c r="F1457" s="9"/>
      <c r="G1457" s="9"/>
      <c r="H1457" s="9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</row>
    <row r="1458" spans="1:26" ht="12.75">
      <c r="A1458" s="9"/>
      <c r="B1458" s="10"/>
      <c r="C1458" s="9"/>
      <c r="D1458" s="9"/>
      <c r="E1458" s="9"/>
      <c r="F1458" s="9"/>
      <c r="G1458" s="9"/>
      <c r="H1458" s="9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</row>
    <row r="1459" spans="1:26" ht="12.75">
      <c r="A1459" s="9"/>
      <c r="B1459" s="10"/>
      <c r="C1459" s="9"/>
      <c r="D1459" s="9"/>
      <c r="E1459" s="9"/>
      <c r="F1459" s="9"/>
      <c r="G1459" s="9"/>
      <c r="H1459" s="9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</row>
    <row r="1460" spans="1:26" ht="12.75">
      <c r="A1460" s="9"/>
      <c r="B1460" s="10"/>
      <c r="C1460" s="9"/>
      <c r="D1460" s="9"/>
      <c r="E1460" s="9"/>
      <c r="F1460" s="9"/>
      <c r="G1460" s="9"/>
      <c r="H1460" s="9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</row>
    <row r="1461" spans="1:26" ht="12.75">
      <c r="A1461" s="9"/>
      <c r="B1461" s="10"/>
      <c r="C1461" s="9"/>
      <c r="D1461" s="9"/>
      <c r="E1461" s="9"/>
      <c r="F1461" s="9"/>
      <c r="G1461" s="9"/>
      <c r="H1461" s="9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</row>
    <row r="1462" spans="1:26" ht="12.75">
      <c r="A1462" s="9"/>
      <c r="B1462" s="10"/>
      <c r="C1462" s="9"/>
      <c r="D1462" s="9"/>
      <c r="E1462" s="9"/>
      <c r="F1462" s="9"/>
      <c r="G1462" s="9"/>
      <c r="H1462" s="9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</row>
    <row r="1463" spans="1:26" ht="12.75">
      <c r="A1463" s="9"/>
      <c r="B1463" s="10"/>
      <c r="C1463" s="9"/>
      <c r="D1463" s="9"/>
      <c r="E1463" s="9"/>
      <c r="F1463" s="9"/>
      <c r="G1463" s="9"/>
      <c r="H1463" s="9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</row>
    <row r="1464" spans="1:26" ht="12.75">
      <c r="A1464" s="9"/>
      <c r="B1464" s="10"/>
      <c r="C1464" s="9"/>
      <c r="D1464" s="9"/>
      <c r="E1464" s="9"/>
      <c r="F1464" s="9"/>
      <c r="G1464" s="9"/>
      <c r="H1464" s="9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</row>
    <row r="1465" spans="1:26" ht="12.75">
      <c r="A1465" s="9"/>
      <c r="B1465" s="10"/>
      <c r="C1465" s="9"/>
      <c r="D1465" s="9"/>
      <c r="E1465" s="9"/>
      <c r="F1465" s="9"/>
      <c r="G1465" s="9"/>
      <c r="H1465" s="9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</row>
    <row r="1466" spans="1:26" ht="12.75">
      <c r="A1466" s="9"/>
      <c r="B1466" s="10"/>
      <c r="C1466" s="9"/>
      <c r="D1466" s="9"/>
      <c r="E1466" s="9"/>
      <c r="F1466" s="9"/>
      <c r="G1466" s="9"/>
      <c r="H1466" s="9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</row>
    <row r="1467" spans="1:26" ht="12.75">
      <c r="A1467" s="9"/>
      <c r="B1467" s="10"/>
      <c r="C1467" s="9"/>
      <c r="D1467" s="9"/>
      <c r="E1467" s="9"/>
      <c r="F1467" s="9"/>
      <c r="G1467" s="9"/>
      <c r="H1467" s="9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</row>
    <row r="1468" spans="1:26" ht="12.75">
      <c r="A1468" s="9"/>
      <c r="B1468" s="10"/>
      <c r="C1468" s="9"/>
      <c r="D1468" s="9"/>
      <c r="E1468" s="9"/>
      <c r="F1468" s="9"/>
      <c r="G1468" s="9"/>
      <c r="H1468" s="9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</row>
    <row r="1469" spans="1:26" ht="12.75">
      <c r="A1469" s="9"/>
      <c r="B1469" s="10"/>
      <c r="C1469" s="9"/>
      <c r="D1469" s="9"/>
      <c r="E1469" s="9"/>
      <c r="F1469" s="9"/>
      <c r="G1469" s="9"/>
      <c r="H1469" s="9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</row>
    <row r="1470" spans="1:26" ht="12.75">
      <c r="A1470" s="9"/>
      <c r="B1470" s="10"/>
      <c r="C1470" s="9"/>
      <c r="D1470" s="9"/>
      <c r="E1470" s="9"/>
      <c r="F1470" s="9"/>
      <c r="G1470" s="9"/>
      <c r="H1470" s="9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</row>
    <row r="1471" spans="1:26" ht="12.75">
      <c r="A1471" s="9"/>
      <c r="B1471" s="10"/>
      <c r="C1471" s="9"/>
      <c r="D1471" s="9"/>
      <c r="E1471" s="9"/>
      <c r="F1471" s="9"/>
      <c r="G1471" s="9"/>
      <c r="H1471" s="9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</row>
    <row r="1472" spans="1:26" ht="12.75">
      <c r="A1472" s="9"/>
      <c r="B1472" s="10"/>
      <c r="C1472" s="9"/>
      <c r="D1472" s="9"/>
      <c r="E1472" s="9"/>
      <c r="F1472" s="9"/>
      <c r="G1472" s="9"/>
      <c r="H1472" s="9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</row>
    <row r="1473" spans="1:26" ht="12.75">
      <c r="A1473" s="9"/>
      <c r="B1473" s="10"/>
      <c r="C1473" s="9"/>
      <c r="D1473" s="9"/>
      <c r="E1473" s="9"/>
      <c r="F1473" s="9"/>
      <c r="G1473" s="9"/>
      <c r="H1473" s="9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</row>
    <row r="1474" spans="1:26" ht="12.75">
      <c r="A1474" s="9"/>
      <c r="B1474" s="10"/>
      <c r="C1474" s="9"/>
      <c r="D1474" s="9"/>
      <c r="E1474" s="9"/>
      <c r="F1474" s="9"/>
      <c r="G1474" s="9"/>
      <c r="H1474" s="9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</row>
    <row r="1475" spans="1:26" ht="12.75">
      <c r="A1475" s="9"/>
      <c r="B1475" s="10"/>
      <c r="C1475" s="9"/>
      <c r="D1475" s="9"/>
      <c r="E1475" s="9"/>
      <c r="F1475" s="9"/>
      <c r="G1475" s="9"/>
      <c r="H1475" s="9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</row>
    <row r="1476" spans="1:26" ht="12.75">
      <c r="A1476" s="9"/>
      <c r="B1476" s="10"/>
      <c r="C1476" s="9"/>
      <c r="D1476" s="9"/>
      <c r="E1476" s="9"/>
      <c r="F1476" s="9"/>
      <c r="G1476" s="9"/>
      <c r="H1476" s="9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</row>
    <row r="1477" spans="1:26" ht="12.75">
      <c r="A1477" s="9"/>
      <c r="B1477" s="10"/>
      <c r="C1477" s="9"/>
      <c r="D1477" s="9"/>
      <c r="E1477" s="9"/>
      <c r="F1477" s="9"/>
      <c r="G1477" s="9"/>
      <c r="H1477" s="9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</row>
    <row r="1478" spans="1:26" ht="12.75">
      <c r="A1478" s="9"/>
      <c r="B1478" s="10"/>
      <c r="C1478" s="9"/>
      <c r="D1478" s="9"/>
      <c r="E1478" s="9"/>
      <c r="F1478" s="9"/>
      <c r="G1478" s="9"/>
      <c r="H1478" s="9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</row>
    <row r="1479" spans="1:26" ht="12.75">
      <c r="A1479" s="9"/>
      <c r="B1479" s="10"/>
      <c r="C1479" s="9"/>
      <c r="D1479" s="9"/>
      <c r="E1479" s="9"/>
      <c r="F1479" s="9"/>
      <c r="G1479" s="9"/>
      <c r="H1479" s="9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</row>
    <row r="1480" spans="1:26" ht="12.75">
      <c r="A1480" s="9"/>
      <c r="B1480" s="10"/>
      <c r="C1480" s="9"/>
      <c r="D1480" s="9"/>
      <c r="E1480" s="9"/>
      <c r="F1480" s="9"/>
      <c r="G1480" s="9"/>
      <c r="H1480" s="9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</row>
    <row r="1481" spans="1:26" ht="12.75">
      <c r="A1481" s="9"/>
      <c r="B1481" s="10"/>
      <c r="C1481" s="9"/>
      <c r="D1481" s="9"/>
      <c r="E1481" s="9"/>
      <c r="F1481" s="9"/>
      <c r="G1481" s="9"/>
      <c r="H1481" s="9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</row>
    <row r="1482" spans="1:26" ht="12.75">
      <c r="A1482" s="9"/>
      <c r="B1482" s="10"/>
      <c r="C1482" s="9"/>
      <c r="D1482" s="9"/>
      <c r="E1482" s="9"/>
      <c r="F1482" s="9"/>
      <c r="G1482" s="9"/>
      <c r="H1482" s="9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</row>
    <row r="1483" spans="1:26" ht="12.75">
      <c r="A1483" s="9"/>
      <c r="B1483" s="10"/>
      <c r="C1483" s="9"/>
      <c r="D1483" s="9"/>
      <c r="E1483" s="9"/>
      <c r="F1483" s="9"/>
      <c r="G1483" s="9"/>
      <c r="H1483" s="9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</row>
    <row r="1484" spans="1:26" ht="12.75">
      <c r="A1484" s="9"/>
      <c r="B1484" s="10"/>
      <c r="C1484" s="9"/>
      <c r="D1484" s="9"/>
      <c r="E1484" s="9"/>
      <c r="F1484" s="9"/>
      <c r="G1484" s="9"/>
      <c r="H1484" s="9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</row>
    <row r="1485" spans="1:26" ht="12.75">
      <c r="A1485" s="9"/>
      <c r="B1485" s="10"/>
      <c r="C1485" s="9"/>
      <c r="D1485" s="9"/>
      <c r="E1485" s="9"/>
      <c r="F1485" s="9"/>
      <c r="G1485" s="9"/>
      <c r="H1485" s="9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</row>
    <row r="1486" spans="1:26" ht="12.75">
      <c r="A1486" s="9"/>
      <c r="B1486" s="10"/>
      <c r="C1486" s="9"/>
      <c r="D1486" s="9"/>
      <c r="E1486" s="9"/>
      <c r="F1486" s="9"/>
      <c r="G1486" s="9"/>
      <c r="H1486" s="9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</row>
    <row r="1487" spans="1:26" ht="12.75">
      <c r="A1487" s="9"/>
      <c r="B1487" s="10"/>
      <c r="C1487" s="9"/>
      <c r="D1487" s="9"/>
      <c r="E1487" s="9"/>
      <c r="F1487" s="9"/>
      <c r="G1487" s="9"/>
      <c r="H1487" s="9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</row>
    <row r="1488" spans="1:26" ht="12.75">
      <c r="A1488" s="9"/>
      <c r="B1488" s="10"/>
      <c r="C1488" s="9"/>
      <c r="D1488" s="9"/>
      <c r="E1488" s="9"/>
      <c r="F1488" s="9"/>
      <c r="G1488" s="9"/>
      <c r="H1488" s="9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</row>
    <row r="1489" spans="1:26" ht="12.75">
      <c r="A1489" s="9"/>
      <c r="B1489" s="10"/>
      <c r="C1489" s="9"/>
      <c r="D1489" s="9"/>
      <c r="E1489" s="9"/>
      <c r="F1489" s="9"/>
      <c r="G1489" s="9"/>
      <c r="H1489" s="9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</row>
    <row r="1490" spans="1:26" ht="12.75">
      <c r="A1490" s="9"/>
      <c r="B1490" s="10"/>
      <c r="C1490" s="9"/>
      <c r="D1490" s="9"/>
      <c r="E1490" s="9"/>
      <c r="F1490" s="9"/>
      <c r="G1490" s="9"/>
      <c r="H1490" s="9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</row>
    <row r="1491" spans="1:26" ht="12.75">
      <c r="A1491" s="9"/>
      <c r="B1491" s="10"/>
      <c r="C1491" s="9"/>
      <c r="D1491" s="9"/>
      <c r="E1491" s="9"/>
      <c r="F1491" s="9"/>
      <c r="G1491" s="9"/>
      <c r="H1491" s="9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</row>
    <row r="1492" spans="1:26" ht="12.75">
      <c r="A1492" s="9"/>
      <c r="B1492" s="10"/>
      <c r="C1492" s="9"/>
      <c r="D1492" s="9"/>
      <c r="E1492" s="9"/>
      <c r="F1492" s="9"/>
      <c r="G1492" s="9"/>
      <c r="H1492" s="9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</row>
    <row r="1493" spans="1:26" ht="12.75">
      <c r="A1493" s="9"/>
      <c r="B1493" s="10"/>
      <c r="C1493" s="9"/>
      <c r="D1493" s="9"/>
      <c r="E1493" s="9"/>
      <c r="F1493" s="9"/>
      <c r="G1493" s="9"/>
      <c r="H1493" s="9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</row>
    <row r="1494" spans="1:26" ht="12.75">
      <c r="A1494" s="9"/>
      <c r="B1494" s="10"/>
      <c r="C1494" s="9"/>
      <c r="D1494" s="9"/>
      <c r="E1494" s="9"/>
      <c r="F1494" s="9"/>
      <c r="G1494" s="9"/>
      <c r="H1494" s="9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</row>
    <row r="1495" spans="1:26" ht="12.75">
      <c r="A1495" s="9"/>
      <c r="B1495" s="10"/>
      <c r="C1495" s="9"/>
      <c r="D1495" s="9"/>
      <c r="E1495" s="9"/>
      <c r="F1495" s="9"/>
      <c r="G1495" s="9"/>
      <c r="H1495" s="9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</row>
    <row r="1496" spans="1:26" ht="12.75">
      <c r="A1496" s="9"/>
      <c r="B1496" s="10"/>
      <c r="C1496" s="9"/>
      <c r="D1496" s="9"/>
      <c r="E1496" s="9"/>
      <c r="F1496" s="9"/>
      <c r="G1496" s="9"/>
      <c r="H1496" s="9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</row>
    <row r="1497" spans="1:26" ht="12.75">
      <c r="A1497" s="9"/>
      <c r="B1497" s="10"/>
      <c r="C1497" s="9"/>
      <c r="D1497" s="9"/>
      <c r="E1497" s="9"/>
      <c r="F1497" s="9"/>
      <c r="G1497" s="9"/>
      <c r="H1497" s="9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</row>
    <row r="1498" spans="1:26" ht="12.75">
      <c r="A1498" s="9"/>
      <c r="B1498" s="10"/>
      <c r="C1498" s="9"/>
      <c r="D1498" s="9"/>
      <c r="E1498" s="9"/>
      <c r="F1498" s="9"/>
      <c r="G1498" s="9"/>
      <c r="H1498" s="9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</row>
    <row r="1499" spans="1:26" ht="12.75">
      <c r="A1499" s="9"/>
      <c r="B1499" s="10"/>
      <c r="C1499" s="9"/>
      <c r="D1499" s="9"/>
      <c r="E1499" s="9"/>
      <c r="F1499" s="9"/>
      <c r="G1499" s="9"/>
      <c r="H1499" s="9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</row>
    <row r="1500" spans="1:26" ht="12.75">
      <c r="A1500" s="9"/>
      <c r="B1500" s="10"/>
      <c r="C1500" s="9"/>
      <c r="D1500" s="9"/>
      <c r="E1500" s="9"/>
      <c r="F1500" s="9"/>
      <c r="G1500" s="9"/>
      <c r="H1500" s="9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</row>
    <row r="1501" spans="1:26" ht="12.75">
      <c r="A1501" s="9"/>
      <c r="B1501" s="10"/>
      <c r="C1501" s="9"/>
      <c r="D1501" s="9"/>
      <c r="E1501" s="9"/>
      <c r="F1501" s="9"/>
      <c r="G1501" s="9"/>
      <c r="H1501" s="9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</row>
    <row r="1502" spans="1:26" ht="12.75">
      <c r="A1502" s="9"/>
      <c r="B1502" s="10"/>
      <c r="C1502" s="9"/>
      <c r="D1502" s="9"/>
      <c r="E1502" s="9"/>
      <c r="F1502" s="9"/>
      <c r="G1502" s="9"/>
      <c r="H1502" s="9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</row>
    <row r="1503" spans="1:26" ht="12.75">
      <c r="A1503" s="9"/>
      <c r="B1503" s="10"/>
      <c r="C1503" s="9"/>
      <c r="D1503" s="9"/>
      <c r="E1503" s="9"/>
      <c r="F1503" s="9"/>
      <c r="G1503" s="9"/>
      <c r="H1503" s="9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</row>
    <row r="1504" spans="1:26" ht="12.75">
      <c r="A1504" s="9"/>
      <c r="B1504" s="10"/>
      <c r="C1504" s="9"/>
      <c r="D1504" s="9"/>
      <c r="E1504" s="9"/>
      <c r="F1504" s="9"/>
      <c r="G1504" s="9"/>
      <c r="H1504" s="9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</row>
    <row r="1505" spans="1:26" ht="12.75">
      <c r="A1505" s="9"/>
      <c r="B1505" s="10"/>
      <c r="C1505" s="9"/>
      <c r="D1505" s="9"/>
      <c r="E1505" s="9"/>
      <c r="F1505" s="9"/>
      <c r="G1505" s="9"/>
      <c r="H1505" s="9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</row>
    <row r="1506" spans="1:26" ht="12.75">
      <c r="A1506" s="9"/>
      <c r="B1506" s="10"/>
      <c r="C1506" s="9"/>
      <c r="D1506" s="9"/>
      <c r="E1506" s="9"/>
      <c r="F1506" s="9"/>
      <c r="G1506" s="9"/>
      <c r="H1506" s="9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</row>
    <row r="1507" spans="1:26" ht="12.75">
      <c r="A1507" s="9"/>
      <c r="B1507" s="10"/>
      <c r="C1507" s="9"/>
      <c r="D1507" s="9"/>
      <c r="E1507" s="9"/>
      <c r="F1507" s="9"/>
      <c r="G1507" s="9"/>
      <c r="H1507" s="9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</row>
    <row r="1508" spans="1:26" ht="12.75">
      <c r="A1508" s="9"/>
      <c r="B1508" s="10"/>
      <c r="C1508" s="9"/>
      <c r="D1508" s="9"/>
      <c r="E1508" s="9"/>
      <c r="F1508" s="9"/>
      <c r="G1508" s="9"/>
      <c r="H1508" s="9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</row>
    <row r="1509" spans="1:26" ht="12.75">
      <c r="A1509" s="9"/>
      <c r="B1509" s="10"/>
      <c r="C1509" s="9"/>
      <c r="D1509" s="9"/>
      <c r="E1509" s="9"/>
      <c r="F1509" s="9"/>
      <c r="G1509" s="9"/>
      <c r="H1509" s="9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</row>
    <row r="1510" spans="1:26" ht="12.75">
      <c r="A1510" s="9"/>
      <c r="B1510" s="10"/>
      <c r="C1510" s="9"/>
      <c r="D1510" s="9"/>
      <c r="E1510" s="9"/>
      <c r="F1510" s="9"/>
      <c r="G1510" s="9"/>
      <c r="H1510" s="9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</row>
    <row r="1511" spans="1:26" ht="12.75">
      <c r="A1511" s="9"/>
      <c r="B1511" s="10"/>
      <c r="C1511" s="9"/>
      <c r="D1511" s="9"/>
      <c r="E1511" s="9"/>
      <c r="F1511" s="9"/>
      <c r="G1511" s="9"/>
      <c r="H1511" s="9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</row>
    <row r="1512" spans="1:26" ht="12.75">
      <c r="A1512" s="9"/>
      <c r="B1512" s="10"/>
      <c r="C1512" s="9"/>
      <c r="D1512" s="9"/>
      <c r="E1512" s="9"/>
      <c r="F1512" s="9"/>
      <c r="G1512" s="9"/>
      <c r="H1512" s="9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</row>
    <row r="1513" spans="1:26" ht="12.75">
      <c r="A1513" s="9"/>
      <c r="B1513" s="10"/>
      <c r="C1513" s="9"/>
      <c r="D1513" s="9"/>
      <c r="E1513" s="9"/>
      <c r="F1513" s="9"/>
      <c r="G1513" s="9"/>
      <c r="H1513" s="9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</row>
    <row r="1514" spans="1:26" ht="12.75">
      <c r="A1514" s="9"/>
      <c r="B1514" s="10"/>
      <c r="C1514" s="9"/>
      <c r="D1514" s="9"/>
      <c r="E1514" s="9"/>
      <c r="F1514" s="9"/>
      <c r="G1514" s="9"/>
      <c r="H1514" s="9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</row>
    <row r="1515" spans="1:26" ht="12.75">
      <c r="A1515" s="9"/>
      <c r="B1515" s="10"/>
      <c r="C1515" s="9"/>
      <c r="D1515" s="9"/>
      <c r="E1515" s="9"/>
      <c r="F1515" s="9"/>
      <c r="G1515" s="9"/>
      <c r="H1515" s="9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</row>
    <row r="1516" spans="1:26" ht="12.75">
      <c r="A1516" s="9"/>
      <c r="B1516" s="10"/>
      <c r="C1516" s="9"/>
      <c r="D1516" s="9"/>
      <c r="E1516" s="9"/>
      <c r="F1516" s="9"/>
      <c r="G1516" s="9"/>
      <c r="H1516" s="9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</row>
    <row r="1517" spans="1:26" ht="12.75">
      <c r="A1517" s="9"/>
      <c r="B1517" s="10"/>
      <c r="C1517" s="9"/>
      <c r="D1517" s="9"/>
      <c r="E1517" s="9"/>
      <c r="F1517" s="9"/>
      <c r="G1517" s="9"/>
      <c r="H1517" s="9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</row>
    <row r="1518" spans="1:26" ht="12.75">
      <c r="A1518" s="9"/>
      <c r="B1518" s="10"/>
      <c r="C1518" s="9"/>
      <c r="D1518" s="9"/>
      <c r="E1518" s="9"/>
      <c r="F1518" s="9"/>
      <c r="G1518" s="9"/>
      <c r="H1518" s="9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</row>
    <row r="1519" spans="1:26" ht="12.75">
      <c r="A1519" s="9"/>
      <c r="B1519" s="10"/>
      <c r="C1519" s="9"/>
      <c r="D1519" s="9"/>
      <c r="E1519" s="9"/>
      <c r="F1519" s="9"/>
      <c r="G1519" s="9"/>
      <c r="H1519" s="9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</row>
    <row r="1520" spans="1:26" ht="12.75">
      <c r="A1520" s="9"/>
      <c r="B1520" s="10"/>
      <c r="C1520" s="9"/>
      <c r="D1520" s="9"/>
      <c r="E1520" s="9"/>
      <c r="F1520" s="9"/>
      <c r="G1520" s="9"/>
      <c r="H1520" s="9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</row>
    <row r="1521" spans="1:26" ht="12.75">
      <c r="A1521" s="9"/>
      <c r="B1521" s="10"/>
      <c r="C1521" s="9"/>
      <c r="D1521" s="9"/>
      <c r="E1521" s="9"/>
      <c r="F1521" s="9"/>
      <c r="G1521" s="9"/>
      <c r="H1521" s="9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</row>
    <row r="1522" spans="1:26" ht="12.75">
      <c r="A1522" s="9"/>
      <c r="B1522" s="10"/>
      <c r="C1522" s="9"/>
      <c r="D1522" s="9"/>
      <c r="E1522" s="9"/>
      <c r="F1522" s="9"/>
      <c r="G1522" s="9"/>
      <c r="H1522" s="9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</row>
    <row r="1523" spans="1:26" ht="12.75">
      <c r="A1523" s="9"/>
      <c r="B1523" s="10"/>
      <c r="C1523" s="9"/>
      <c r="D1523" s="9"/>
      <c r="E1523" s="9"/>
      <c r="F1523" s="9"/>
      <c r="G1523" s="9"/>
      <c r="H1523" s="9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</row>
    <row r="1524" spans="1:26" ht="12.75">
      <c r="A1524" s="9"/>
      <c r="B1524" s="10"/>
      <c r="C1524" s="9"/>
      <c r="D1524" s="9"/>
      <c r="E1524" s="9"/>
      <c r="F1524" s="9"/>
      <c r="G1524" s="9"/>
      <c r="H1524" s="9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</row>
    <row r="1525" spans="1:26" ht="12.75">
      <c r="A1525" s="9"/>
      <c r="B1525" s="10"/>
      <c r="C1525" s="9"/>
      <c r="D1525" s="9"/>
      <c r="E1525" s="9"/>
      <c r="F1525" s="9"/>
      <c r="G1525" s="9"/>
      <c r="H1525" s="9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</row>
    <row r="1526" spans="1:26" ht="12.75">
      <c r="A1526" s="9"/>
      <c r="B1526" s="10"/>
      <c r="C1526" s="9"/>
      <c r="D1526" s="9"/>
      <c r="E1526" s="9"/>
      <c r="F1526" s="9"/>
      <c r="G1526" s="9"/>
      <c r="H1526" s="9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</row>
    <row r="1527" spans="1:26" ht="12.75">
      <c r="A1527" s="9"/>
      <c r="B1527" s="10"/>
      <c r="C1527" s="9"/>
      <c r="D1527" s="9"/>
      <c r="E1527" s="9"/>
      <c r="F1527" s="9"/>
      <c r="G1527" s="9"/>
      <c r="H1527" s="9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</row>
    <row r="1528" spans="1:26" ht="12.75">
      <c r="A1528" s="9"/>
      <c r="B1528" s="10"/>
      <c r="C1528" s="9"/>
      <c r="D1528" s="9"/>
      <c r="E1528" s="9"/>
      <c r="F1528" s="9"/>
      <c r="G1528" s="9"/>
      <c r="H1528" s="9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</row>
    <row r="1529" spans="1:26" ht="12.75">
      <c r="A1529" s="9"/>
      <c r="B1529" s="10"/>
      <c r="C1529" s="9"/>
      <c r="D1529" s="9"/>
      <c r="E1529" s="9"/>
      <c r="F1529" s="9"/>
      <c r="G1529" s="9"/>
      <c r="H1529" s="9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</row>
    <row r="1530" spans="1:26" ht="12.75">
      <c r="A1530" s="9"/>
      <c r="B1530" s="10"/>
      <c r="C1530" s="9"/>
      <c r="D1530" s="9"/>
      <c r="E1530" s="9"/>
      <c r="F1530" s="9"/>
      <c r="G1530" s="9"/>
      <c r="H1530" s="9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</row>
    <row r="1531" spans="1:26" ht="12.75">
      <c r="A1531" s="9"/>
      <c r="B1531" s="10"/>
      <c r="C1531" s="9"/>
      <c r="D1531" s="9"/>
      <c r="E1531" s="9"/>
      <c r="F1531" s="9"/>
      <c r="G1531" s="9"/>
      <c r="H1531" s="9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</row>
    <row r="1532" spans="1:26" ht="12.75">
      <c r="A1532" s="9"/>
      <c r="B1532" s="10"/>
      <c r="C1532" s="9"/>
      <c r="D1532" s="9"/>
      <c r="E1532" s="9"/>
      <c r="F1532" s="9"/>
      <c r="G1532" s="9"/>
      <c r="H1532" s="9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</row>
    <row r="1533" spans="1:26" ht="12.75">
      <c r="A1533" s="9"/>
      <c r="B1533" s="10"/>
      <c r="C1533" s="9"/>
      <c r="D1533" s="9"/>
      <c r="E1533" s="9"/>
      <c r="F1533" s="9"/>
      <c r="G1533" s="9"/>
      <c r="H1533" s="9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</row>
    <row r="1534" spans="1:26" ht="12.75">
      <c r="A1534" s="9"/>
      <c r="B1534" s="10"/>
      <c r="C1534" s="9"/>
      <c r="D1534" s="9"/>
      <c r="E1534" s="9"/>
      <c r="F1534" s="9"/>
      <c r="G1534" s="9"/>
      <c r="H1534" s="9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</row>
    <row r="1535" spans="1:26" ht="12.75">
      <c r="A1535" s="9"/>
      <c r="B1535" s="10"/>
      <c r="C1535" s="9"/>
      <c r="D1535" s="9"/>
      <c r="E1535" s="9"/>
      <c r="F1535" s="9"/>
      <c r="G1535" s="9"/>
      <c r="H1535" s="9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</row>
    <row r="1536" spans="1:26" ht="12.75">
      <c r="A1536" s="9"/>
      <c r="B1536" s="10"/>
      <c r="C1536" s="9"/>
      <c r="D1536" s="9"/>
      <c r="E1536" s="9"/>
      <c r="F1536" s="9"/>
      <c r="G1536" s="9"/>
      <c r="H1536" s="9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</row>
    <row r="1537" spans="1:26" ht="12.75">
      <c r="A1537" s="9"/>
      <c r="B1537" s="10"/>
      <c r="C1537" s="9"/>
      <c r="D1537" s="9"/>
      <c r="E1537" s="9"/>
      <c r="F1537" s="9"/>
      <c r="G1537" s="9"/>
      <c r="H1537" s="9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</row>
    <row r="1538" spans="1:26" ht="12.75">
      <c r="A1538" s="9"/>
      <c r="B1538" s="10"/>
      <c r="C1538" s="9"/>
      <c r="D1538" s="9"/>
      <c r="E1538" s="9"/>
      <c r="F1538" s="9"/>
      <c r="G1538" s="9"/>
      <c r="H1538" s="9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</row>
    <row r="1539" spans="1:26" ht="12.75">
      <c r="A1539" s="9"/>
      <c r="B1539" s="10"/>
      <c r="C1539" s="9"/>
      <c r="D1539" s="9"/>
      <c r="E1539" s="9"/>
      <c r="F1539" s="9"/>
      <c r="G1539" s="9"/>
      <c r="H1539" s="9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</row>
    <row r="1540" spans="1:26" ht="12.75">
      <c r="A1540" s="9"/>
      <c r="B1540" s="10"/>
      <c r="C1540" s="9"/>
      <c r="D1540" s="9"/>
      <c r="E1540" s="9"/>
      <c r="F1540" s="9"/>
      <c r="G1540" s="9"/>
      <c r="H1540" s="9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</row>
    <row r="1541" spans="1:26" ht="12.75">
      <c r="A1541" s="9"/>
      <c r="B1541" s="10"/>
      <c r="C1541" s="9"/>
      <c r="D1541" s="9"/>
      <c r="E1541" s="9"/>
      <c r="F1541" s="9"/>
      <c r="G1541" s="9"/>
      <c r="H1541" s="9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</row>
    <row r="1542" spans="1:26" ht="12.75">
      <c r="A1542" s="9"/>
      <c r="B1542" s="10"/>
      <c r="C1542" s="9"/>
      <c r="D1542" s="9"/>
      <c r="E1542" s="9"/>
      <c r="F1542" s="9"/>
      <c r="G1542" s="9"/>
      <c r="H1542" s="9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</row>
    <row r="1543" spans="1:26" ht="12.75">
      <c r="A1543" s="9"/>
      <c r="B1543" s="10"/>
      <c r="C1543" s="9"/>
      <c r="D1543" s="9"/>
      <c r="E1543" s="9"/>
      <c r="F1543" s="9"/>
      <c r="G1543" s="9"/>
      <c r="H1543" s="9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</row>
    <row r="1544" spans="1:26" ht="12.75">
      <c r="A1544" s="9"/>
      <c r="B1544" s="10"/>
      <c r="C1544" s="9"/>
      <c r="D1544" s="9"/>
      <c r="E1544" s="9"/>
      <c r="F1544" s="9"/>
      <c r="G1544" s="9"/>
      <c r="H1544" s="9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</row>
    <row r="1545" spans="1:26" ht="12.75">
      <c r="A1545" s="9"/>
      <c r="B1545" s="10"/>
      <c r="C1545" s="9"/>
      <c r="D1545" s="9"/>
      <c r="E1545" s="9"/>
      <c r="F1545" s="9"/>
      <c r="G1545" s="9"/>
      <c r="H1545" s="9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</row>
    <row r="1546" spans="1:26" ht="12.75">
      <c r="A1546" s="9"/>
      <c r="B1546" s="10"/>
      <c r="C1546" s="9"/>
      <c r="D1546" s="9"/>
      <c r="E1546" s="9"/>
      <c r="F1546" s="9"/>
      <c r="G1546" s="9"/>
      <c r="H1546" s="9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</row>
    <row r="1547" spans="1:26" ht="12.75">
      <c r="A1547" s="9"/>
      <c r="B1547" s="10"/>
      <c r="C1547" s="9"/>
      <c r="D1547" s="9"/>
      <c r="E1547" s="9"/>
      <c r="F1547" s="9"/>
      <c r="G1547" s="9"/>
      <c r="H1547" s="9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</row>
    <row r="1548" spans="1:26" ht="12.75">
      <c r="A1548" s="9"/>
      <c r="B1548" s="10"/>
      <c r="C1548" s="9"/>
      <c r="D1548" s="9"/>
      <c r="E1548" s="9"/>
      <c r="F1548" s="9"/>
      <c r="G1548" s="9"/>
      <c r="H1548" s="9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</row>
    <row r="1549" spans="1:26" ht="12.75">
      <c r="A1549" s="9"/>
      <c r="B1549" s="10"/>
      <c r="C1549" s="9"/>
      <c r="D1549" s="9"/>
      <c r="E1549" s="9"/>
      <c r="F1549" s="9"/>
      <c r="G1549" s="9"/>
      <c r="H1549" s="9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</row>
    <row r="1550" spans="1:26" ht="12.75">
      <c r="A1550" s="9"/>
      <c r="B1550" s="10"/>
      <c r="C1550" s="9"/>
      <c r="D1550" s="9"/>
      <c r="E1550" s="9"/>
      <c r="F1550" s="9"/>
      <c r="G1550" s="9"/>
      <c r="H1550" s="9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</row>
    <row r="1551" spans="1:26" ht="12.75">
      <c r="A1551" s="9"/>
      <c r="B1551" s="10"/>
      <c r="C1551" s="9"/>
      <c r="D1551" s="9"/>
      <c r="E1551" s="9"/>
      <c r="F1551" s="9"/>
      <c r="G1551" s="9"/>
      <c r="H1551" s="9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</row>
    <row r="1552" spans="1:26" ht="12.75">
      <c r="A1552" s="9"/>
      <c r="B1552" s="10"/>
      <c r="C1552" s="9"/>
      <c r="D1552" s="9"/>
      <c r="E1552" s="9"/>
      <c r="F1552" s="9"/>
      <c r="G1552" s="9"/>
      <c r="H1552" s="9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</row>
    <row r="1553" spans="1:26" ht="12.75">
      <c r="A1553" s="9"/>
      <c r="B1553" s="10"/>
      <c r="C1553" s="9"/>
      <c r="D1553" s="9"/>
      <c r="E1553" s="9"/>
      <c r="F1553" s="9"/>
      <c r="G1553" s="9"/>
      <c r="H1553" s="9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</row>
    <row r="1554" spans="1:26" ht="12.75">
      <c r="A1554" s="9"/>
      <c r="B1554" s="10"/>
      <c r="C1554" s="9"/>
      <c r="D1554" s="9"/>
      <c r="E1554" s="9"/>
      <c r="F1554" s="9"/>
      <c r="G1554" s="9"/>
      <c r="H1554" s="9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</row>
    <row r="1555" spans="1:26" ht="12.75">
      <c r="A1555" s="9"/>
      <c r="B1555" s="10"/>
      <c r="C1555" s="9"/>
      <c r="D1555" s="9"/>
      <c r="E1555" s="9"/>
      <c r="F1555" s="9"/>
      <c r="G1555" s="9"/>
      <c r="H1555" s="9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</row>
    <row r="1556" spans="1:26" ht="12.75">
      <c r="A1556" s="9"/>
      <c r="B1556" s="10"/>
      <c r="C1556" s="9"/>
      <c r="D1556" s="9"/>
      <c r="E1556" s="9"/>
      <c r="F1556" s="9"/>
      <c r="G1556" s="9"/>
      <c r="H1556" s="9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</row>
    <row r="1557" spans="1:26" ht="12.75">
      <c r="A1557" s="9"/>
      <c r="B1557" s="10"/>
      <c r="C1557" s="9"/>
      <c r="D1557" s="9"/>
      <c r="E1557" s="9"/>
      <c r="F1557" s="9"/>
      <c r="G1557" s="9"/>
      <c r="H1557" s="9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</row>
    <row r="1558" spans="1:26" ht="12.75">
      <c r="A1558" s="9"/>
      <c r="B1558" s="10"/>
      <c r="C1558" s="9"/>
      <c r="D1558" s="9"/>
      <c r="E1558" s="9"/>
      <c r="F1558" s="9"/>
      <c r="G1558" s="9"/>
      <c r="H1558" s="9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</row>
    <row r="1559" spans="1:26" ht="12.75">
      <c r="A1559" s="9"/>
      <c r="B1559" s="10"/>
      <c r="C1559" s="9"/>
      <c r="D1559" s="9"/>
      <c r="E1559" s="9"/>
      <c r="F1559" s="9"/>
      <c r="G1559" s="9"/>
      <c r="H1559" s="9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</row>
    <row r="1560" spans="1:26" ht="12.75">
      <c r="A1560" s="9"/>
      <c r="B1560" s="10"/>
      <c r="C1560" s="9"/>
      <c r="D1560" s="9"/>
      <c r="E1560" s="9"/>
      <c r="F1560" s="9"/>
      <c r="G1560" s="9"/>
      <c r="H1560" s="9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</row>
    <row r="1561" spans="1:26" ht="12.75">
      <c r="A1561" s="9"/>
      <c r="B1561" s="10"/>
      <c r="C1561" s="9"/>
      <c r="D1561" s="9"/>
      <c r="E1561" s="9"/>
      <c r="F1561" s="9"/>
      <c r="G1561" s="9"/>
      <c r="H1561" s="9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</row>
    <row r="1562" spans="1:26" ht="12.75">
      <c r="A1562" s="9"/>
      <c r="B1562" s="10"/>
      <c r="C1562" s="9"/>
      <c r="D1562" s="9"/>
      <c r="E1562" s="9"/>
      <c r="F1562" s="9"/>
      <c r="G1562" s="9"/>
      <c r="H1562" s="9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</row>
    <row r="1563" spans="1:26" ht="12.75">
      <c r="A1563" s="9"/>
      <c r="B1563" s="10"/>
      <c r="C1563" s="9"/>
      <c r="D1563" s="9"/>
      <c r="E1563" s="9"/>
      <c r="F1563" s="9"/>
      <c r="G1563" s="9"/>
      <c r="H1563" s="9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</row>
    <row r="1564" spans="1:26" ht="12.75">
      <c r="A1564" s="9"/>
      <c r="B1564" s="10"/>
      <c r="C1564" s="9"/>
      <c r="D1564" s="9"/>
      <c r="E1564" s="9"/>
      <c r="F1564" s="9"/>
      <c r="G1564" s="9"/>
      <c r="H1564" s="9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</row>
    <row r="1565" spans="1:26" ht="12.75">
      <c r="A1565" s="9"/>
      <c r="B1565" s="10"/>
      <c r="C1565" s="9"/>
      <c r="D1565" s="9"/>
      <c r="E1565" s="9"/>
      <c r="F1565" s="9"/>
      <c r="G1565" s="9"/>
      <c r="H1565" s="9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</row>
    <row r="1566" spans="1:26" ht="12.75">
      <c r="A1566" s="9"/>
      <c r="B1566" s="10"/>
      <c r="C1566" s="9"/>
      <c r="D1566" s="9"/>
      <c r="E1566" s="9"/>
      <c r="F1566" s="9"/>
      <c r="G1566" s="9"/>
      <c r="H1566" s="9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</row>
    <row r="1567" spans="1:26" ht="12.75">
      <c r="A1567" s="9"/>
      <c r="B1567" s="10"/>
      <c r="C1567" s="9"/>
      <c r="D1567" s="9"/>
      <c r="E1567" s="9"/>
      <c r="F1567" s="9"/>
      <c r="G1567" s="9"/>
      <c r="H1567" s="9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</row>
    <row r="1568" spans="1:26" ht="12.75">
      <c r="A1568" s="9"/>
      <c r="B1568" s="10"/>
      <c r="C1568" s="9"/>
      <c r="D1568" s="9"/>
      <c r="E1568" s="9"/>
      <c r="F1568" s="9"/>
      <c r="G1568" s="9"/>
      <c r="H1568" s="9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</row>
    <row r="1569" spans="1:26" ht="12.75">
      <c r="A1569" s="9"/>
      <c r="B1569" s="10"/>
      <c r="C1569" s="9"/>
      <c r="D1569" s="9"/>
      <c r="E1569" s="9"/>
      <c r="F1569" s="9"/>
      <c r="G1569" s="9"/>
      <c r="H1569" s="9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</row>
    <row r="1570" spans="1:26" ht="12.75">
      <c r="A1570" s="9"/>
      <c r="B1570" s="10"/>
      <c r="C1570" s="9"/>
      <c r="D1570" s="9"/>
      <c r="E1570" s="9"/>
      <c r="F1570" s="9"/>
      <c r="G1570" s="9"/>
      <c r="H1570" s="9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</row>
    <row r="1571" spans="1:26" ht="12.75">
      <c r="A1571" s="9"/>
      <c r="B1571" s="10"/>
      <c r="C1571" s="9"/>
      <c r="D1571" s="9"/>
      <c r="E1571" s="9"/>
      <c r="F1571" s="9"/>
      <c r="G1571" s="9"/>
      <c r="H1571" s="9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</row>
    <row r="1572" spans="1:26" ht="12.75">
      <c r="A1572" s="9"/>
      <c r="B1572" s="10"/>
      <c r="C1572" s="9"/>
      <c r="D1572" s="9"/>
      <c r="E1572" s="9"/>
      <c r="F1572" s="9"/>
      <c r="G1572" s="9"/>
      <c r="H1572" s="9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</row>
    <row r="1573" spans="1:26" ht="12.75">
      <c r="A1573" s="9"/>
      <c r="B1573" s="10"/>
      <c r="C1573" s="9"/>
      <c r="D1573" s="9"/>
      <c r="E1573" s="9"/>
      <c r="F1573" s="9"/>
      <c r="G1573" s="9"/>
      <c r="H1573" s="9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</row>
    <row r="1574" spans="1:26" ht="12.75">
      <c r="A1574" s="9"/>
      <c r="B1574" s="10"/>
      <c r="C1574" s="9"/>
      <c r="D1574" s="9"/>
      <c r="E1574" s="9"/>
      <c r="F1574" s="9"/>
      <c r="G1574" s="9"/>
      <c r="H1574" s="9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</row>
    <row r="1575" spans="1:26" ht="12.75">
      <c r="A1575" s="9"/>
      <c r="B1575" s="10"/>
      <c r="C1575" s="9"/>
      <c r="D1575" s="9"/>
      <c r="E1575" s="9"/>
      <c r="F1575" s="9"/>
      <c r="G1575" s="9"/>
      <c r="H1575" s="9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</row>
    <row r="1576" spans="1:26" ht="12.75">
      <c r="A1576" s="9"/>
      <c r="B1576" s="10"/>
      <c r="C1576" s="9"/>
      <c r="D1576" s="9"/>
      <c r="E1576" s="9"/>
      <c r="F1576" s="9"/>
      <c r="G1576" s="9"/>
      <c r="H1576" s="9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</row>
    <row r="1577" spans="1:26" ht="12.75">
      <c r="A1577" s="9"/>
      <c r="B1577" s="10"/>
      <c r="C1577" s="9"/>
      <c r="D1577" s="9"/>
      <c r="E1577" s="9"/>
      <c r="F1577" s="9"/>
      <c r="G1577" s="9"/>
      <c r="H1577" s="9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</row>
    <row r="1578" spans="1:26" ht="12.75">
      <c r="A1578" s="9"/>
      <c r="B1578" s="10"/>
      <c r="C1578" s="9"/>
      <c r="D1578" s="9"/>
      <c r="E1578" s="9"/>
      <c r="F1578" s="9"/>
      <c r="G1578" s="9"/>
      <c r="H1578" s="9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</row>
    <row r="1579" spans="1:26" ht="12.75">
      <c r="A1579" s="9"/>
      <c r="B1579" s="10"/>
      <c r="C1579" s="9"/>
      <c r="D1579" s="9"/>
      <c r="E1579" s="9"/>
      <c r="F1579" s="9"/>
      <c r="G1579" s="9"/>
      <c r="H1579" s="9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</row>
    <row r="1580" spans="1:26" ht="12.75">
      <c r="A1580" s="9"/>
      <c r="B1580" s="10"/>
      <c r="C1580" s="9"/>
      <c r="D1580" s="9"/>
      <c r="E1580" s="9"/>
      <c r="F1580" s="9"/>
      <c r="G1580" s="9"/>
      <c r="H1580" s="9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</row>
    <row r="1581" spans="1:26" ht="12.75">
      <c r="A1581" s="9"/>
      <c r="B1581" s="10"/>
      <c r="C1581" s="9"/>
      <c r="D1581" s="9"/>
      <c r="E1581" s="9"/>
      <c r="F1581" s="9"/>
      <c r="G1581" s="9"/>
      <c r="H1581" s="9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</row>
    <row r="1582" spans="1:26" ht="12.75">
      <c r="A1582" s="9"/>
      <c r="B1582" s="10"/>
      <c r="C1582" s="9"/>
      <c r="D1582" s="9"/>
      <c r="E1582" s="9"/>
      <c r="F1582" s="9"/>
      <c r="G1582" s="9"/>
      <c r="H1582" s="9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</row>
    <row r="1583" spans="1:26" ht="12.75">
      <c r="A1583" s="9"/>
      <c r="B1583" s="10"/>
      <c r="C1583" s="9"/>
      <c r="D1583" s="9"/>
      <c r="E1583" s="9"/>
      <c r="F1583" s="9"/>
      <c r="G1583" s="9"/>
      <c r="H1583" s="9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</row>
    <row r="1584" spans="1:26" ht="12.75">
      <c r="A1584" s="9"/>
      <c r="B1584" s="10"/>
      <c r="C1584" s="9"/>
      <c r="D1584" s="9"/>
      <c r="E1584" s="9"/>
      <c r="F1584" s="9"/>
      <c r="G1584" s="9"/>
      <c r="H1584" s="9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</row>
    <row r="1585" spans="1:26" ht="12.75">
      <c r="A1585" s="9"/>
      <c r="B1585" s="10"/>
      <c r="C1585" s="9"/>
      <c r="D1585" s="9"/>
      <c r="E1585" s="9"/>
      <c r="F1585" s="9"/>
      <c r="G1585" s="9"/>
      <c r="H1585" s="9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</row>
    <row r="1586" spans="1:26" ht="12.75">
      <c r="A1586" s="9"/>
      <c r="B1586" s="10"/>
      <c r="C1586" s="9"/>
      <c r="D1586" s="9"/>
      <c r="E1586" s="9"/>
      <c r="F1586" s="9"/>
      <c r="G1586" s="9"/>
      <c r="H1586" s="9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</row>
    <row r="1587" spans="1:26" ht="12.75">
      <c r="A1587" s="9"/>
      <c r="B1587" s="10"/>
      <c r="C1587" s="9"/>
      <c r="D1587" s="9"/>
      <c r="E1587" s="9"/>
      <c r="F1587" s="9"/>
      <c r="G1587" s="9"/>
      <c r="H1587" s="9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</row>
    <row r="1588" spans="1:26" ht="12.75">
      <c r="A1588" s="9"/>
      <c r="B1588" s="10"/>
      <c r="C1588" s="9"/>
      <c r="D1588" s="9"/>
      <c r="E1588" s="9"/>
      <c r="F1588" s="9"/>
      <c r="G1588" s="9"/>
      <c r="H1588" s="9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</row>
    <row r="1589" spans="1:26" ht="12.75">
      <c r="A1589" s="9"/>
      <c r="B1589" s="10"/>
      <c r="C1589" s="9"/>
      <c r="D1589" s="9"/>
      <c r="E1589" s="9"/>
      <c r="F1589" s="9"/>
      <c r="G1589" s="9"/>
      <c r="H1589" s="9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</row>
    <row r="1590" spans="1:26" ht="12.75">
      <c r="A1590" s="9"/>
      <c r="B1590" s="10"/>
      <c r="C1590" s="9"/>
      <c r="D1590" s="9"/>
      <c r="E1590" s="9"/>
      <c r="F1590" s="9"/>
      <c r="G1590" s="9"/>
      <c r="H1590" s="9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</row>
    <row r="1591" spans="1:26" ht="12.75">
      <c r="A1591" s="9"/>
      <c r="B1591" s="10"/>
      <c r="C1591" s="9"/>
      <c r="D1591" s="9"/>
      <c r="E1591" s="9"/>
      <c r="F1591" s="9"/>
      <c r="G1591" s="9"/>
      <c r="H1591" s="9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</row>
    <row r="1592" spans="1:26" ht="12.75">
      <c r="A1592" s="9"/>
      <c r="B1592" s="10"/>
      <c r="C1592" s="9"/>
      <c r="D1592" s="9"/>
      <c r="E1592" s="9"/>
      <c r="F1592" s="9"/>
      <c r="G1592" s="9"/>
      <c r="H1592" s="9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</row>
    <row r="1593" spans="1:26" ht="12.75">
      <c r="A1593" s="9"/>
      <c r="B1593" s="10"/>
      <c r="C1593" s="9"/>
      <c r="D1593" s="9"/>
      <c r="E1593" s="9"/>
      <c r="F1593" s="9"/>
      <c r="G1593" s="9"/>
      <c r="H1593" s="9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</row>
    <row r="1594" spans="1:26" ht="12.75">
      <c r="A1594" s="9"/>
      <c r="B1594" s="10"/>
      <c r="C1594" s="9"/>
      <c r="D1594" s="9"/>
      <c r="E1594" s="9"/>
      <c r="F1594" s="9"/>
      <c r="G1594" s="9"/>
      <c r="H1594" s="9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</row>
    <row r="1595" spans="1:26" ht="12.75">
      <c r="A1595" s="9"/>
      <c r="B1595" s="10"/>
      <c r="C1595" s="9"/>
      <c r="D1595" s="9"/>
      <c r="E1595" s="9"/>
      <c r="F1595" s="9"/>
      <c r="G1595" s="9"/>
      <c r="H1595" s="9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</row>
    <row r="1596" spans="1:26" ht="12.75">
      <c r="A1596" s="9"/>
      <c r="B1596" s="10"/>
      <c r="C1596" s="9"/>
      <c r="D1596" s="9"/>
      <c r="E1596" s="9"/>
      <c r="F1596" s="9"/>
      <c r="G1596" s="9"/>
      <c r="H1596" s="9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</row>
    <row r="1597" spans="1:26" ht="12.75">
      <c r="A1597" s="9"/>
      <c r="B1597" s="10"/>
      <c r="C1597" s="9"/>
      <c r="D1597" s="9"/>
      <c r="E1597" s="9"/>
      <c r="F1597" s="9"/>
      <c r="G1597" s="9"/>
      <c r="H1597" s="9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</row>
    <row r="1598" spans="1:26" ht="12.75">
      <c r="A1598" s="9"/>
      <c r="B1598" s="10"/>
      <c r="C1598" s="9"/>
      <c r="D1598" s="9"/>
      <c r="E1598" s="9"/>
      <c r="F1598" s="9"/>
      <c r="G1598" s="9"/>
      <c r="H1598" s="9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</row>
    <row r="1599" spans="1:26" ht="12.75">
      <c r="A1599" s="9"/>
      <c r="B1599" s="10"/>
      <c r="C1599" s="9"/>
      <c r="D1599" s="9"/>
      <c r="E1599" s="9"/>
      <c r="F1599" s="9"/>
      <c r="G1599" s="9"/>
      <c r="H1599" s="9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</row>
    <row r="1600" spans="1:26" ht="12.75">
      <c r="A1600" s="9"/>
      <c r="B1600" s="10"/>
      <c r="C1600" s="9"/>
      <c r="D1600" s="9"/>
      <c r="E1600" s="9"/>
      <c r="F1600" s="9"/>
      <c r="G1600" s="9"/>
      <c r="H1600" s="9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</row>
    <row r="1601" spans="1:26" ht="12.75">
      <c r="A1601" s="9"/>
      <c r="B1601" s="10"/>
      <c r="C1601" s="9"/>
      <c r="D1601" s="9"/>
      <c r="E1601" s="9"/>
      <c r="F1601" s="9"/>
      <c r="G1601" s="9"/>
      <c r="H1601" s="9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</row>
    <row r="1602" spans="1:26" ht="12.75">
      <c r="A1602" s="9"/>
      <c r="B1602" s="10"/>
      <c r="C1602" s="9"/>
      <c r="D1602" s="9"/>
      <c r="E1602" s="9"/>
      <c r="F1602" s="9"/>
      <c r="G1602" s="9"/>
      <c r="H1602" s="9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</row>
    <row r="1603" spans="1:26" ht="12.75">
      <c r="A1603" s="9"/>
      <c r="B1603" s="10"/>
      <c r="C1603" s="9"/>
      <c r="D1603" s="9"/>
      <c r="E1603" s="9"/>
      <c r="F1603" s="9"/>
      <c r="G1603" s="9"/>
      <c r="H1603" s="9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</row>
    <row r="1604" spans="1:26" ht="12.75">
      <c r="A1604" s="9"/>
      <c r="B1604" s="10"/>
      <c r="C1604" s="9"/>
      <c r="D1604" s="9"/>
      <c r="E1604" s="9"/>
      <c r="F1604" s="9"/>
      <c r="G1604" s="9"/>
      <c r="H1604" s="9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</row>
    <row r="1605" spans="1:26" ht="12.75">
      <c r="A1605" s="9"/>
      <c r="B1605" s="10"/>
      <c r="C1605" s="9"/>
      <c r="D1605" s="9"/>
      <c r="E1605" s="9"/>
      <c r="F1605" s="9"/>
      <c r="G1605" s="9"/>
      <c r="H1605" s="9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</row>
    <row r="1606" spans="1:26" ht="12.75">
      <c r="A1606" s="9"/>
      <c r="B1606" s="10"/>
      <c r="C1606" s="9"/>
      <c r="D1606" s="9"/>
      <c r="E1606" s="9"/>
      <c r="F1606" s="9"/>
      <c r="G1606" s="9"/>
      <c r="H1606" s="9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</row>
    <row r="1607" spans="1:26" ht="12.75">
      <c r="A1607" s="9"/>
      <c r="B1607" s="10"/>
      <c r="C1607" s="9"/>
      <c r="D1607" s="9"/>
      <c r="E1607" s="9"/>
      <c r="F1607" s="9"/>
      <c r="G1607" s="9"/>
      <c r="H1607" s="9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</row>
    <row r="1608" spans="1:26" ht="12.75">
      <c r="A1608" s="9"/>
      <c r="B1608" s="10"/>
      <c r="C1608" s="9"/>
      <c r="D1608" s="9"/>
      <c r="E1608" s="9"/>
      <c r="F1608" s="9"/>
      <c r="G1608" s="9"/>
      <c r="H1608" s="9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</row>
    <row r="1609" spans="1:26" ht="12.75">
      <c r="A1609" s="9"/>
      <c r="B1609" s="10"/>
      <c r="C1609" s="9"/>
      <c r="D1609" s="9"/>
      <c r="E1609" s="9"/>
      <c r="F1609" s="9"/>
      <c r="G1609" s="9"/>
      <c r="H1609" s="9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</row>
    <row r="1610" spans="1:26" ht="12.75">
      <c r="A1610" s="9"/>
      <c r="B1610" s="10"/>
      <c r="C1610" s="9"/>
      <c r="D1610" s="9"/>
      <c r="E1610" s="9"/>
      <c r="F1610" s="9"/>
      <c r="G1610" s="9"/>
      <c r="H1610" s="9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</row>
    <row r="1611" spans="1:26" ht="12.75">
      <c r="A1611" s="9"/>
      <c r="B1611" s="10"/>
      <c r="C1611" s="9"/>
      <c r="D1611" s="9"/>
      <c r="E1611" s="9"/>
      <c r="F1611" s="9"/>
      <c r="G1611" s="9"/>
      <c r="H1611" s="9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</row>
    <row r="1612" spans="1:26" ht="12.75">
      <c r="A1612" s="9"/>
      <c r="B1612" s="10"/>
      <c r="C1612" s="9"/>
      <c r="D1612" s="9"/>
      <c r="E1612" s="9"/>
      <c r="F1612" s="9"/>
      <c r="G1612" s="9"/>
      <c r="H1612" s="9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</row>
    <row r="1613" spans="1:26" ht="12.75">
      <c r="A1613" s="9"/>
      <c r="B1613" s="10"/>
      <c r="C1613" s="9"/>
      <c r="D1613" s="9"/>
      <c r="E1613" s="9"/>
      <c r="F1613" s="9"/>
      <c r="G1613" s="9"/>
      <c r="H1613" s="9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</row>
    <row r="1614" spans="1:26" ht="12.75">
      <c r="A1614" s="9"/>
      <c r="B1614" s="10"/>
      <c r="C1614" s="9"/>
      <c r="D1614" s="9"/>
      <c r="E1614" s="9"/>
      <c r="F1614" s="9"/>
      <c r="G1614" s="9"/>
      <c r="H1614" s="9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</row>
    <row r="1615" spans="1:26" ht="12.75">
      <c r="A1615" s="9"/>
      <c r="B1615" s="10"/>
      <c r="C1615" s="9"/>
      <c r="D1615" s="9"/>
      <c r="E1615" s="9"/>
      <c r="F1615" s="9"/>
      <c r="G1615" s="9"/>
      <c r="H1615" s="9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</row>
    <row r="1616" spans="1:26" ht="12.75">
      <c r="A1616" s="9"/>
      <c r="B1616" s="10"/>
      <c r="C1616" s="9"/>
      <c r="D1616" s="9"/>
      <c r="E1616" s="9"/>
      <c r="F1616" s="9"/>
      <c r="G1616" s="9"/>
      <c r="H1616" s="9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</row>
    <row r="1617" spans="1:26" ht="12.75">
      <c r="A1617" s="9"/>
      <c r="B1617" s="10"/>
      <c r="C1617" s="9"/>
      <c r="D1617" s="9"/>
      <c r="E1617" s="9"/>
      <c r="F1617" s="9"/>
      <c r="G1617" s="9"/>
      <c r="H1617" s="9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</row>
    <row r="1618" spans="1:26" ht="12.75">
      <c r="A1618" s="9"/>
      <c r="B1618" s="10"/>
      <c r="C1618" s="9"/>
      <c r="D1618" s="9"/>
      <c r="E1618" s="9"/>
      <c r="F1618" s="9"/>
      <c r="G1618" s="9"/>
      <c r="H1618" s="9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</row>
    <row r="1619" spans="1:26" ht="12.75">
      <c r="A1619" s="9"/>
      <c r="B1619" s="10"/>
      <c r="C1619" s="9"/>
      <c r="D1619" s="9"/>
      <c r="E1619" s="9"/>
      <c r="F1619" s="9"/>
      <c r="G1619" s="9"/>
      <c r="H1619" s="9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</row>
    <row r="1620" spans="1:26" ht="12.75">
      <c r="A1620" s="9"/>
      <c r="B1620" s="10"/>
      <c r="C1620" s="9"/>
      <c r="D1620" s="9"/>
      <c r="E1620" s="9"/>
      <c r="F1620" s="9"/>
      <c r="G1620" s="9"/>
      <c r="H1620" s="9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</row>
    <row r="1621" spans="1:26" ht="12.75">
      <c r="A1621" s="9"/>
      <c r="B1621" s="10"/>
      <c r="C1621" s="9"/>
      <c r="D1621" s="9"/>
      <c r="E1621" s="9"/>
      <c r="F1621" s="9"/>
      <c r="G1621" s="9"/>
      <c r="H1621" s="9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</row>
    <row r="1622" spans="1:26" ht="12.75">
      <c r="A1622" s="9"/>
      <c r="B1622" s="10"/>
      <c r="C1622" s="9"/>
      <c r="D1622" s="9"/>
      <c r="E1622" s="9"/>
      <c r="F1622" s="9"/>
      <c r="G1622" s="9"/>
      <c r="H1622" s="9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</row>
    <row r="1623" spans="1:26" ht="12.75">
      <c r="A1623" s="9"/>
      <c r="B1623" s="10"/>
      <c r="C1623" s="9"/>
      <c r="D1623" s="9"/>
      <c r="E1623" s="9"/>
      <c r="F1623" s="9"/>
      <c r="G1623" s="9"/>
      <c r="H1623" s="9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</row>
    <row r="1624" spans="1:26" ht="12.75">
      <c r="A1624" s="9"/>
      <c r="B1624" s="10"/>
      <c r="C1624" s="9"/>
      <c r="D1624" s="9"/>
      <c r="E1624" s="9"/>
      <c r="F1624" s="9"/>
      <c r="G1624" s="9"/>
      <c r="H1624" s="9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</row>
    <row r="1625" spans="1:26" ht="12.75">
      <c r="A1625" s="9"/>
      <c r="B1625" s="10"/>
      <c r="C1625" s="9"/>
      <c r="D1625" s="9"/>
      <c r="E1625" s="9"/>
      <c r="F1625" s="9"/>
      <c r="G1625" s="9"/>
      <c r="H1625" s="9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</row>
    <row r="1626" spans="1:26" ht="12.75">
      <c r="A1626" s="9"/>
      <c r="B1626" s="10"/>
      <c r="C1626" s="9"/>
      <c r="D1626" s="9"/>
      <c r="E1626" s="9"/>
      <c r="F1626" s="9"/>
      <c r="G1626" s="9"/>
      <c r="H1626" s="9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</row>
    <row r="1627" spans="1:26" ht="12.75">
      <c r="A1627" s="9"/>
      <c r="B1627" s="10"/>
      <c r="C1627" s="9"/>
      <c r="D1627" s="9"/>
      <c r="E1627" s="9"/>
      <c r="F1627" s="9"/>
      <c r="G1627" s="9"/>
      <c r="H1627" s="9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</row>
    <row r="1628" spans="1:26" ht="12.75">
      <c r="A1628" s="9"/>
      <c r="B1628" s="10"/>
      <c r="C1628" s="9"/>
      <c r="D1628" s="9"/>
      <c r="E1628" s="9"/>
      <c r="F1628" s="9"/>
      <c r="G1628" s="9"/>
      <c r="H1628" s="9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</row>
    <row r="1629" spans="1:26" ht="12.75">
      <c r="A1629" s="9"/>
      <c r="B1629" s="10"/>
      <c r="C1629" s="9"/>
      <c r="D1629" s="9"/>
      <c r="E1629" s="9"/>
      <c r="F1629" s="9"/>
      <c r="G1629" s="9"/>
      <c r="H1629" s="9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</row>
    <row r="1630" spans="1:26" ht="12.75">
      <c r="A1630" s="9"/>
      <c r="B1630" s="10"/>
      <c r="C1630" s="9"/>
      <c r="D1630" s="9"/>
      <c r="E1630" s="9"/>
      <c r="F1630" s="9"/>
      <c r="G1630" s="9"/>
      <c r="H1630" s="9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</row>
    <row r="1631" spans="1:26" ht="12.75">
      <c r="A1631" s="9"/>
      <c r="B1631" s="10"/>
      <c r="C1631" s="9"/>
      <c r="D1631" s="9"/>
      <c r="E1631" s="9"/>
      <c r="F1631" s="9"/>
      <c r="G1631" s="9"/>
      <c r="H1631" s="9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</row>
    <row r="1632" spans="1:26" ht="12.75">
      <c r="A1632" s="9"/>
      <c r="B1632" s="10"/>
      <c r="C1632" s="9"/>
      <c r="D1632" s="9"/>
      <c r="E1632" s="9"/>
      <c r="F1632" s="9"/>
      <c r="G1632" s="9"/>
      <c r="H1632" s="9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</row>
    <row r="1633" spans="1:26" ht="12.75">
      <c r="A1633" s="9"/>
      <c r="B1633" s="10"/>
      <c r="C1633" s="9"/>
      <c r="D1633" s="9"/>
      <c r="E1633" s="9"/>
      <c r="F1633" s="9"/>
      <c r="G1633" s="9"/>
      <c r="H1633" s="9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</row>
    <row r="1634" spans="1:26" ht="12.75">
      <c r="A1634" s="9"/>
      <c r="B1634" s="10"/>
      <c r="C1634" s="9"/>
      <c r="D1634" s="9"/>
      <c r="E1634" s="9"/>
      <c r="F1634" s="9"/>
      <c r="G1634" s="9"/>
      <c r="H1634" s="9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</row>
    <row r="1635" spans="1:26" ht="12.75">
      <c r="A1635" s="9"/>
      <c r="B1635" s="10"/>
      <c r="C1635" s="9"/>
      <c r="D1635" s="9"/>
      <c r="E1635" s="9"/>
      <c r="F1635" s="9"/>
      <c r="G1635" s="9"/>
      <c r="H1635" s="9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</row>
    <row r="1636" spans="1:26" ht="12.75">
      <c r="A1636" s="9"/>
      <c r="B1636" s="10"/>
      <c r="C1636" s="9"/>
      <c r="D1636" s="9"/>
      <c r="E1636" s="9"/>
      <c r="F1636" s="9"/>
      <c r="G1636" s="9"/>
      <c r="H1636" s="9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</row>
    <row r="1637" spans="1:26" ht="12.75">
      <c r="A1637" s="9"/>
      <c r="B1637" s="10"/>
      <c r="C1637" s="9"/>
      <c r="D1637" s="9"/>
      <c r="E1637" s="9"/>
      <c r="F1637" s="9"/>
      <c r="G1637" s="9"/>
      <c r="H1637" s="9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</row>
    <row r="1638" spans="1:26" ht="12.75">
      <c r="A1638" s="9"/>
      <c r="B1638" s="10"/>
      <c r="C1638" s="9"/>
      <c r="D1638" s="9"/>
      <c r="E1638" s="9"/>
      <c r="F1638" s="9"/>
      <c r="G1638" s="9"/>
      <c r="H1638" s="9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</row>
    <row r="1639" spans="1:26" ht="12.75">
      <c r="A1639" s="9"/>
      <c r="B1639" s="10"/>
      <c r="C1639" s="9"/>
      <c r="D1639" s="9"/>
      <c r="E1639" s="9"/>
      <c r="F1639" s="9"/>
      <c r="G1639" s="9"/>
      <c r="H1639" s="9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</row>
    <row r="1640" spans="1:26" ht="12.75">
      <c r="A1640" s="9"/>
      <c r="B1640" s="10"/>
      <c r="C1640" s="9"/>
      <c r="D1640" s="9"/>
      <c r="E1640" s="9"/>
      <c r="F1640" s="9"/>
      <c r="G1640" s="9"/>
      <c r="H1640" s="9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</row>
    <row r="1641" spans="1:26" ht="12.75">
      <c r="A1641" s="9"/>
      <c r="B1641" s="10"/>
      <c r="C1641" s="9"/>
      <c r="D1641" s="9"/>
      <c r="E1641" s="9"/>
      <c r="F1641" s="9"/>
      <c r="G1641" s="9"/>
      <c r="H1641" s="9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</row>
    <row r="1642" spans="1:26" ht="12.75">
      <c r="A1642" s="9"/>
      <c r="B1642" s="10"/>
      <c r="C1642" s="9"/>
      <c r="D1642" s="9"/>
      <c r="E1642" s="9"/>
      <c r="F1642" s="9"/>
      <c r="G1642" s="9"/>
      <c r="H1642" s="9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</row>
    <row r="1643" spans="1:26" ht="12.75">
      <c r="A1643" s="9"/>
      <c r="B1643" s="10"/>
      <c r="C1643" s="9"/>
      <c r="D1643" s="9"/>
      <c r="E1643" s="9"/>
      <c r="F1643" s="9"/>
      <c r="G1643" s="9"/>
      <c r="H1643" s="9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</row>
    <row r="1644" spans="1:26" ht="12.75">
      <c r="A1644" s="9"/>
      <c r="B1644" s="10"/>
      <c r="C1644" s="9"/>
      <c r="D1644" s="9"/>
      <c r="E1644" s="9"/>
      <c r="F1644" s="9"/>
      <c r="G1644" s="9"/>
      <c r="H1644" s="9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</row>
    <row r="1645" spans="1:26" ht="12.75">
      <c r="A1645" s="9"/>
      <c r="B1645" s="10"/>
      <c r="C1645" s="9"/>
      <c r="D1645" s="9"/>
      <c r="E1645" s="9"/>
      <c r="F1645" s="9"/>
      <c r="G1645" s="9"/>
      <c r="H1645" s="9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</row>
    <row r="1646" spans="1:26" ht="12.75">
      <c r="A1646" s="9"/>
      <c r="B1646" s="10"/>
      <c r="C1646" s="9"/>
      <c r="D1646" s="9"/>
      <c r="E1646" s="9"/>
      <c r="F1646" s="9"/>
      <c r="G1646" s="9"/>
      <c r="H1646" s="9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</row>
    <row r="1647" spans="1:26" ht="12.75">
      <c r="A1647" s="9"/>
      <c r="B1647" s="10"/>
      <c r="C1647" s="9"/>
      <c r="D1647" s="9"/>
      <c r="E1647" s="9"/>
      <c r="F1647" s="9"/>
      <c r="G1647" s="9"/>
      <c r="H1647" s="9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</row>
    <row r="1648" spans="1:26" ht="12.75">
      <c r="A1648" s="9"/>
      <c r="B1648" s="10"/>
      <c r="C1648" s="9"/>
      <c r="D1648" s="9"/>
      <c r="E1648" s="9"/>
      <c r="F1648" s="9"/>
      <c r="G1648" s="9"/>
      <c r="H1648" s="9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</row>
    <row r="1649" spans="1:26" ht="12.75">
      <c r="A1649" s="9"/>
      <c r="B1649" s="10"/>
      <c r="C1649" s="9"/>
      <c r="D1649" s="9"/>
      <c r="E1649" s="9"/>
      <c r="F1649" s="9"/>
      <c r="G1649" s="9"/>
      <c r="H1649" s="9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</row>
    <row r="1650" spans="1:26" ht="12.75">
      <c r="A1650" s="9"/>
      <c r="B1650" s="10"/>
      <c r="C1650" s="9"/>
      <c r="D1650" s="9"/>
      <c r="E1650" s="9"/>
      <c r="F1650" s="9"/>
      <c r="G1650" s="9"/>
      <c r="H1650" s="9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</row>
    <row r="1651" spans="1:26" ht="12.75">
      <c r="A1651" s="9"/>
      <c r="B1651" s="10"/>
      <c r="C1651" s="9"/>
      <c r="D1651" s="9"/>
      <c r="E1651" s="9"/>
      <c r="F1651" s="9"/>
      <c r="G1651" s="9"/>
      <c r="H1651" s="9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</row>
    <row r="1652" spans="1:26" ht="12.75">
      <c r="A1652" s="9"/>
      <c r="B1652" s="10"/>
      <c r="C1652" s="9"/>
      <c r="D1652" s="9"/>
      <c r="E1652" s="9"/>
      <c r="F1652" s="9"/>
      <c r="G1652" s="9"/>
      <c r="H1652" s="9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</row>
    <row r="1653" spans="1:26" ht="12.75">
      <c r="A1653" s="9"/>
      <c r="B1653" s="10"/>
      <c r="C1653" s="9"/>
      <c r="D1653" s="9"/>
      <c r="E1653" s="9"/>
      <c r="F1653" s="9"/>
      <c r="G1653" s="9"/>
      <c r="H1653" s="9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</row>
    <row r="1654" spans="1:26" ht="12.75">
      <c r="A1654" s="9"/>
      <c r="B1654" s="10"/>
      <c r="C1654" s="9"/>
      <c r="D1654" s="9"/>
      <c r="E1654" s="9"/>
      <c r="F1654" s="9"/>
      <c r="G1654" s="9"/>
      <c r="H1654" s="9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</row>
    <row r="1655" spans="1:26" ht="12.75">
      <c r="A1655" s="9"/>
      <c r="B1655" s="10"/>
      <c r="C1655" s="9"/>
      <c r="D1655" s="9"/>
      <c r="E1655" s="9"/>
      <c r="F1655" s="9"/>
      <c r="G1655" s="9"/>
      <c r="H1655" s="9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</row>
    <row r="1656" spans="1:26" ht="12.75">
      <c r="A1656" s="9"/>
      <c r="B1656" s="10"/>
      <c r="C1656" s="9"/>
      <c r="D1656" s="9"/>
      <c r="E1656" s="9"/>
      <c r="F1656" s="9"/>
      <c r="G1656" s="9"/>
      <c r="H1656" s="9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</row>
    <row r="1657" spans="1:26" ht="12.75">
      <c r="A1657" s="9"/>
      <c r="B1657" s="10"/>
      <c r="C1657" s="9"/>
      <c r="D1657" s="9"/>
      <c r="E1657" s="9"/>
      <c r="F1657" s="9"/>
      <c r="G1657" s="9"/>
      <c r="H1657" s="9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</row>
    <row r="1658" spans="1:26" ht="12.75">
      <c r="A1658" s="9"/>
      <c r="B1658" s="10"/>
      <c r="C1658" s="9"/>
      <c r="D1658" s="9"/>
      <c r="E1658" s="9"/>
      <c r="F1658" s="9"/>
      <c r="G1658" s="9"/>
      <c r="H1658" s="9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</row>
    <row r="1659" spans="1:26" ht="12.75">
      <c r="A1659" s="9"/>
      <c r="B1659" s="10"/>
      <c r="C1659" s="9"/>
      <c r="D1659" s="9"/>
      <c r="E1659" s="9"/>
      <c r="F1659" s="9"/>
      <c r="G1659" s="9"/>
      <c r="H1659" s="9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</row>
    <row r="1660" spans="1:26" ht="12.75">
      <c r="A1660" s="9"/>
      <c r="B1660" s="10"/>
      <c r="C1660" s="9"/>
      <c r="D1660" s="9"/>
      <c r="E1660" s="9"/>
      <c r="F1660" s="9"/>
      <c r="G1660" s="9"/>
      <c r="H1660" s="9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</row>
    <row r="1661" spans="1:26" ht="12.75">
      <c r="A1661" s="9"/>
      <c r="B1661" s="10"/>
      <c r="C1661" s="9"/>
      <c r="D1661" s="9"/>
      <c r="E1661" s="9"/>
      <c r="F1661" s="9"/>
      <c r="G1661" s="9"/>
      <c r="H1661" s="9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</row>
    <row r="1662" spans="1:26" ht="12.75">
      <c r="A1662" s="9"/>
      <c r="B1662" s="10"/>
      <c r="C1662" s="9"/>
      <c r="D1662" s="9"/>
      <c r="E1662" s="9"/>
      <c r="F1662" s="9"/>
      <c r="G1662" s="9"/>
      <c r="H1662" s="9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</row>
    <row r="1663" spans="1:26" ht="12.75">
      <c r="A1663" s="9"/>
      <c r="B1663" s="10"/>
      <c r="C1663" s="9"/>
      <c r="D1663" s="9"/>
      <c r="E1663" s="9"/>
      <c r="F1663" s="9"/>
      <c r="G1663" s="9"/>
      <c r="H1663" s="9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</row>
    <row r="1664" spans="1:26" ht="12.75">
      <c r="A1664" s="9"/>
      <c r="B1664" s="10"/>
      <c r="C1664" s="9"/>
      <c r="D1664" s="9"/>
      <c r="E1664" s="9"/>
      <c r="F1664" s="9"/>
      <c r="G1664" s="9"/>
      <c r="H1664" s="9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</row>
    <row r="1665" spans="1:26" ht="12.75">
      <c r="A1665" s="9"/>
      <c r="B1665" s="10"/>
      <c r="C1665" s="9"/>
      <c r="D1665" s="9"/>
      <c r="E1665" s="9"/>
      <c r="F1665" s="9"/>
      <c r="G1665" s="9"/>
      <c r="H1665" s="9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</row>
    <row r="1666" spans="1:26" ht="12.75">
      <c r="A1666" s="9"/>
      <c r="B1666" s="10"/>
      <c r="C1666" s="9"/>
      <c r="D1666" s="9"/>
      <c r="E1666" s="9"/>
      <c r="F1666" s="9"/>
      <c r="G1666" s="9"/>
      <c r="H1666" s="9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</row>
    <row r="1667" spans="1:26" ht="12.75">
      <c r="A1667" s="9"/>
      <c r="B1667" s="10"/>
      <c r="C1667" s="9"/>
      <c r="D1667" s="9"/>
      <c r="E1667" s="9"/>
      <c r="F1667" s="9"/>
      <c r="G1667" s="9"/>
      <c r="H1667" s="9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</row>
    <row r="1668" spans="1:26" ht="12.75">
      <c r="A1668" s="9"/>
      <c r="B1668" s="10"/>
      <c r="C1668" s="9"/>
      <c r="D1668" s="9"/>
      <c r="E1668" s="9"/>
      <c r="F1668" s="9"/>
      <c r="G1668" s="9"/>
      <c r="H1668" s="9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</row>
    <row r="1669" spans="1:26" ht="12.75">
      <c r="A1669" s="9"/>
      <c r="B1669" s="10"/>
      <c r="C1669" s="9"/>
      <c r="D1669" s="9"/>
      <c r="E1669" s="9"/>
      <c r="F1669" s="9"/>
      <c r="G1669" s="9"/>
      <c r="H1669" s="9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</row>
    <row r="1670" spans="1:26" ht="12.75">
      <c r="A1670" s="9"/>
      <c r="B1670" s="10"/>
      <c r="C1670" s="9"/>
      <c r="D1670" s="9"/>
      <c r="E1670" s="9"/>
      <c r="F1670" s="9"/>
      <c r="G1670" s="9"/>
      <c r="H1670" s="9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</row>
    <row r="1671" spans="1:26" ht="12.75">
      <c r="A1671" s="9"/>
      <c r="B1671" s="10"/>
      <c r="C1671" s="9"/>
      <c r="D1671" s="9"/>
      <c r="E1671" s="9"/>
      <c r="F1671" s="9"/>
      <c r="G1671" s="9"/>
      <c r="H1671" s="9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</row>
    <row r="1672" spans="1:26" ht="12.75">
      <c r="A1672" s="9"/>
      <c r="B1672" s="10"/>
      <c r="C1672" s="9"/>
      <c r="D1672" s="9"/>
      <c r="E1672" s="9"/>
      <c r="F1672" s="9"/>
      <c r="G1672" s="9"/>
      <c r="H1672" s="9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</row>
    <row r="1673" spans="1:26" ht="12.75">
      <c r="A1673" s="9"/>
      <c r="B1673" s="10"/>
      <c r="C1673" s="9"/>
      <c r="D1673" s="9"/>
      <c r="E1673" s="9"/>
      <c r="F1673" s="9"/>
      <c r="G1673" s="9"/>
      <c r="H1673" s="9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</row>
    <row r="1674" spans="1:26" ht="12.75">
      <c r="A1674" s="9"/>
      <c r="B1674" s="10"/>
      <c r="C1674" s="9"/>
      <c r="D1674" s="9"/>
      <c r="E1674" s="9"/>
      <c r="F1674" s="9"/>
      <c r="G1674" s="9"/>
      <c r="H1674" s="9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</row>
    <row r="1675" spans="1:26" ht="12.75">
      <c r="A1675" s="9"/>
      <c r="B1675" s="10"/>
      <c r="C1675" s="9"/>
      <c r="D1675" s="9"/>
      <c r="E1675" s="9"/>
      <c r="F1675" s="9"/>
      <c r="G1675" s="9"/>
      <c r="H1675" s="9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</row>
    <row r="1676" spans="1:26" ht="12.75">
      <c r="A1676" s="9"/>
      <c r="B1676" s="10"/>
      <c r="C1676" s="9"/>
      <c r="D1676" s="9"/>
      <c r="E1676" s="9"/>
      <c r="F1676" s="9"/>
      <c r="G1676" s="9"/>
      <c r="H1676" s="9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</row>
    <row r="1677" spans="1:26" ht="12.75">
      <c r="A1677" s="9"/>
      <c r="B1677" s="10"/>
      <c r="C1677" s="9"/>
      <c r="D1677" s="9"/>
      <c r="E1677" s="9"/>
      <c r="F1677" s="9"/>
      <c r="G1677" s="9"/>
      <c r="H1677" s="9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</row>
    <row r="1678" spans="1:26" ht="12.75">
      <c r="A1678" s="9"/>
      <c r="B1678" s="10"/>
      <c r="C1678" s="9"/>
      <c r="D1678" s="9"/>
      <c r="E1678" s="9"/>
      <c r="F1678" s="9"/>
      <c r="G1678" s="9"/>
      <c r="H1678" s="9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</row>
    <row r="1679" spans="1:26" ht="12.75">
      <c r="A1679" s="9"/>
      <c r="B1679" s="10"/>
      <c r="C1679" s="9"/>
      <c r="D1679" s="9"/>
      <c r="E1679" s="9"/>
      <c r="F1679" s="9"/>
      <c r="G1679" s="9"/>
      <c r="H1679" s="9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</row>
    <row r="1680" spans="1:26" ht="12.75">
      <c r="A1680" s="9"/>
      <c r="B1680" s="10"/>
      <c r="C1680" s="9"/>
      <c r="D1680" s="9"/>
      <c r="E1680" s="9"/>
      <c r="F1680" s="9"/>
      <c r="G1680" s="9"/>
      <c r="H1680" s="9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</row>
    <row r="1681" spans="1:26" ht="12.75">
      <c r="A1681" s="9"/>
      <c r="B1681" s="10"/>
      <c r="C1681" s="9"/>
      <c r="D1681" s="9"/>
      <c r="E1681" s="9"/>
      <c r="F1681" s="9"/>
      <c r="G1681" s="9"/>
      <c r="H1681" s="9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</row>
    <row r="1682" spans="1:26" ht="12.75">
      <c r="A1682" s="9"/>
      <c r="B1682" s="10"/>
      <c r="C1682" s="9"/>
      <c r="D1682" s="9"/>
      <c r="E1682" s="9"/>
      <c r="F1682" s="9"/>
      <c r="G1682" s="9"/>
      <c r="H1682" s="9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</row>
    <row r="1683" spans="1:26" ht="12.75">
      <c r="A1683" s="9"/>
      <c r="B1683" s="10"/>
      <c r="C1683" s="9"/>
      <c r="D1683" s="9"/>
      <c r="E1683" s="9"/>
      <c r="F1683" s="9"/>
      <c r="G1683" s="9"/>
      <c r="H1683" s="9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</row>
    <row r="1684" spans="1:26" ht="12.75">
      <c r="A1684" s="9"/>
      <c r="B1684" s="10"/>
      <c r="C1684" s="9"/>
      <c r="D1684" s="9"/>
      <c r="E1684" s="9"/>
      <c r="F1684" s="9"/>
      <c r="G1684" s="9"/>
      <c r="H1684" s="9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</row>
    <row r="1685" spans="1:26" ht="12.75">
      <c r="A1685" s="9"/>
      <c r="B1685" s="10"/>
      <c r="C1685" s="9"/>
      <c r="D1685" s="9"/>
      <c r="E1685" s="9"/>
      <c r="F1685" s="9"/>
      <c r="G1685" s="9"/>
      <c r="H1685" s="9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</row>
    <row r="1686" spans="1:26" ht="12.75">
      <c r="A1686" s="9"/>
      <c r="B1686" s="10"/>
      <c r="C1686" s="9"/>
      <c r="D1686" s="9"/>
      <c r="E1686" s="9"/>
      <c r="F1686" s="9"/>
      <c r="G1686" s="9"/>
      <c r="H1686" s="9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</row>
    <row r="1687" spans="1:26" ht="12.75">
      <c r="A1687" s="9"/>
      <c r="B1687" s="10"/>
      <c r="C1687" s="9"/>
      <c r="D1687" s="9"/>
      <c r="E1687" s="9"/>
      <c r="F1687" s="9"/>
      <c r="G1687" s="9"/>
      <c r="H1687" s="9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</row>
    <row r="1688" spans="1:26" ht="12.75">
      <c r="A1688" s="9"/>
      <c r="B1688" s="10"/>
      <c r="C1688" s="9"/>
      <c r="D1688" s="9"/>
      <c r="E1688" s="9"/>
      <c r="F1688" s="9"/>
      <c r="G1688" s="9"/>
      <c r="H1688" s="9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</row>
    <row r="1689" spans="1:26" ht="12.75">
      <c r="A1689" s="9"/>
      <c r="B1689" s="10"/>
      <c r="C1689" s="9"/>
      <c r="D1689" s="9"/>
      <c r="E1689" s="9"/>
      <c r="F1689" s="9"/>
      <c r="G1689" s="9"/>
      <c r="H1689" s="9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</row>
    <row r="1690" spans="1:26" ht="12.75">
      <c r="A1690" s="9"/>
      <c r="B1690" s="10"/>
      <c r="C1690" s="9"/>
      <c r="D1690" s="9"/>
      <c r="E1690" s="9"/>
      <c r="F1690" s="9"/>
      <c r="G1690" s="9"/>
      <c r="H1690" s="9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</row>
    <row r="1691" spans="1:26" ht="12.75">
      <c r="A1691" s="9"/>
      <c r="B1691" s="10"/>
      <c r="C1691" s="9"/>
      <c r="D1691" s="9"/>
      <c r="E1691" s="9"/>
      <c r="F1691" s="9"/>
      <c r="G1691" s="9"/>
      <c r="H1691" s="9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</row>
    <row r="1692" spans="1:26" ht="12.75">
      <c r="A1692" s="9"/>
      <c r="B1692" s="10"/>
      <c r="C1692" s="9"/>
      <c r="D1692" s="9"/>
      <c r="E1692" s="9"/>
      <c r="F1692" s="9"/>
      <c r="G1692" s="9"/>
      <c r="H1692" s="9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</row>
    <row r="1693" spans="1:26" ht="12.75">
      <c r="A1693" s="9"/>
      <c r="B1693" s="10"/>
      <c r="C1693" s="9"/>
      <c r="D1693" s="9"/>
      <c r="E1693" s="9"/>
      <c r="F1693" s="9"/>
      <c r="G1693" s="9"/>
      <c r="H1693" s="9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</row>
    <row r="1694" spans="1:26" ht="12.75">
      <c r="A1694" s="9"/>
      <c r="B1694" s="10"/>
      <c r="C1694" s="9"/>
      <c r="D1694" s="9"/>
      <c r="E1694" s="9"/>
      <c r="F1694" s="9"/>
      <c r="G1694" s="9"/>
      <c r="H1694" s="9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</row>
    <row r="1695" spans="1:26" ht="12.75">
      <c r="A1695" s="9"/>
      <c r="B1695" s="10"/>
      <c r="C1695" s="9"/>
      <c r="D1695" s="9"/>
      <c r="E1695" s="9"/>
      <c r="F1695" s="9"/>
      <c r="G1695" s="9"/>
      <c r="H1695" s="9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</row>
    <row r="1696" spans="1:26" ht="12.75">
      <c r="A1696" s="9"/>
      <c r="B1696" s="10"/>
      <c r="C1696" s="9"/>
      <c r="D1696" s="9"/>
      <c r="E1696" s="9"/>
      <c r="F1696" s="9"/>
      <c r="G1696" s="9"/>
      <c r="H1696" s="9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</row>
    <row r="1697" spans="1:26" ht="12.75">
      <c r="A1697" s="9"/>
      <c r="B1697" s="10"/>
      <c r="C1697" s="9"/>
      <c r="D1697" s="9"/>
      <c r="E1697" s="9"/>
      <c r="F1697" s="9"/>
      <c r="G1697" s="9"/>
      <c r="H1697" s="9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</row>
    <row r="1698" spans="1:26" ht="12.75">
      <c r="A1698" s="9"/>
      <c r="B1698" s="10"/>
      <c r="C1698" s="9"/>
      <c r="D1698" s="9"/>
      <c r="E1698" s="9"/>
      <c r="F1698" s="9"/>
      <c r="G1698" s="9"/>
      <c r="H1698" s="9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</row>
    <row r="1699" spans="1:26" ht="12.75">
      <c r="A1699" s="9"/>
      <c r="B1699" s="10"/>
      <c r="C1699" s="9"/>
      <c r="D1699" s="9"/>
      <c r="E1699" s="9"/>
      <c r="F1699" s="9"/>
      <c r="G1699" s="9"/>
      <c r="H1699" s="9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</row>
    <row r="1700" spans="1:26" ht="12.75">
      <c r="A1700" s="9"/>
      <c r="B1700" s="10"/>
      <c r="C1700" s="9"/>
      <c r="D1700" s="9"/>
      <c r="E1700" s="9"/>
      <c r="F1700" s="9"/>
      <c r="G1700" s="9"/>
      <c r="H1700" s="9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</row>
    <row r="1701" spans="1:26" ht="12.75">
      <c r="A1701" s="9"/>
      <c r="B1701" s="10"/>
      <c r="C1701" s="9"/>
      <c r="D1701" s="9"/>
      <c r="E1701" s="9"/>
      <c r="F1701" s="9"/>
      <c r="G1701" s="9"/>
      <c r="H1701" s="9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</row>
    <row r="1702" spans="1:26" ht="12.75">
      <c r="A1702" s="9"/>
      <c r="B1702" s="10"/>
      <c r="C1702" s="9"/>
      <c r="D1702" s="9"/>
      <c r="E1702" s="9"/>
      <c r="F1702" s="9"/>
      <c r="G1702" s="9"/>
      <c r="H1702" s="9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</row>
    <row r="1703" spans="1:26" ht="12.75">
      <c r="A1703" s="9"/>
      <c r="B1703" s="10"/>
      <c r="C1703" s="9"/>
      <c r="D1703" s="9"/>
      <c r="E1703" s="9"/>
      <c r="F1703" s="9"/>
      <c r="G1703" s="9"/>
      <c r="H1703" s="9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</row>
    <row r="1704" spans="1:26" ht="12.75">
      <c r="A1704" s="9"/>
      <c r="B1704" s="10"/>
      <c r="C1704" s="9"/>
      <c r="D1704" s="9"/>
      <c r="E1704" s="9"/>
      <c r="F1704" s="9"/>
      <c r="G1704" s="9"/>
      <c r="H1704" s="9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</row>
    <row r="1705" spans="1:26" ht="12.75">
      <c r="A1705" s="9"/>
      <c r="B1705" s="10"/>
      <c r="C1705" s="9"/>
      <c r="D1705" s="9"/>
      <c r="E1705" s="9"/>
      <c r="F1705" s="9"/>
      <c r="G1705" s="9"/>
      <c r="H1705" s="9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</row>
    <row r="1706" spans="1:26" ht="12.75">
      <c r="A1706" s="9"/>
      <c r="B1706" s="10"/>
      <c r="C1706" s="9"/>
      <c r="D1706" s="9"/>
      <c r="E1706" s="9"/>
      <c r="F1706" s="9"/>
      <c r="G1706" s="9"/>
      <c r="H1706" s="9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</row>
    <row r="1707" spans="1:26" ht="12.75">
      <c r="A1707" s="9"/>
      <c r="B1707" s="10"/>
      <c r="C1707" s="9"/>
      <c r="D1707" s="9"/>
      <c r="E1707" s="9"/>
      <c r="F1707" s="9"/>
      <c r="G1707" s="9"/>
      <c r="H1707" s="9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</row>
    <row r="1708" spans="1:26" ht="12.75">
      <c r="A1708" s="9"/>
      <c r="B1708" s="10"/>
      <c r="C1708" s="9"/>
      <c r="D1708" s="9"/>
      <c r="E1708" s="9"/>
      <c r="F1708" s="9"/>
      <c r="G1708" s="9"/>
      <c r="H1708" s="9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</row>
    <row r="1709" spans="1:26" ht="12.75">
      <c r="A1709" s="9"/>
      <c r="B1709" s="10"/>
      <c r="C1709" s="9"/>
      <c r="D1709" s="9"/>
      <c r="E1709" s="9"/>
      <c r="F1709" s="9"/>
      <c r="G1709" s="9"/>
      <c r="H1709" s="9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</row>
    <row r="1710" spans="1:26" ht="12.75">
      <c r="A1710" s="9"/>
      <c r="B1710" s="10"/>
      <c r="C1710" s="9"/>
      <c r="D1710" s="9"/>
      <c r="E1710" s="9"/>
      <c r="F1710" s="9"/>
      <c r="G1710" s="9"/>
      <c r="H1710" s="9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</row>
    <row r="1711" spans="1:26" ht="12.75">
      <c r="A1711" s="9"/>
      <c r="B1711" s="10"/>
      <c r="C1711" s="9"/>
      <c r="D1711" s="9"/>
      <c r="E1711" s="9"/>
      <c r="F1711" s="9"/>
      <c r="G1711" s="9"/>
      <c r="H1711" s="9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</row>
    <row r="1712" spans="1:26" ht="12.75">
      <c r="A1712" s="9"/>
      <c r="B1712" s="10"/>
      <c r="C1712" s="9"/>
      <c r="D1712" s="9"/>
      <c r="E1712" s="9"/>
      <c r="F1712" s="9"/>
      <c r="G1712" s="9"/>
      <c r="H1712" s="9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</row>
    <row r="1713" spans="1:26" ht="12.75">
      <c r="A1713" s="9"/>
      <c r="B1713" s="10"/>
      <c r="C1713" s="9"/>
      <c r="D1713" s="9"/>
      <c r="E1713" s="9"/>
      <c r="F1713" s="9"/>
      <c r="G1713" s="9"/>
      <c r="H1713" s="9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</row>
    <row r="1714" spans="1:26" ht="12.75">
      <c r="A1714" s="9"/>
      <c r="B1714" s="10"/>
      <c r="C1714" s="9"/>
      <c r="D1714" s="9"/>
      <c r="E1714" s="9"/>
      <c r="F1714" s="9"/>
      <c r="G1714" s="9"/>
      <c r="H1714" s="9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</row>
    <row r="1715" spans="1:26" ht="12.75">
      <c r="A1715" s="9"/>
      <c r="B1715" s="10"/>
      <c r="C1715" s="9"/>
      <c r="D1715" s="9"/>
      <c r="E1715" s="9"/>
      <c r="F1715" s="9"/>
      <c r="G1715" s="9"/>
      <c r="H1715" s="9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</row>
    <row r="1716" spans="1:26" ht="12.75">
      <c r="A1716" s="9"/>
      <c r="B1716" s="10"/>
      <c r="C1716" s="9"/>
      <c r="D1716" s="9"/>
      <c r="E1716" s="9"/>
      <c r="F1716" s="9"/>
      <c r="G1716" s="9"/>
      <c r="H1716" s="9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</row>
    <row r="1717" spans="1:26" ht="12.75">
      <c r="A1717" s="9"/>
      <c r="B1717" s="10"/>
      <c r="C1717" s="9"/>
      <c r="D1717" s="9"/>
      <c r="E1717" s="9"/>
      <c r="F1717" s="9"/>
      <c r="G1717" s="9"/>
      <c r="H1717" s="9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</row>
    <row r="1718" spans="1:26" ht="12.75">
      <c r="A1718" s="9"/>
      <c r="B1718" s="10"/>
      <c r="C1718" s="9"/>
      <c r="D1718" s="9"/>
      <c r="E1718" s="9"/>
      <c r="F1718" s="9"/>
      <c r="G1718" s="9"/>
      <c r="H1718" s="9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</row>
    <row r="1719" spans="1:26" ht="12.75">
      <c r="A1719" s="9"/>
      <c r="B1719" s="10"/>
      <c r="C1719" s="9"/>
      <c r="D1719" s="9"/>
      <c r="E1719" s="9"/>
      <c r="F1719" s="9"/>
      <c r="G1719" s="9"/>
      <c r="H1719" s="9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</row>
    <row r="1720" spans="1:26" ht="12.75">
      <c r="A1720" s="9"/>
      <c r="B1720" s="10"/>
      <c r="C1720" s="9"/>
      <c r="D1720" s="9"/>
      <c r="E1720" s="9"/>
      <c r="F1720" s="9"/>
      <c r="G1720" s="9"/>
      <c r="H1720" s="9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</row>
    <row r="1721" spans="1:26" ht="12.75">
      <c r="A1721" s="9"/>
      <c r="B1721" s="10"/>
      <c r="C1721" s="9"/>
      <c r="D1721" s="9"/>
      <c r="E1721" s="9"/>
      <c r="F1721" s="9"/>
      <c r="G1721" s="9"/>
      <c r="H1721" s="9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</row>
    <row r="1722" spans="1:26" ht="12.75">
      <c r="A1722" s="9"/>
      <c r="B1722" s="10"/>
      <c r="C1722" s="9"/>
      <c r="D1722" s="9"/>
      <c r="E1722" s="9"/>
      <c r="F1722" s="9"/>
      <c r="G1722" s="9"/>
      <c r="H1722" s="9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</row>
    <row r="1723" spans="1:26" ht="12.75">
      <c r="A1723" s="9"/>
      <c r="B1723" s="10"/>
      <c r="C1723" s="9"/>
      <c r="D1723" s="9"/>
      <c r="E1723" s="9"/>
      <c r="F1723" s="9"/>
      <c r="G1723" s="9"/>
      <c r="H1723" s="9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</row>
    <row r="1724" spans="1:26" ht="12.75">
      <c r="A1724" s="9"/>
      <c r="B1724" s="10"/>
      <c r="C1724" s="9"/>
      <c r="D1724" s="9"/>
      <c r="E1724" s="9"/>
      <c r="F1724" s="9"/>
      <c r="G1724" s="9"/>
      <c r="H1724" s="9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</row>
    <row r="1725" spans="1:26" ht="12.75">
      <c r="A1725" s="9"/>
      <c r="B1725" s="10"/>
      <c r="C1725" s="9"/>
      <c r="D1725" s="9"/>
      <c r="E1725" s="9"/>
      <c r="F1725" s="9"/>
      <c r="G1725" s="9"/>
      <c r="H1725" s="9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</row>
    <row r="1726" spans="1:26" ht="12.75">
      <c r="A1726" s="9"/>
      <c r="B1726" s="10"/>
      <c r="C1726" s="9"/>
      <c r="D1726" s="9"/>
      <c r="E1726" s="9"/>
      <c r="F1726" s="9"/>
      <c r="G1726" s="9"/>
      <c r="H1726" s="9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</row>
    <row r="1727" spans="1:26" ht="12.75">
      <c r="A1727" s="9"/>
      <c r="B1727" s="10"/>
      <c r="C1727" s="9"/>
      <c r="D1727" s="9"/>
      <c r="E1727" s="9"/>
      <c r="F1727" s="9"/>
      <c r="G1727" s="9"/>
      <c r="H1727" s="9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</row>
    <row r="1728" spans="1:26" ht="12.75">
      <c r="A1728" s="9"/>
      <c r="B1728" s="10"/>
      <c r="C1728" s="9"/>
      <c r="D1728" s="9"/>
      <c r="E1728" s="9"/>
      <c r="F1728" s="9"/>
      <c r="G1728" s="9"/>
      <c r="H1728" s="9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</row>
    <row r="1729" spans="1:26" ht="12.75">
      <c r="A1729" s="9"/>
      <c r="B1729" s="10"/>
      <c r="C1729" s="9"/>
      <c r="D1729" s="9"/>
      <c r="E1729" s="9"/>
      <c r="F1729" s="9"/>
      <c r="G1729" s="9"/>
      <c r="H1729" s="9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</row>
    <row r="1730" spans="1:26" ht="12.75">
      <c r="A1730" s="9"/>
      <c r="B1730" s="10"/>
      <c r="C1730" s="9"/>
      <c r="D1730" s="9"/>
      <c r="E1730" s="9"/>
      <c r="F1730" s="9"/>
      <c r="G1730" s="9"/>
      <c r="H1730" s="9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</row>
    <row r="1731" spans="1:26" ht="12.75">
      <c r="A1731" s="9"/>
      <c r="B1731" s="10"/>
      <c r="C1731" s="9"/>
      <c r="D1731" s="9"/>
      <c r="E1731" s="9"/>
      <c r="F1731" s="9"/>
      <c r="G1731" s="9"/>
      <c r="H1731" s="9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</row>
    <row r="1732" spans="1:26" ht="12.75">
      <c r="A1732" s="9"/>
      <c r="B1732" s="10"/>
      <c r="C1732" s="9"/>
      <c r="D1732" s="9"/>
      <c r="E1732" s="9"/>
      <c r="F1732" s="9"/>
      <c r="G1732" s="9"/>
      <c r="H1732" s="9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</row>
    <row r="1733" spans="1:26" ht="12.75">
      <c r="A1733" s="9"/>
      <c r="B1733" s="10"/>
      <c r="C1733" s="9"/>
      <c r="D1733" s="9"/>
      <c r="E1733" s="9"/>
      <c r="F1733" s="9"/>
      <c r="G1733" s="9"/>
      <c r="H1733" s="9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</row>
    <row r="1734" spans="1:26" ht="12.75">
      <c r="A1734" s="9"/>
      <c r="B1734" s="10"/>
      <c r="C1734" s="9"/>
      <c r="D1734" s="9"/>
      <c r="E1734" s="9"/>
      <c r="F1734" s="9"/>
      <c r="G1734" s="9"/>
      <c r="H1734" s="9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</row>
    <row r="1735" spans="1:26" ht="12.75">
      <c r="A1735" s="9"/>
      <c r="B1735" s="10"/>
      <c r="C1735" s="9"/>
      <c r="D1735" s="9"/>
      <c r="E1735" s="9"/>
      <c r="F1735" s="9"/>
      <c r="G1735" s="9"/>
      <c r="H1735" s="9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</row>
    <row r="1736" spans="1:26" ht="12.75">
      <c r="A1736" s="9"/>
      <c r="B1736" s="10"/>
      <c r="C1736" s="9"/>
      <c r="D1736" s="9"/>
      <c r="E1736" s="9"/>
      <c r="F1736" s="9"/>
      <c r="G1736" s="9"/>
      <c r="H1736" s="9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</row>
    <row r="1737" spans="1:26" ht="12.75">
      <c r="A1737" s="9"/>
      <c r="B1737" s="10"/>
      <c r="C1737" s="9"/>
      <c r="D1737" s="9"/>
      <c r="E1737" s="9"/>
      <c r="F1737" s="9"/>
      <c r="G1737" s="9"/>
      <c r="H1737" s="9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</row>
    <row r="1738" spans="1:26" ht="12.75">
      <c r="A1738" s="9"/>
      <c r="B1738" s="10"/>
      <c r="C1738" s="9"/>
      <c r="D1738" s="9"/>
      <c r="E1738" s="9"/>
      <c r="F1738" s="9"/>
      <c r="G1738" s="9"/>
      <c r="H1738" s="9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</row>
    <row r="1739" spans="1:26" ht="12.75">
      <c r="A1739" s="9"/>
      <c r="B1739" s="10"/>
      <c r="C1739" s="9"/>
      <c r="D1739" s="9"/>
      <c r="E1739" s="9"/>
      <c r="F1739" s="9"/>
      <c r="G1739" s="9"/>
      <c r="H1739" s="9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</row>
    <row r="1740" spans="1:26" ht="12.75">
      <c r="A1740" s="9"/>
      <c r="B1740" s="10"/>
      <c r="C1740" s="9"/>
      <c r="D1740" s="9"/>
      <c r="E1740" s="9"/>
      <c r="F1740" s="9"/>
      <c r="G1740" s="9"/>
      <c r="H1740" s="9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</row>
    <row r="1741" spans="1:26" ht="12.75">
      <c r="A1741" s="9"/>
      <c r="B1741" s="10"/>
      <c r="C1741" s="9"/>
      <c r="D1741" s="9"/>
      <c r="E1741" s="9"/>
      <c r="F1741" s="9"/>
      <c r="G1741" s="9"/>
      <c r="H1741" s="9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</row>
    <row r="1742" spans="1:26" ht="12.75">
      <c r="A1742" s="9"/>
      <c r="B1742" s="10"/>
      <c r="C1742" s="9"/>
      <c r="D1742" s="9"/>
      <c r="E1742" s="9"/>
      <c r="F1742" s="9"/>
      <c r="G1742" s="9"/>
      <c r="H1742" s="9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</row>
    <row r="1743" spans="1:26" ht="12.75">
      <c r="A1743" s="9"/>
      <c r="B1743" s="10"/>
      <c r="C1743" s="9"/>
      <c r="D1743" s="9"/>
      <c r="E1743" s="9"/>
      <c r="F1743" s="9"/>
      <c r="G1743" s="9"/>
      <c r="H1743" s="9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</row>
    <row r="1744" spans="1:26" ht="12.75">
      <c r="A1744" s="9"/>
      <c r="B1744" s="10"/>
      <c r="C1744" s="9"/>
      <c r="D1744" s="9"/>
      <c r="E1744" s="9"/>
      <c r="F1744" s="9"/>
      <c r="G1744" s="9"/>
      <c r="H1744" s="9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</row>
    <row r="1745" spans="1:26" ht="12.75">
      <c r="A1745" s="9"/>
      <c r="B1745" s="10"/>
      <c r="C1745" s="9"/>
      <c r="D1745" s="9"/>
      <c r="E1745" s="9"/>
      <c r="F1745" s="9"/>
      <c r="G1745" s="9"/>
      <c r="H1745" s="9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</row>
    <row r="1746" spans="1:26" ht="12.75">
      <c r="A1746" s="9"/>
      <c r="B1746" s="10"/>
      <c r="C1746" s="9"/>
      <c r="D1746" s="9"/>
      <c r="E1746" s="9"/>
      <c r="F1746" s="9"/>
      <c r="G1746" s="9"/>
      <c r="H1746" s="9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</row>
    <row r="1747" spans="1:26" ht="12.75">
      <c r="A1747" s="9"/>
      <c r="B1747" s="10"/>
      <c r="C1747" s="9"/>
      <c r="D1747" s="9"/>
      <c r="E1747" s="9"/>
      <c r="F1747" s="9"/>
      <c r="G1747" s="9"/>
      <c r="H1747" s="9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</row>
    <row r="1748" spans="1:26" ht="12.75">
      <c r="A1748" s="9"/>
      <c r="B1748" s="10"/>
      <c r="C1748" s="9"/>
      <c r="D1748" s="9"/>
      <c r="E1748" s="9"/>
      <c r="F1748" s="9"/>
      <c r="G1748" s="9"/>
      <c r="H1748" s="9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</row>
    <row r="1749" spans="1:26" ht="12.75">
      <c r="A1749" s="9"/>
      <c r="B1749" s="10"/>
      <c r="C1749" s="9"/>
      <c r="D1749" s="9"/>
      <c r="E1749" s="9"/>
      <c r="F1749" s="9"/>
      <c r="G1749" s="9"/>
      <c r="H1749" s="9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</row>
    <row r="1750" spans="1:26" ht="12.75">
      <c r="A1750" s="9"/>
      <c r="B1750" s="10"/>
      <c r="C1750" s="9"/>
      <c r="D1750" s="9"/>
      <c r="E1750" s="9"/>
      <c r="F1750" s="9"/>
      <c r="G1750" s="9"/>
      <c r="H1750" s="9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</row>
    <row r="1751" spans="1:26" ht="12.75">
      <c r="A1751" s="9"/>
      <c r="B1751" s="10"/>
      <c r="C1751" s="9"/>
      <c r="D1751" s="9"/>
      <c r="E1751" s="9"/>
      <c r="F1751" s="9"/>
      <c r="G1751" s="9"/>
      <c r="H1751" s="9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</row>
    <row r="1752" spans="1:26" ht="12.75">
      <c r="A1752" s="9"/>
      <c r="B1752" s="10"/>
      <c r="C1752" s="9"/>
      <c r="D1752" s="9"/>
      <c r="E1752" s="9"/>
      <c r="F1752" s="9"/>
      <c r="G1752" s="9"/>
      <c r="H1752" s="9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</row>
    <row r="1753" spans="1:26" ht="12.75">
      <c r="A1753" s="9"/>
      <c r="B1753" s="10"/>
      <c r="C1753" s="9"/>
      <c r="D1753" s="9"/>
      <c r="E1753" s="9"/>
      <c r="F1753" s="9"/>
      <c r="G1753" s="9"/>
      <c r="H1753" s="9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</row>
    <row r="1754" spans="1:26" ht="12.75">
      <c r="A1754" s="9"/>
      <c r="B1754" s="10"/>
      <c r="C1754" s="9"/>
      <c r="D1754" s="9"/>
      <c r="E1754" s="9"/>
      <c r="F1754" s="9"/>
      <c r="G1754" s="9"/>
      <c r="H1754" s="9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</row>
    <row r="1755" spans="1:26" ht="12.75">
      <c r="A1755" s="9"/>
      <c r="B1755" s="10"/>
      <c r="C1755" s="9"/>
      <c r="D1755" s="9"/>
      <c r="E1755" s="9"/>
      <c r="F1755" s="9"/>
      <c r="G1755" s="9"/>
      <c r="H1755" s="9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</row>
    <row r="1756" spans="1:26" ht="12.75">
      <c r="A1756" s="9"/>
      <c r="B1756" s="10"/>
      <c r="C1756" s="9"/>
      <c r="D1756" s="9"/>
      <c r="E1756" s="9"/>
      <c r="F1756" s="9"/>
      <c r="G1756" s="9"/>
      <c r="H1756" s="9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</row>
    <row r="1757" spans="1:26" ht="12.75">
      <c r="A1757" s="9"/>
      <c r="B1757" s="10"/>
      <c r="C1757" s="9"/>
      <c r="D1757" s="9"/>
      <c r="E1757" s="9"/>
      <c r="F1757" s="9"/>
      <c r="G1757" s="9"/>
      <c r="H1757" s="9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</row>
    <row r="1758" spans="1:26" ht="12.75">
      <c r="A1758" s="9"/>
      <c r="B1758" s="10"/>
      <c r="C1758" s="9"/>
      <c r="D1758" s="9"/>
      <c r="E1758" s="9"/>
      <c r="F1758" s="9"/>
      <c r="G1758" s="9"/>
      <c r="H1758" s="9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</row>
    <row r="1759" spans="1:26" ht="12.75">
      <c r="A1759" s="9"/>
      <c r="B1759" s="10"/>
      <c r="C1759" s="9"/>
      <c r="D1759" s="9"/>
      <c r="E1759" s="9"/>
      <c r="F1759" s="9"/>
      <c r="G1759" s="9"/>
      <c r="H1759" s="9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</row>
    <row r="1760" spans="1:26" ht="12.75">
      <c r="A1760" s="9"/>
      <c r="B1760" s="10"/>
      <c r="C1760" s="9"/>
      <c r="D1760" s="9"/>
      <c r="E1760" s="9"/>
      <c r="F1760" s="9"/>
      <c r="G1760" s="9"/>
      <c r="H1760" s="9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</row>
    <row r="1761" spans="1:26" ht="12.75">
      <c r="A1761" s="9"/>
      <c r="B1761" s="10"/>
      <c r="C1761" s="9"/>
      <c r="D1761" s="9"/>
      <c r="E1761" s="9"/>
      <c r="F1761" s="9"/>
      <c r="G1761" s="9"/>
      <c r="H1761" s="9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</row>
    <row r="1762" spans="1:26" ht="12.75">
      <c r="A1762" s="9"/>
      <c r="B1762" s="10"/>
      <c r="C1762" s="9"/>
      <c r="D1762" s="9"/>
      <c r="E1762" s="9"/>
      <c r="F1762" s="9"/>
      <c r="G1762" s="9"/>
      <c r="H1762" s="9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</row>
    <row r="1763" spans="1:26" ht="12.75">
      <c r="A1763" s="9"/>
      <c r="B1763" s="10"/>
      <c r="C1763" s="9"/>
      <c r="D1763" s="9"/>
      <c r="E1763" s="9"/>
      <c r="F1763" s="9"/>
      <c r="G1763" s="9"/>
      <c r="H1763" s="9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</row>
    <row r="1764" spans="1:26" ht="12.75">
      <c r="A1764" s="9"/>
      <c r="B1764" s="10"/>
      <c r="C1764" s="9"/>
      <c r="D1764" s="9"/>
      <c r="E1764" s="9"/>
      <c r="F1764" s="9"/>
      <c r="G1764" s="9"/>
      <c r="H1764" s="9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</row>
    <row r="1765" spans="1:26" ht="12.75">
      <c r="A1765" s="9"/>
      <c r="B1765" s="10"/>
      <c r="C1765" s="9"/>
      <c r="D1765" s="9"/>
      <c r="E1765" s="9"/>
      <c r="F1765" s="9"/>
      <c r="G1765" s="9"/>
      <c r="H1765" s="9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</row>
    <row r="1766" spans="1:26" ht="12.75">
      <c r="A1766" s="9"/>
      <c r="B1766" s="10"/>
      <c r="C1766" s="9"/>
      <c r="D1766" s="9"/>
      <c r="E1766" s="9"/>
      <c r="F1766" s="9"/>
      <c r="G1766" s="9"/>
      <c r="H1766" s="9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</row>
    <row r="1767" spans="1:26" ht="12.75">
      <c r="A1767" s="9"/>
      <c r="B1767" s="10"/>
      <c r="C1767" s="9"/>
      <c r="D1767" s="9"/>
      <c r="E1767" s="9"/>
      <c r="F1767" s="9"/>
      <c r="G1767" s="9"/>
      <c r="H1767" s="9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</row>
    <row r="1768" spans="1:26" ht="12.75">
      <c r="A1768" s="9"/>
      <c r="B1768" s="10"/>
      <c r="C1768" s="9"/>
      <c r="D1768" s="9"/>
      <c r="E1768" s="9"/>
      <c r="F1768" s="9"/>
      <c r="G1768" s="9"/>
      <c r="H1768" s="9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</row>
    <row r="1769" spans="1:26" ht="12.75">
      <c r="A1769" s="9"/>
      <c r="B1769" s="10"/>
      <c r="C1769" s="9"/>
      <c r="D1769" s="9"/>
      <c r="E1769" s="9"/>
      <c r="F1769" s="9"/>
      <c r="G1769" s="9"/>
      <c r="H1769" s="9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</row>
    <row r="1770" spans="1:26" ht="12.75">
      <c r="A1770" s="9"/>
      <c r="B1770" s="10"/>
      <c r="C1770" s="9"/>
      <c r="D1770" s="9"/>
      <c r="E1770" s="9"/>
      <c r="F1770" s="9"/>
      <c r="G1770" s="9"/>
      <c r="H1770" s="9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</row>
    <row r="1771" spans="1:26" ht="12.75">
      <c r="A1771" s="9"/>
      <c r="B1771" s="10"/>
      <c r="C1771" s="9"/>
      <c r="D1771" s="9"/>
      <c r="E1771" s="9"/>
      <c r="F1771" s="9"/>
      <c r="G1771" s="9"/>
      <c r="H1771" s="9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</row>
    <row r="1772" spans="1:26" ht="12.75">
      <c r="A1772" s="9"/>
      <c r="B1772" s="10"/>
      <c r="C1772" s="9"/>
      <c r="D1772" s="9"/>
      <c r="E1772" s="9"/>
      <c r="F1772" s="9"/>
      <c r="G1772" s="9"/>
      <c r="H1772" s="9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</row>
    <row r="1773" spans="1:26" ht="12.75">
      <c r="A1773" s="9"/>
      <c r="B1773" s="10"/>
      <c r="C1773" s="9"/>
      <c r="D1773" s="9"/>
      <c r="E1773" s="9"/>
      <c r="F1773" s="9"/>
      <c r="G1773" s="9"/>
      <c r="H1773" s="9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</row>
    <row r="1774" spans="1:26" ht="12.75">
      <c r="A1774" s="9"/>
      <c r="B1774" s="10"/>
      <c r="C1774" s="9"/>
      <c r="D1774" s="9"/>
      <c r="E1774" s="9"/>
      <c r="F1774" s="9"/>
      <c r="G1774" s="9"/>
      <c r="H1774" s="9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</row>
    <row r="1775" spans="1:26" ht="12.75">
      <c r="A1775" s="9"/>
      <c r="B1775" s="10"/>
      <c r="C1775" s="9"/>
      <c r="D1775" s="9"/>
      <c r="E1775" s="9"/>
      <c r="F1775" s="9"/>
      <c r="G1775" s="9"/>
      <c r="H1775" s="9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</row>
    <row r="1776" spans="1:26" ht="12.75">
      <c r="A1776" s="9"/>
      <c r="B1776" s="10"/>
      <c r="C1776" s="9"/>
      <c r="D1776" s="9"/>
      <c r="E1776" s="9"/>
      <c r="F1776" s="9"/>
      <c r="G1776" s="9"/>
      <c r="H1776" s="9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</row>
    <row r="1777" spans="1:26" ht="12.75">
      <c r="A1777" s="9"/>
      <c r="B1777" s="10"/>
      <c r="C1777" s="9"/>
      <c r="D1777" s="9"/>
      <c r="E1777" s="9"/>
      <c r="F1777" s="9"/>
      <c r="G1777" s="9"/>
      <c r="H1777" s="9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</row>
    <row r="1778" spans="1:26" ht="12.75">
      <c r="A1778" s="9"/>
      <c r="B1778" s="10"/>
      <c r="C1778" s="9"/>
      <c r="D1778" s="9"/>
      <c r="E1778" s="9"/>
      <c r="F1778" s="9"/>
      <c r="G1778" s="9"/>
      <c r="H1778" s="9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</row>
    <row r="1779" spans="1:26" ht="12.75">
      <c r="A1779" s="9"/>
      <c r="B1779" s="10"/>
      <c r="C1779" s="9"/>
      <c r="D1779" s="9"/>
      <c r="E1779" s="9"/>
      <c r="F1779" s="9"/>
      <c r="G1779" s="9"/>
      <c r="H1779" s="9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</row>
    <row r="1780" spans="1:26" ht="12.75">
      <c r="A1780" s="9"/>
      <c r="B1780" s="10"/>
      <c r="C1780" s="9"/>
      <c r="D1780" s="9"/>
      <c r="E1780" s="9"/>
      <c r="F1780" s="9"/>
      <c r="G1780" s="9"/>
      <c r="H1780" s="9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</row>
    <row r="1781" spans="1:26" ht="12.75">
      <c r="A1781" s="9"/>
      <c r="B1781" s="10"/>
      <c r="C1781" s="9"/>
      <c r="D1781" s="9"/>
      <c r="E1781" s="9"/>
      <c r="F1781" s="9"/>
      <c r="G1781" s="9"/>
      <c r="H1781" s="9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</row>
    <row r="1782" spans="1:26" ht="12.75">
      <c r="A1782" s="9"/>
      <c r="B1782" s="10"/>
      <c r="C1782" s="9"/>
      <c r="D1782" s="9"/>
      <c r="E1782" s="9"/>
      <c r="F1782" s="9"/>
      <c r="G1782" s="9"/>
      <c r="H1782" s="9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</row>
    <row r="1783" spans="1:26" ht="12.75">
      <c r="A1783" s="9"/>
      <c r="B1783" s="10"/>
      <c r="C1783" s="9"/>
      <c r="D1783" s="9"/>
      <c r="E1783" s="9"/>
      <c r="F1783" s="9"/>
      <c r="G1783" s="9"/>
      <c r="H1783" s="9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</row>
    <row r="1784" spans="1:26" ht="12.75">
      <c r="A1784" s="9"/>
      <c r="B1784" s="10"/>
      <c r="C1784" s="9"/>
      <c r="D1784" s="9"/>
      <c r="E1784" s="9"/>
      <c r="F1784" s="9"/>
      <c r="G1784" s="9"/>
      <c r="H1784" s="9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</row>
    <row r="1785" spans="1:26" ht="12.75">
      <c r="A1785" s="9"/>
      <c r="B1785" s="10"/>
      <c r="C1785" s="9"/>
      <c r="D1785" s="9"/>
      <c r="E1785" s="9"/>
      <c r="F1785" s="9"/>
      <c r="G1785" s="9"/>
      <c r="H1785" s="9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</row>
    <row r="1786" spans="1:26" ht="12.75">
      <c r="A1786" s="9"/>
      <c r="B1786" s="10"/>
      <c r="C1786" s="9"/>
      <c r="D1786" s="9"/>
      <c r="E1786" s="9"/>
      <c r="F1786" s="9"/>
      <c r="G1786" s="9"/>
      <c r="H1786" s="9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</row>
    <row r="1787" spans="1:26" ht="12.75">
      <c r="A1787" s="9"/>
      <c r="B1787" s="10"/>
      <c r="C1787" s="9"/>
      <c r="D1787" s="9"/>
      <c r="E1787" s="9"/>
      <c r="F1787" s="9"/>
      <c r="G1787" s="9"/>
      <c r="H1787" s="9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</row>
    <row r="1788" spans="1:26" ht="12.75">
      <c r="A1788" s="9"/>
      <c r="B1788" s="10"/>
      <c r="C1788" s="9"/>
      <c r="D1788" s="9"/>
      <c r="E1788" s="9"/>
      <c r="F1788" s="9"/>
      <c r="G1788" s="9"/>
      <c r="H1788" s="9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</row>
    <row r="1789" spans="1:26" ht="12.75">
      <c r="A1789" s="9"/>
      <c r="B1789" s="10"/>
      <c r="C1789" s="9"/>
      <c r="D1789" s="9"/>
      <c r="E1789" s="9"/>
      <c r="F1789" s="9"/>
      <c r="G1789" s="9"/>
      <c r="H1789" s="9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</row>
    <row r="1790" spans="1:26" ht="12.75">
      <c r="A1790" s="9"/>
      <c r="B1790" s="10"/>
      <c r="C1790" s="9"/>
      <c r="D1790" s="9"/>
      <c r="E1790" s="9"/>
      <c r="F1790" s="9"/>
      <c r="G1790" s="9"/>
      <c r="H1790" s="9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</row>
    <row r="1791" spans="1:26" ht="12.75">
      <c r="A1791" s="9"/>
      <c r="B1791" s="10"/>
      <c r="C1791" s="9"/>
      <c r="D1791" s="9"/>
      <c r="E1791" s="9"/>
      <c r="F1791" s="9"/>
      <c r="G1791" s="9"/>
      <c r="H1791" s="9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</row>
    <row r="1792" spans="1:26" ht="12.75">
      <c r="A1792" s="9"/>
      <c r="B1792" s="10"/>
      <c r="C1792" s="9"/>
      <c r="D1792" s="9"/>
      <c r="E1792" s="9"/>
      <c r="F1792" s="9"/>
      <c r="G1792" s="9"/>
      <c r="H1792" s="9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</row>
    <row r="1793" spans="1:26" ht="12.75">
      <c r="A1793" s="9"/>
      <c r="B1793" s="10"/>
      <c r="C1793" s="9"/>
      <c r="D1793" s="9"/>
      <c r="E1793" s="9"/>
      <c r="F1793" s="9"/>
      <c r="G1793" s="9"/>
      <c r="H1793" s="9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</row>
    <row r="1794" spans="1:26" ht="12.75">
      <c r="A1794" s="9"/>
      <c r="B1794" s="10"/>
      <c r="C1794" s="9"/>
      <c r="D1794" s="9"/>
      <c r="E1794" s="9"/>
      <c r="F1794" s="9"/>
      <c r="G1794" s="9"/>
      <c r="H1794" s="9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</row>
    <row r="1795" spans="1:26" ht="12.75">
      <c r="A1795" s="9"/>
      <c r="B1795" s="10"/>
      <c r="C1795" s="9"/>
      <c r="D1795" s="9"/>
      <c r="E1795" s="9"/>
      <c r="F1795" s="9"/>
      <c r="G1795" s="9"/>
      <c r="H1795" s="9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</row>
    <row r="1796" spans="1:26" ht="12.75">
      <c r="A1796" s="9"/>
      <c r="B1796" s="10"/>
      <c r="C1796" s="9"/>
      <c r="D1796" s="9"/>
      <c r="E1796" s="9"/>
      <c r="F1796" s="9"/>
      <c r="G1796" s="9"/>
      <c r="H1796" s="9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</row>
    <row r="1797" spans="1:26" ht="12.75">
      <c r="A1797" s="9"/>
      <c r="B1797" s="10"/>
      <c r="C1797" s="9"/>
      <c r="D1797" s="9"/>
      <c r="E1797" s="9"/>
      <c r="F1797" s="9"/>
      <c r="G1797" s="9"/>
      <c r="H1797" s="9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</row>
    <row r="1798" spans="1:26" ht="12.75">
      <c r="A1798" s="9"/>
      <c r="B1798" s="10"/>
      <c r="C1798" s="9"/>
      <c r="D1798" s="9"/>
      <c r="E1798" s="9"/>
      <c r="F1798" s="9"/>
      <c r="G1798" s="9"/>
      <c r="H1798" s="9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</row>
    <row r="1799" spans="1:26" ht="12.75">
      <c r="A1799" s="9"/>
      <c r="B1799" s="10"/>
      <c r="C1799" s="9"/>
      <c r="D1799" s="9"/>
      <c r="E1799" s="9"/>
      <c r="F1799" s="9"/>
      <c r="G1799" s="9"/>
      <c r="H1799" s="9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</row>
    <row r="1800" spans="1:26" ht="12.75">
      <c r="A1800" s="9"/>
      <c r="B1800" s="10"/>
      <c r="C1800" s="9"/>
      <c r="D1800" s="9"/>
      <c r="E1800" s="9"/>
      <c r="F1800" s="9"/>
      <c r="G1800" s="9"/>
      <c r="H1800" s="9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</row>
    <row r="1801" spans="1:26" ht="12.75">
      <c r="A1801" s="9"/>
      <c r="B1801" s="10"/>
      <c r="C1801" s="9"/>
      <c r="D1801" s="9"/>
      <c r="E1801" s="9"/>
      <c r="F1801" s="9"/>
      <c r="G1801" s="9"/>
      <c r="H1801" s="9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</row>
    <row r="1802" spans="1:26" ht="12.75">
      <c r="A1802" s="9"/>
      <c r="B1802" s="10"/>
      <c r="C1802" s="9"/>
      <c r="D1802" s="9"/>
      <c r="E1802" s="9"/>
      <c r="F1802" s="9"/>
      <c r="G1802" s="9"/>
      <c r="H1802" s="9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</row>
    <row r="1803" spans="1:26" ht="12.75">
      <c r="A1803" s="9"/>
      <c r="B1803" s="10"/>
      <c r="C1803" s="9"/>
      <c r="D1803" s="9"/>
      <c r="E1803" s="9"/>
      <c r="F1803" s="9"/>
      <c r="G1803" s="9"/>
      <c r="H1803" s="9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</row>
    <row r="1804" spans="1:26" ht="12.75">
      <c r="A1804" s="9"/>
      <c r="B1804" s="10"/>
      <c r="C1804" s="9"/>
      <c r="D1804" s="9"/>
      <c r="E1804" s="9"/>
      <c r="F1804" s="9"/>
      <c r="G1804" s="9"/>
      <c r="H1804" s="9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</row>
    <row r="1805" spans="1:26" ht="12.75">
      <c r="A1805" s="9"/>
      <c r="B1805" s="10"/>
      <c r="C1805" s="9"/>
      <c r="D1805" s="9"/>
      <c r="E1805" s="9"/>
      <c r="F1805" s="9"/>
      <c r="G1805" s="9"/>
      <c r="H1805" s="9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</row>
    <row r="1806" spans="1:26" ht="12.75">
      <c r="A1806" s="9"/>
      <c r="B1806" s="10"/>
      <c r="C1806" s="9"/>
      <c r="D1806" s="9"/>
      <c r="E1806" s="9"/>
      <c r="F1806" s="9"/>
      <c r="G1806" s="9"/>
      <c r="H1806" s="9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</row>
    <row r="1807" spans="1:26" ht="12.75">
      <c r="A1807" s="9"/>
      <c r="B1807" s="10"/>
      <c r="C1807" s="9"/>
      <c r="D1807" s="9"/>
      <c r="E1807" s="9"/>
      <c r="F1807" s="9"/>
      <c r="G1807" s="9"/>
      <c r="H1807" s="9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</row>
    <row r="1808" spans="1:26" ht="12.75">
      <c r="A1808" s="9"/>
      <c r="B1808" s="10"/>
      <c r="C1808" s="9"/>
      <c r="D1808" s="9"/>
      <c r="E1808" s="9"/>
      <c r="F1808" s="9"/>
      <c r="G1808" s="9"/>
      <c r="H1808" s="9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</row>
    <row r="1809" spans="1:26" ht="12.75">
      <c r="A1809" s="9"/>
      <c r="B1809" s="10"/>
      <c r="C1809" s="9"/>
      <c r="D1809" s="9"/>
      <c r="E1809" s="9"/>
      <c r="F1809" s="9"/>
      <c r="G1809" s="9"/>
      <c r="H1809" s="9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</row>
    <row r="1810" spans="1:26" ht="12.75">
      <c r="A1810" s="9"/>
      <c r="B1810" s="10"/>
      <c r="C1810" s="9"/>
      <c r="D1810" s="9"/>
      <c r="E1810" s="9"/>
      <c r="F1810" s="9"/>
      <c r="G1810" s="9"/>
      <c r="H1810" s="9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</row>
    <row r="1811" spans="1:26" ht="12.75">
      <c r="A1811" s="9"/>
      <c r="B1811" s="10"/>
      <c r="C1811" s="9"/>
      <c r="D1811" s="9"/>
      <c r="E1811" s="9"/>
      <c r="F1811" s="9"/>
      <c r="G1811" s="9"/>
      <c r="H1811" s="9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</row>
    <row r="1812" spans="1:26" ht="12.75">
      <c r="A1812" s="9"/>
      <c r="B1812" s="10"/>
      <c r="C1812" s="9"/>
      <c r="D1812" s="9"/>
      <c r="E1812" s="9"/>
      <c r="F1812" s="9"/>
      <c r="G1812" s="9"/>
      <c r="H1812" s="9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</row>
    <row r="1813" spans="1:26" ht="12.75">
      <c r="A1813" s="9"/>
      <c r="B1813" s="10"/>
      <c r="C1813" s="9"/>
      <c r="D1813" s="9"/>
      <c r="E1813" s="9"/>
      <c r="F1813" s="9"/>
      <c r="G1813" s="9"/>
      <c r="H1813" s="9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</row>
    <row r="1814" spans="1:26" ht="12.75">
      <c r="A1814" s="9"/>
      <c r="B1814" s="10"/>
      <c r="C1814" s="9"/>
      <c r="D1814" s="9"/>
      <c r="E1814" s="9"/>
      <c r="F1814" s="9"/>
      <c r="G1814" s="9"/>
      <c r="H1814" s="9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</row>
    <row r="1815" spans="1:26" ht="12.75">
      <c r="A1815" s="9"/>
      <c r="B1815" s="10"/>
      <c r="C1815" s="9"/>
      <c r="D1815" s="9"/>
      <c r="E1815" s="9"/>
      <c r="F1815" s="9"/>
      <c r="G1815" s="9"/>
      <c r="H1815" s="9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</row>
    <row r="1816" spans="1:26" ht="12.75">
      <c r="A1816" s="9"/>
      <c r="B1816" s="10"/>
      <c r="C1816" s="9"/>
      <c r="D1816" s="9"/>
      <c r="E1816" s="9"/>
      <c r="F1816" s="9"/>
      <c r="G1816" s="9"/>
      <c r="H1816" s="9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</row>
    <row r="1817" spans="1:26" ht="12.75">
      <c r="A1817" s="9"/>
      <c r="B1817" s="10"/>
      <c r="C1817" s="9"/>
      <c r="D1817" s="9"/>
      <c r="E1817" s="9"/>
      <c r="F1817" s="9"/>
      <c r="G1817" s="9"/>
      <c r="H1817" s="9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</row>
    <row r="1818" spans="1:26" ht="12.75">
      <c r="A1818" s="9"/>
      <c r="B1818" s="10"/>
      <c r="C1818" s="9"/>
      <c r="D1818" s="9"/>
      <c r="E1818" s="9"/>
      <c r="F1818" s="9"/>
      <c r="G1818" s="9"/>
      <c r="H1818" s="9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</row>
    <row r="1819" spans="1:26" ht="12.75">
      <c r="A1819" s="9"/>
      <c r="B1819" s="10"/>
      <c r="C1819" s="9"/>
      <c r="D1819" s="9"/>
      <c r="E1819" s="9"/>
      <c r="F1819" s="9"/>
      <c r="G1819" s="9"/>
      <c r="H1819" s="9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</row>
    <row r="1820" spans="1:26" ht="12.75">
      <c r="A1820" s="9"/>
      <c r="B1820" s="10"/>
      <c r="C1820" s="9"/>
      <c r="D1820" s="9"/>
      <c r="E1820" s="9"/>
      <c r="F1820" s="9"/>
      <c r="G1820" s="9"/>
      <c r="H1820" s="9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</row>
    <row r="1821" spans="1:26" ht="12.75">
      <c r="A1821" s="9"/>
      <c r="B1821" s="10"/>
      <c r="C1821" s="9"/>
      <c r="D1821" s="9"/>
      <c r="E1821" s="9"/>
      <c r="F1821" s="9"/>
      <c r="G1821" s="9"/>
      <c r="H1821" s="9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</row>
    <row r="1822" spans="1:26" ht="12.75">
      <c r="A1822" s="9"/>
      <c r="B1822" s="10"/>
      <c r="C1822" s="9"/>
      <c r="D1822" s="9"/>
      <c r="E1822" s="9"/>
      <c r="F1822" s="9"/>
      <c r="G1822" s="9"/>
      <c r="H1822" s="9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</row>
    <row r="1823" spans="1:26" ht="12.75">
      <c r="A1823" s="9"/>
      <c r="B1823" s="10"/>
      <c r="C1823" s="9"/>
      <c r="D1823" s="9"/>
      <c r="E1823" s="9"/>
      <c r="F1823" s="9"/>
      <c r="G1823" s="9"/>
      <c r="H1823" s="9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</row>
    <row r="1824" spans="1:26" ht="12.75">
      <c r="A1824" s="9"/>
      <c r="B1824" s="10"/>
      <c r="C1824" s="9"/>
      <c r="D1824" s="9"/>
      <c r="E1824" s="9"/>
      <c r="F1824" s="9"/>
      <c r="G1824" s="9"/>
      <c r="H1824" s="9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</row>
    <row r="1825" spans="1:26" ht="12.75">
      <c r="A1825" s="9"/>
      <c r="B1825" s="10"/>
      <c r="C1825" s="9"/>
      <c r="D1825" s="9"/>
      <c r="E1825" s="9"/>
      <c r="F1825" s="9"/>
      <c r="G1825" s="9"/>
      <c r="H1825" s="9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</row>
    <row r="1826" spans="1:26" ht="12.75">
      <c r="A1826" s="9"/>
      <c r="B1826" s="10"/>
      <c r="C1826" s="9"/>
      <c r="D1826" s="9"/>
      <c r="E1826" s="9"/>
      <c r="F1826" s="9"/>
      <c r="G1826" s="9"/>
      <c r="H1826" s="9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</row>
    <row r="1827" spans="1:26" ht="12.75">
      <c r="A1827" s="9"/>
      <c r="B1827" s="10"/>
      <c r="C1827" s="9"/>
      <c r="D1827" s="9"/>
      <c r="E1827" s="9"/>
      <c r="F1827" s="9"/>
      <c r="G1827" s="9"/>
      <c r="H1827" s="9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</row>
    <row r="1828" spans="1:26" ht="12.75">
      <c r="A1828" s="9"/>
      <c r="B1828" s="10"/>
      <c r="C1828" s="9"/>
      <c r="D1828" s="9"/>
      <c r="E1828" s="9"/>
      <c r="F1828" s="9"/>
      <c r="G1828" s="9"/>
      <c r="H1828" s="9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</row>
    <row r="1829" spans="1:26" ht="12.75">
      <c r="A1829" s="9"/>
      <c r="B1829" s="10"/>
      <c r="C1829" s="9"/>
      <c r="D1829" s="9"/>
      <c r="E1829" s="9"/>
      <c r="F1829" s="9"/>
      <c r="G1829" s="9"/>
      <c r="H1829" s="9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</row>
    <row r="1830" spans="1:26" ht="12.75">
      <c r="A1830" s="9"/>
      <c r="B1830" s="10"/>
      <c r="C1830" s="9"/>
      <c r="D1830" s="9"/>
      <c r="E1830" s="9"/>
      <c r="F1830" s="9"/>
      <c r="G1830" s="9"/>
      <c r="H1830" s="9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</row>
    <row r="1831" spans="1:26" ht="12.75">
      <c r="A1831" s="9"/>
      <c r="B1831" s="10"/>
      <c r="C1831" s="9"/>
      <c r="D1831" s="9"/>
      <c r="E1831" s="9"/>
      <c r="F1831" s="9"/>
      <c r="G1831" s="9"/>
      <c r="H1831" s="9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</row>
    <row r="1832" spans="1:26" ht="12.75">
      <c r="A1832" s="9"/>
      <c r="B1832" s="10"/>
      <c r="C1832" s="9"/>
      <c r="D1832" s="9"/>
      <c r="E1832" s="9"/>
      <c r="F1832" s="9"/>
      <c r="G1832" s="9"/>
      <c r="H1832" s="9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</row>
    <row r="1833" spans="1:26" ht="12.75">
      <c r="A1833" s="9"/>
      <c r="B1833" s="10"/>
      <c r="C1833" s="9"/>
      <c r="D1833" s="9"/>
      <c r="E1833" s="9"/>
      <c r="F1833" s="9"/>
      <c r="G1833" s="9"/>
      <c r="H1833" s="9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</row>
    <row r="1834" spans="1:26" ht="12.75">
      <c r="A1834" s="9"/>
      <c r="B1834" s="10"/>
      <c r="C1834" s="9"/>
      <c r="D1834" s="9"/>
      <c r="E1834" s="9"/>
      <c r="F1834" s="9"/>
      <c r="G1834" s="9"/>
      <c r="H1834" s="9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</row>
    <row r="1835" spans="1:26" ht="12.75">
      <c r="A1835" s="9"/>
      <c r="B1835" s="10"/>
      <c r="C1835" s="9"/>
      <c r="D1835" s="9"/>
      <c r="E1835" s="9"/>
      <c r="F1835" s="9"/>
      <c r="G1835" s="9"/>
      <c r="H1835" s="9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</row>
    <row r="1836" spans="1:26" ht="12.75">
      <c r="A1836" s="9"/>
      <c r="B1836" s="10"/>
      <c r="C1836" s="9"/>
      <c r="D1836" s="9"/>
      <c r="E1836" s="9"/>
      <c r="F1836" s="9"/>
      <c r="G1836" s="9"/>
      <c r="H1836" s="9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</row>
    <row r="1837" spans="1:26" ht="12.75">
      <c r="A1837" s="9"/>
      <c r="B1837" s="10"/>
      <c r="C1837" s="9"/>
      <c r="D1837" s="9"/>
      <c r="E1837" s="9"/>
      <c r="F1837" s="9"/>
      <c r="G1837" s="9"/>
      <c r="H1837" s="9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</row>
    <row r="1838" spans="1:26" ht="12.75">
      <c r="A1838" s="9"/>
      <c r="B1838" s="10"/>
      <c r="C1838" s="9"/>
      <c r="D1838" s="9"/>
      <c r="E1838" s="9"/>
      <c r="F1838" s="9"/>
      <c r="G1838" s="9"/>
      <c r="H1838" s="9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</row>
    <row r="1839" spans="1:26" ht="12.75">
      <c r="A1839" s="9"/>
      <c r="B1839" s="10"/>
      <c r="C1839" s="9"/>
      <c r="D1839" s="9"/>
      <c r="E1839" s="9"/>
      <c r="F1839" s="9"/>
      <c r="G1839" s="9"/>
      <c r="H1839" s="9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</row>
    <row r="1840" spans="1:26" ht="12.75">
      <c r="A1840" s="9"/>
      <c r="B1840" s="10"/>
      <c r="C1840" s="9"/>
      <c r="D1840" s="9"/>
      <c r="E1840" s="9"/>
      <c r="F1840" s="9"/>
      <c r="G1840" s="9"/>
      <c r="H1840" s="9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</row>
    <row r="1841" spans="1:26" ht="12.75">
      <c r="A1841" s="9"/>
      <c r="B1841" s="10"/>
      <c r="C1841" s="9"/>
      <c r="D1841" s="9"/>
      <c r="E1841" s="9"/>
      <c r="F1841" s="9"/>
      <c r="G1841" s="9"/>
      <c r="H1841" s="9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</row>
    <row r="1842" spans="1:26" ht="12.75">
      <c r="A1842" s="9"/>
      <c r="B1842" s="10"/>
      <c r="C1842" s="9"/>
      <c r="D1842" s="9"/>
      <c r="E1842" s="9"/>
      <c r="F1842" s="9"/>
      <c r="G1842" s="9"/>
      <c r="H1842" s="9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</row>
    <row r="1843" spans="1:26" ht="12.75">
      <c r="A1843" s="9"/>
      <c r="B1843" s="10"/>
      <c r="C1843" s="9"/>
      <c r="D1843" s="9"/>
      <c r="E1843" s="9"/>
      <c r="F1843" s="9"/>
      <c r="G1843" s="9"/>
      <c r="H1843" s="9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</row>
    <row r="1844" spans="1:26" ht="12.75">
      <c r="A1844" s="9"/>
      <c r="B1844" s="10"/>
      <c r="C1844" s="9"/>
      <c r="D1844" s="9"/>
      <c r="E1844" s="9"/>
      <c r="F1844" s="9"/>
      <c r="G1844" s="9"/>
      <c r="H1844" s="9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</row>
    <row r="1845" spans="1:26" ht="12.75">
      <c r="A1845" s="9"/>
      <c r="B1845" s="10"/>
      <c r="C1845" s="9"/>
      <c r="D1845" s="9"/>
      <c r="E1845" s="9"/>
      <c r="F1845" s="9"/>
      <c r="G1845" s="9"/>
      <c r="H1845" s="9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</row>
    <row r="1846" spans="1:26" ht="12.75">
      <c r="A1846" s="9"/>
      <c r="B1846" s="10"/>
      <c r="C1846" s="9"/>
      <c r="D1846" s="9"/>
      <c r="E1846" s="9"/>
      <c r="F1846" s="9"/>
      <c r="G1846" s="9"/>
      <c r="H1846" s="9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</row>
    <row r="1847" spans="1:26" ht="12.75">
      <c r="A1847" s="9"/>
      <c r="B1847" s="10"/>
      <c r="C1847" s="9"/>
      <c r="D1847" s="9"/>
      <c r="E1847" s="9"/>
      <c r="F1847" s="9"/>
      <c r="G1847" s="9"/>
      <c r="H1847" s="9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</row>
    <row r="1848" spans="1:26" ht="12.75">
      <c r="A1848" s="9"/>
      <c r="B1848" s="10"/>
      <c r="C1848" s="9"/>
      <c r="D1848" s="9"/>
      <c r="E1848" s="9"/>
      <c r="F1848" s="9"/>
      <c r="G1848" s="9"/>
      <c r="H1848" s="9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</row>
    <row r="1849" spans="1:26" ht="12.75">
      <c r="A1849" s="9"/>
      <c r="B1849" s="10"/>
      <c r="C1849" s="9"/>
      <c r="D1849" s="9"/>
      <c r="E1849" s="9"/>
      <c r="F1849" s="9"/>
      <c r="G1849" s="9"/>
      <c r="H1849" s="9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</row>
    <row r="1850" spans="1:26" ht="12.75">
      <c r="A1850" s="9"/>
      <c r="B1850" s="10"/>
      <c r="C1850" s="9"/>
      <c r="D1850" s="9"/>
      <c r="E1850" s="9"/>
      <c r="F1850" s="9"/>
      <c r="G1850" s="9"/>
      <c r="H1850" s="9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</row>
    <row r="1851" spans="1:26" ht="12.75">
      <c r="A1851" s="9"/>
      <c r="B1851" s="10"/>
      <c r="C1851" s="9"/>
      <c r="D1851" s="9"/>
      <c r="E1851" s="9"/>
      <c r="F1851" s="9"/>
      <c r="G1851" s="9"/>
      <c r="H1851" s="9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</row>
    <row r="1852" spans="1:26" ht="12.75">
      <c r="A1852" s="9"/>
      <c r="B1852" s="10"/>
      <c r="C1852" s="9"/>
      <c r="D1852" s="9"/>
      <c r="E1852" s="9"/>
      <c r="F1852" s="9"/>
      <c r="G1852" s="9"/>
      <c r="H1852" s="9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</row>
    <row r="1853" spans="1:26" ht="12.75">
      <c r="A1853" s="9"/>
      <c r="B1853" s="10"/>
      <c r="C1853" s="9"/>
      <c r="D1853" s="9"/>
      <c r="E1853" s="9"/>
      <c r="F1853" s="9"/>
      <c r="G1853" s="9"/>
      <c r="H1853" s="9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</row>
    <row r="1854" spans="1:26" ht="12.75">
      <c r="A1854" s="9"/>
      <c r="B1854" s="10"/>
      <c r="C1854" s="9"/>
      <c r="D1854" s="9"/>
      <c r="E1854" s="9"/>
      <c r="F1854" s="9"/>
      <c r="G1854" s="9"/>
      <c r="H1854" s="9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</row>
    <row r="1855" spans="1:26" ht="12.75">
      <c r="A1855" s="9"/>
      <c r="B1855" s="10"/>
      <c r="C1855" s="9"/>
      <c r="D1855" s="9"/>
      <c r="E1855" s="9"/>
      <c r="F1855" s="9"/>
      <c r="G1855" s="9"/>
      <c r="H1855" s="9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</row>
    <row r="1856" spans="1:26" ht="12.75">
      <c r="A1856" s="9"/>
      <c r="B1856" s="10"/>
      <c r="C1856" s="9"/>
      <c r="D1856" s="9"/>
      <c r="E1856" s="9"/>
      <c r="F1856" s="9"/>
      <c r="G1856" s="9"/>
      <c r="H1856" s="9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</row>
    <row r="1857" spans="1:26" ht="12.75">
      <c r="A1857" s="9"/>
      <c r="B1857" s="10"/>
      <c r="C1857" s="9"/>
      <c r="D1857" s="9"/>
      <c r="E1857" s="9"/>
      <c r="F1857" s="9"/>
      <c r="G1857" s="9"/>
      <c r="H1857" s="9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</row>
    <row r="1858" spans="1:26" ht="12.75">
      <c r="A1858" s="9"/>
      <c r="B1858" s="10"/>
      <c r="C1858" s="9"/>
      <c r="D1858" s="9"/>
      <c r="E1858" s="9"/>
      <c r="F1858" s="9"/>
      <c r="G1858" s="9"/>
      <c r="H1858" s="9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</row>
    <row r="1859" spans="1:26" ht="12.75">
      <c r="A1859" s="9"/>
      <c r="B1859" s="10"/>
      <c r="C1859" s="9"/>
      <c r="D1859" s="9"/>
      <c r="E1859" s="9"/>
      <c r="F1859" s="9"/>
      <c r="G1859" s="9"/>
      <c r="H1859" s="9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</row>
    <row r="1860" spans="1:26" ht="12.75">
      <c r="A1860" s="9"/>
      <c r="B1860" s="10"/>
      <c r="C1860" s="9"/>
      <c r="D1860" s="9"/>
      <c r="E1860" s="9"/>
      <c r="F1860" s="9"/>
      <c r="G1860" s="9"/>
      <c r="H1860" s="9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</row>
    <row r="1861" spans="1:26" ht="12.75">
      <c r="A1861" s="9"/>
      <c r="B1861" s="10"/>
      <c r="C1861" s="9"/>
      <c r="D1861" s="9"/>
      <c r="E1861" s="9"/>
      <c r="F1861" s="9"/>
      <c r="G1861" s="9"/>
      <c r="H1861" s="9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</row>
    <row r="1862" spans="1:26" ht="12.75">
      <c r="A1862" s="9"/>
      <c r="B1862" s="10"/>
      <c r="C1862" s="9"/>
      <c r="D1862" s="9"/>
      <c r="E1862" s="9"/>
      <c r="F1862" s="9"/>
      <c r="G1862" s="9"/>
      <c r="H1862" s="9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</row>
    <row r="1863" spans="1:26" ht="12.75">
      <c r="A1863" s="9"/>
      <c r="B1863" s="10"/>
      <c r="C1863" s="9"/>
      <c r="D1863" s="9"/>
      <c r="E1863" s="9"/>
      <c r="F1863" s="9"/>
      <c r="G1863" s="9"/>
      <c r="H1863" s="9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</row>
    <row r="1864" spans="1:26" ht="12.75">
      <c r="A1864" s="9"/>
      <c r="B1864" s="10"/>
      <c r="C1864" s="9"/>
      <c r="D1864" s="9"/>
      <c r="E1864" s="9"/>
      <c r="F1864" s="9"/>
      <c r="G1864" s="9"/>
      <c r="H1864" s="9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</row>
    <row r="1865" spans="1:26" ht="12.75">
      <c r="A1865" s="9"/>
      <c r="B1865" s="10"/>
      <c r="C1865" s="9"/>
      <c r="D1865" s="9"/>
      <c r="E1865" s="9"/>
      <c r="F1865" s="9"/>
      <c r="G1865" s="9"/>
      <c r="H1865" s="9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</row>
    <row r="1866" spans="1:26" ht="12.75">
      <c r="A1866" s="9"/>
      <c r="B1866" s="10"/>
      <c r="C1866" s="9"/>
      <c r="D1866" s="9"/>
      <c r="E1866" s="9"/>
      <c r="F1866" s="9"/>
      <c r="G1866" s="9"/>
      <c r="H1866" s="9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</row>
    <row r="1867" spans="1:26" ht="12.75">
      <c r="A1867" s="9"/>
      <c r="B1867" s="10"/>
      <c r="C1867" s="9"/>
      <c r="D1867" s="9"/>
      <c r="E1867" s="9"/>
      <c r="F1867" s="9"/>
      <c r="G1867" s="9"/>
      <c r="H1867" s="9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</row>
    <row r="1868" spans="1:26" ht="12.75">
      <c r="A1868" s="9"/>
      <c r="B1868" s="10"/>
      <c r="C1868" s="9"/>
      <c r="D1868" s="9"/>
      <c r="E1868" s="9"/>
      <c r="F1868" s="9"/>
      <c r="G1868" s="9"/>
      <c r="H1868" s="9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</row>
    <row r="1869" spans="1:26" ht="12.75">
      <c r="A1869" s="9"/>
      <c r="B1869" s="10"/>
      <c r="C1869" s="9"/>
      <c r="D1869" s="9"/>
      <c r="E1869" s="9"/>
      <c r="F1869" s="9"/>
      <c r="G1869" s="9"/>
      <c r="H1869" s="9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</row>
    <row r="1870" spans="1:26" ht="12.75">
      <c r="A1870" s="9"/>
      <c r="B1870" s="10"/>
      <c r="C1870" s="9"/>
      <c r="D1870" s="9"/>
      <c r="E1870" s="9"/>
      <c r="F1870" s="9"/>
      <c r="G1870" s="9"/>
      <c r="H1870" s="9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</row>
    <row r="1871" spans="1:26" ht="12.75">
      <c r="A1871" s="9"/>
      <c r="B1871" s="10"/>
      <c r="C1871" s="9"/>
      <c r="D1871" s="9"/>
      <c r="E1871" s="9"/>
      <c r="F1871" s="9"/>
      <c r="G1871" s="9"/>
      <c r="H1871" s="9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</row>
    <row r="1872" spans="1:26" ht="12.75">
      <c r="A1872" s="9"/>
      <c r="B1872" s="10"/>
      <c r="C1872" s="9"/>
      <c r="D1872" s="9"/>
      <c r="E1872" s="9"/>
      <c r="F1872" s="9"/>
      <c r="G1872" s="9"/>
      <c r="H1872" s="9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</row>
    <row r="1873" spans="1:26" ht="12.75">
      <c r="A1873" s="9"/>
      <c r="B1873" s="10"/>
      <c r="C1873" s="9"/>
      <c r="D1873" s="9"/>
      <c r="E1873" s="9"/>
      <c r="F1873" s="9"/>
      <c r="G1873" s="9"/>
      <c r="H1873" s="9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</row>
    <row r="1874" spans="1:26" ht="12.75">
      <c r="A1874" s="9"/>
      <c r="B1874" s="10"/>
      <c r="C1874" s="9"/>
      <c r="D1874" s="9"/>
      <c r="E1874" s="9"/>
      <c r="F1874" s="9"/>
      <c r="G1874" s="9"/>
      <c r="H1874" s="9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</row>
    <row r="1875" spans="1:26" ht="12.75">
      <c r="A1875" s="9"/>
      <c r="B1875" s="10"/>
      <c r="C1875" s="9"/>
      <c r="D1875" s="9"/>
      <c r="E1875" s="9"/>
      <c r="F1875" s="9"/>
      <c r="G1875" s="9"/>
      <c r="H1875" s="9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</row>
    <row r="1876" spans="1:26" ht="12.75">
      <c r="A1876" s="9"/>
      <c r="B1876" s="10"/>
      <c r="C1876" s="9"/>
      <c r="D1876" s="9"/>
      <c r="E1876" s="9"/>
      <c r="F1876" s="9"/>
      <c r="G1876" s="9"/>
      <c r="H1876" s="9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</row>
    <row r="1877" spans="1:26" ht="12.75">
      <c r="A1877" s="9"/>
      <c r="B1877" s="10"/>
      <c r="C1877" s="9"/>
      <c r="D1877" s="9"/>
      <c r="E1877" s="9"/>
      <c r="F1877" s="9"/>
      <c r="G1877" s="9"/>
      <c r="H1877" s="9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</row>
    <row r="1878" spans="1:26" ht="12.75">
      <c r="A1878" s="9"/>
      <c r="B1878" s="10"/>
      <c r="C1878" s="9"/>
      <c r="D1878" s="9"/>
      <c r="E1878" s="9"/>
      <c r="F1878" s="9"/>
      <c r="G1878" s="9"/>
      <c r="H1878" s="9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</row>
    <row r="1879" spans="1:26" ht="12.75">
      <c r="A1879" s="9"/>
      <c r="B1879" s="10"/>
      <c r="C1879" s="9"/>
      <c r="D1879" s="9"/>
      <c r="E1879" s="9"/>
      <c r="F1879" s="9"/>
      <c r="G1879" s="9"/>
      <c r="H1879" s="9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</row>
    <row r="1880" spans="1:26" ht="12.75">
      <c r="A1880" s="9"/>
      <c r="B1880" s="10"/>
      <c r="C1880" s="9"/>
      <c r="D1880" s="9"/>
      <c r="E1880" s="9"/>
      <c r="F1880" s="9"/>
      <c r="G1880" s="9"/>
      <c r="H1880" s="9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</row>
    <row r="1881" spans="1:26" ht="12.75">
      <c r="A1881" s="9"/>
      <c r="B1881" s="10"/>
      <c r="C1881" s="9"/>
      <c r="D1881" s="9"/>
      <c r="E1881" s="9"/>
      <c r="F1881" s="9"/>
      <c r="G1881" s="9"/>
      <c r="H1881" s="9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</row>
    <row r="1882" spans="1:26" ht="12.75">
      <c r="A1882" s="9"/>
      <c r="B1882" s="10"/>
      <c r="C1882" s="9"/>
      <c r="D1882" s="9"/>
      <c r="E1882" s="9"/>
      <c r="F1882" s="9"/>
      <c r="G1882" s="9"/>
      <c r="H1882" s="9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</row>
    <row r="1883" spans="1:26" ht="12.75">
      <c r="A1883" s="9"/>
      <c r="B1883" s="10"/>
      <c r="C1883" s="9"/>
      <c r="D1883" s="9"/>
      <c r="E1883" s="9"/>
      <c r="F1883" s="9"/>
      <c r="G1883" s="9"/>
      <c r="H1883" s="9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</row>
    <row r="1884" spans="1:26" ht="12.75">
      <c r="A1884" s="9"/>
      <c r="B1884" s="10"/>
      <c r="C1884" s="9"/>
      <c r="D1884" s="9"/>
      <c r="E1884" s="9"/>
      <c r="F1884" s="9"/>
      <c r="G1884" s="9"/>
      <c r="H1884" s="9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</row>
    <row r="1885" spans="1:26" ht="12.75">
      <c r="A1885" s="9"/>
      <c r="B1885" s="10"/>
      <c r="C1885" s="9"/>
      <c r="D1885" s="9"/>
      <c r="E1885" s="9"/>
      <c r="F1885" s="9"/>
      <c r="G1885" s="9"/>
      <c r="H1885" s="9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</row>
    <row r="1886" spans="1:26" ht="12.75">
      <c r="A1886" s="9"/>
      <c r="B1886" s="10"/>
      <c r="C1886" s="9"/>
      <c r="D1886" s="9"/>
      <c r="E1886" s="9"/>
      <c r="F1886" s="9"/>
      <c r="G1886" s="9"/>
      <c r="H1886" s="9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</row>
    <row r="1887" spans="1:26" ht="12.75">
      <c r="A1887" s="9"/>
      <c r="B1887" s="10"/>
      <c r="C1887" s="9"/>
      <c r="D1887" s="9"/>
      <c r="E1887" s="9"/>
      <c r="F1887" s="9"/>
      <c r="G1887" s="9"/>
      <c r="H1887" s="9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</row>
    <row r="1888" spans="1:26" ht="12.75">
      <c r="A1888" s="9"/>
      <c r="B1888" s="10"/>
      <c r="C1888" s="9"/>
      <c r="D1888" s="9"/>
      <c r="E1888" s="9"/>
      <c r="F1888" s="9"/>
      <c r="G1888" s="9"/>
      <c r="H1888" s="9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</row>
    <row r="1889" spans="1:26" ht="12.75">
      <c r="A1889" s="9"/>
      <c r="B1889" s="10"/>
      <c r="C1889" s="9"/>
      <c r="D1889" s="9"/>
      <c r="E1889" s="9"/>
      <c r="F1889" s="9"/>
      <c r="G1889" s="9"/>
      <c r="H1889" s="9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</row>
    <row r="1890" spans="1:26" ht="12.75">
      <c r="A1890" s="9"/>
      <c r="B1890" s="10"/>
      <c r="C1890" s="9"/>
      <c r="D1890" s="9"/>
      <c r="E1890" s="9"/>
      <c r="F1890" s="9"/>
      <c r="G1890" s="9"/>
      <c r="H1890" s="9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</row>
    <row r="1891" spans="1:26" ht="12.75">
      <c r="A1891" s="9"/>
      <c r="B1891" s="10"/>
      <c r="C1891" s="9"/>
      <c r="D1891" s="9"/>
      <c r="E1891" s="9"/>
      <c r="F1891" s="9"/>
      <c r="G1891" s="9"/>
      <c r="H1891" s="9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</row>
    <row r="1892" spans="1:26" ht="12.75">
      <c r="A1892" s="9"/>
      <c r="B1892" s="10"/>
      <c r="C1892" s="9"/>
      <c r="D1892" s="9"/>
      <c r="E1892" s="9"/>
      <c r="F1892" s="9"/>
      <c r="G1892" s="9"/>
      <c r="H1892" s="9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</row>
    <row r="1893" spans="1:26" ht="12.75">
      <c r="A1893" s="9"/>
      <c r="B1893" s="10"/>
      <c r="C1893" s="9"/>
      <c r="D1893" s="9"/>
      <c r="E1893" s="9"/>
      <c r="F1893" s="9"/>
      <c r="G1893" s="9"/>
      <c r="H1893" s="9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</row>
    <row r="1894" spans="1:26" ht="12.75">
      <c r="A1894" s="9"/>
      <c r="B1894" s="10"/>
      <c r="C1894" s="9"/>
      <c r="D1894" s="9"/>
      <c r="E1894" s="9"/>
      <c r="F1894" s="9"/>
      <c r="G1894" s="9"/>
      <c r="H1894" s="9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</row>
    <row r="1895" spans="1:26" ht="12.75">
      <c r="A1895" s="9"/>
      <c r="B1895" s="10"/>
      <c r="C1895" s="9"/>
      <c r="D1895" s="9"/>
      <c r="E1895" s="9"/>
      <c r="F1895" s="9"/>
      <c r="G1895" s="9"/>
      <c r="H1895" s="9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</row>
    <row r="1896" spans="1:26" ht="12.75">
      <c r="A1896" s="9"/>
      <c r="B1896" s="10"/>
      <c r="C1896" s="9"/>
      <c r="D1896" s="9"/>
      <c r="E1896" s="9"/>
      <c r="F1896" s="9"/>
      <c r="G1896" s="9"/>
      <c r="H1896" s="9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</row>
    <row r="1897" spans="1:26" ht="12.75">
      <c r="A1897" s="9"/>
      <c r="B1897" s="10"/>
      <c r="C1897" s="9"/>
      <c r="D1897" s="9"/>
      <c r="E1897" s="9"/>
      <c r="F1897" s="9"/>
      <c r="G1897" s="9"/>
      <c r="H1897" s="9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</row>
    <row r="1898" spans="1:26" ht="12.75">
      <c r="A1898" s="9"/>
      <c r="B1898" s="10"/>
      <c r="C1898" s="9"/>
      <c r="D1898" s="9"/>
      <c r="E1898" s="9"/>
      <c r="F1898" s="9"/>
      <c r="G1898" s="9"/>
      <c r="H1898" s="9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</row>
    <row r="1899" spans="1:26" ht="12.75">
      <c r="A1899" s="9"/>
      <c r="B1899" s="10"/>
      <c r="C1899" s="9"/>
      <c r="D1899" s="9"/>
      <c r="E1899" s="9"/>
      <c r="F1899" s="9"/>
      <c r="G1899" s="9"/>
      <c r="H1899" s="9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</row>
    <row r="1900" spans="1:26" ht="12.75">
      <c r="A1900" s="9"/>
      <c r="B1900" s="10"/>
      <c r="C1900" s="9"/>
      <c r="D1900" s="9"/>
      <c r="E1900" s="9"/>
      <c r="F1900" s="9"/>
      <c r="G1900" s="9"/>
      <c r="H1900" s="9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</row>
    <row r="1901" spans="1:26" ht="12.75">
      <c r="A1901" s="9"/>
      <c r="B1901" s="10"/>
      <c r="C1901" s="9"/>
      <c r="D1901" s="9"/>
      <c r="E1901" s="9"/>
      <c r="F1901" s="9"/>
      <c r="G1901" s="9"/>
      <c r="H1901" s="9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</row>
    <row r="1902" spans="1:26" ht="12.75">
      <c r="A1902" s="9"/>
      <c r="B1902" s="10"/>
      <c r="C1902" s="9"/>
      <c r="D1902" s="9"/>
      <c r="E1902" s="9"/>
      <c r="F1902" s="9"/>
      <c r="G1902" s="9"/>
      <c r="H1902" s="9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</row>
    <row r="1903" spans="1:26" ht="12.75">
      <c r="A1903" s="9"/>
      <c r="B1903" s="10"/>
      <c r="C1903" s="9"/>
      <c r="D1903" s="9"/>
      <c r="E1903" s="9"/>
      <c r="F1903" s="9"/>
      <c r="G1903" s="9"/>
      <c r="H1903" s="9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</row>
    <row r="1904" spans="1:26" ht="12.75">
      <c r="A1904" s="9"/>
      <c r="B1904" s="10"/>
      <c r="C1904" s="9"/>
      <c r="D1904" s="9"/>
      <c r="E1904" s="9"/>
      <c r="F1904" s="9"/>
      <c r="G1904" s="9"/>
      <c r="H1904" s="9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</row>
    <row r="1905" spans="1:26" ht="12.75">
      <c r="A1905" s="9"/>
      <c r="B1905" s="10"/>
      <c r="C1905" s="9"/>
      <c r="D1905" s="9"/>
      <c r="E1905" s="9"/>
      <c r="F1905" s="9"/>
      <c r="G1905" s="9"/>
      <c r="H1905" s="9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</row>
    <row r="1906" spans="1:26" ht="12.75">
      <c r="A1906" s="9"/>
      <c r="B1906" s="10"/>
      <c r="C1906" s="9"/>
      <c r="D1906" s="9"/>
      <c r="E1906" s="9"/>
      <c r="F1906" s="9"/>
      <c r="G1906" s="9"/>
      <c r="H1906" s="9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</row>
    <row r="1907" spans="1:26" ht="12.75">
      <c r="A1907" s="9"/>
      <c r="B1907" s="10"/>
      <c r="C1907" s="9"/>
      <c r="D1907" s="9"/>
      <c r="E1907" s="9"/>
      <c r="F1907" s="9"/>
      <c r="G1907" s="9"/>
      <c r="H1907" s="9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</row>
    <row r="1908" spans="1:26" ht="12.75">
      <c r="A1908" s="9"/>
      <c r="B1908" s="10"/>
      <c r="C1908" s="9"/>
      <c r="D1908" s="9"/>
      <c r="E1908" s="9"/>
      <c r="F1908" s="9"/>
      <c r="G1908" s="9"/>
      <c r="H1908" s="9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</row>
    <row r="1909" spans="1:26" ht="12.75">
      <c r="A1909" s="9"/>
      <c r="B1909" s="10"/>
      <c r="C1909" s="9"/>
      <c r="D1909" s="9"/>
      <c r="E1909" s="9"/>
      <c r="F1909" s="9"/>
      <c r="G1909" s="9"/>
      <c r="H1909" s="9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</row>
    <row r="1910" spans="1:26" ht="12.75">
      <c r="A1910" s="9"/>
      <c r="B1910" s="10"/>
      <c r="C1910" s="9"/>
      <c r="D1910" s="9"/>
      <c r="E1910" s="9"/>
      <c r="F1910" s="9"/>
      <c r="G1910" s="9"/>
      <c r="H1910" s="9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</row>
    <row r="1911" spans="1:26" ht="12.75">
      <c r="A1911" s="9"/>
      <c r="B1911" s="10"/>
      <c r="C1911" s="9"/>
      <c r="D1911" s="9"/>
      <c r="E1911" s="9"/>
      <c r="F1911" s="9"/>
      <c r="G1911" s="9"/>
      <c r="H1911" s="9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</row>
    <row r="1912" spans="1:26" ht="12.75">
      <c r="A1912" s="9"/>
      <c r="B1912" s="10"/>
      <c r="C1912" s="9"/>
      <c r="D1912" s="9"/>
      <c r="E1912" s="9"/>
      <c r="F1912" s="9"/>
      <c r="G1912" s="9"/>
      <c r="H1912" s="9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</row>
    <row r="1913" spans="1:26" ht="12.75">
      <c r="A1913" s="9"/>
      <c r="B1913" s="10"/>
      <c r="C1913" s="9"/>
      <c r="D1913" s="9"/>
      <c r="E1913" s="9"/>
      <c r="F1913" s="9"/>
      <c r="G1913" s="9"/>
      <c r="H1913" s="9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</row>
    <row r="1914" spans="1:26" ht="12.75">
      <c r="A1914" s="9"/>
      <c r="B1914" s="10"/>
      <c r="C1914" s="9"/>
      <c r="D1914" s="9"/>
      <c r="E1914" s="9"/>
      <c r="F1914" s="9"/>
      <c r="G1914" s="9"/>
      <c r="H1914" s="9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</row>
    <row r="1915" spans="1:26" ht="12.75">
      <c r="A1915" s="9"/>
      <c r="B1915" s="10"/>
      <c r="C1915" s="9"/>
      <c r="D1915" s="9"/>
      <c r="E1915" s="9"/>
      <c r="F1915" s="9"/>
      <c r="G1915" s="9"/>
      <c r="H1915" s="9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</row>
    <row r="1916" spans="1:26" ht="12.75">
      <c r="A1916" s="9"/>
      <c r="B1916" s="10"/>
      <c r="C1916" s="9"/>
      <c r="D1916" s="9"/>
      <c r="E1916" s="9"/>
      <c r="F1916" s="9"/>
      <c r="G1916" s="9"/>
      <c r="H1916" s="9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</row>
    <row r="1917" spans="1:26" ht="12.75">
      <c r="A1917" s="9"/>
      <c r="B1917" s="10"/>
      <c r="C1917" s="9"/>
      <c r="D1917" s="9"/>
      <c r="E1917" s="9"/>
      <c r="F1917" s="9"/>
      <c r="G1917" s="9"/>
      <c r="H1917" s="9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</row>
    <row r="1918" spans="1:26" ht="12.75">
      <c r="A1918" s="9"/>
      <c r="B1918" s="10"/>
      <c r="C1918" s="9"/>
      <c r="D1918" s="9"/>
      <c r="E1918" s="9"/>
      <c r="F1918" s="9"/>
      <c r="G1918" s="9"/>
      <c r="H1918" s="9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</row>
    <row r="1919" spans="1:26" ht="12.75">
      <c r="A1919" s="9"/>
      <c r="B1919" s="10"/>
      <c r="C1919" s="9"/>
      <c r="D1919" s="9"/>
      <c r="E1919" s="9"/>
      <c r="F1919" s="9"/>
      <c r="G1919" s="9"/>
      <c r="H1919" s="9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</row>
    <row r="1920" spans="1:26" ht="12.75">
      <c r="A1920" s="9"/>
      <c r="B1920" s="10"/>
      <c r="C1920" s="9"/>
      <c r="D1920" s="9"/>
      <c r="E1920" s="9"/>
      <c r="F1920" s="9"/>
      <c r="G1920" s="9"/>
      <c r="H1920" s="9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</row>
    <row r="1921" spans="1:26" ht="12.75">
      <c r="A1921" s="9"/>
      <c r="B1921" s="10"/>
      <c r="C1921" s="9"/>
      <c r="D1921" s="9"/>
      <c r="E1921" s="9"/>
      <c r="F1921" s="9"/>
      <c r="G1921" s="9"/>
      <c r="H1921" s="9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</row>
    <row r="1922" spans="1:26" ht="12.75">
      <c r="A1922" s="9"/>
      <c r="B1922" s="10"/>
      <c r="C1922" s="9"/>
      <c r="D1922" s="9"/>
      <c r="E1922" s="9"/>
      <c r="F1922" s="9"/>
      <c r="G1922" s="9"/>
      <c r="H1922" s="9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</row>
    <row r="1923" spans="1:26" ht="12.75">
      <c r="A1923" s="9"/>
      <c r="B1923" s="10"/>
      <c r="C1923" s="9"/>
      <c r="D1923" s="9"/>
      <c r="E1923" s="9"/>
      <c r="F1923" s="9"/>
      <c r="G1923" s="9"/>
      <c r="H1923" s="9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</row>
    <row r="1924" spans="1:26" ht="12.75">
      <c r="A1924" s="9"/>
      <c r="B1924" s="10"/>
      <c r="C1924" s="9"/>
      <c r="D1924" s="9"/>
      <c r="E1924" s="9"/>
      <c r="F1924" s="9"/>
      <c r="G1924" s="9"/>
      <c r="H1924" s="9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</row>
    <row r="1925" spans="1:26" ht="12.75">
      <c r="A1925" s="9"/>
      <c r="B1925" s="10"/>
      <c r="C1925" s="9"/>
      <c r="D1925" s="9"/>
      <c r="E1925" s="9"/>
      <c r="F1925" s="9"/>
      <c r="G1925" s="9"/>
      <c r="H1925" s="9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</row>
    <row r="1926" spans="1:26" ht="12.75">
      <c r="A1926" s="9"/>
      <c r="B1926" s="10"/>
      <c r="C1926" s="9"/>
      <c r="D1926" s="9"/>
      <c r="E1926" s="9"/>
      <c r="F1926" s="9"/>
      <c r="G1926" s="9"/>
      <c r="H1926" s="9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</row>
    <row r="1927" spans="1:26" ht="12.75">
      <c r="A1927" s="9"/>
      <c r="B1927" s="10"/>
      <c r="C1927" s="9"/>
      <c r="D1927" s="9"/>
      <c r="E1927" s="9"/>
      <c r="F1927" s="9"/>
      <c r="G1927" s="9"/>
      <c r="H1927" s="9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</row>
    <row r="1928" spans="1:26" ht="12.75">
      <c r="A1928" s="9"/>
      <c r="B1928" s="10"/>
      <c r="C1928" s="9"/>
      <c r="D1928" s="9"/>
      <c r="E1928" s="9"/>
      <c r="F1928" s="9"/>
      <c r="G1928" s="9"/>
      <c r="H1928" s="9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</row>
    <row r="1929" spans="1:26" ht="12.75">
      <c r="A1929" s="9"/>
      <c r="B1929" s="10"/>
      <c r="C1929" s="9"/>
      <c r="D1929" s="9"/>
      <c r="E1929" s="9"/>
      <c r="F1929" s="9"/>
      <c r="G1929" s="9"/>
      <c r="H1929" s="9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</row>
    <row r="1930" spans="1:26" ht="12.75">
      <c r="A1930" s="9"/>
      <c r="B1930" s="10"/>
      <c r="C1930" s="9"/>
      <c r="D1930" s="9"/>
      <c r="E1930" s="9"/>
      <c r="F1930" s="9"/>
      <c r="G1930" s="9"/>
      <c r="H1930" s="9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</row>
    <row r="1931" spans="1:26" ht="12.75">
      <c r="A1931" s="9"/>
      <c r="B1931" s="10"/>
      <c r="C1931" s="9"/>
      <c r="D1931" s="9"/>
      <c r="E1931" s="9"/>
      <c r="F1931" s="9"/>
      <c r="G1931" s="9"/>
      <c r="H1931" s="9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</row>
    <row r="1932" spans="1:26" ht="12.75">
      <c r="A1932" s="9"/>
      <c r="B1932" s="10"/>
      <c r="C1932" s="9"/>
      <c r="D1932" s="9"/>
      <c r="E1932" s="9"/>
      <c r="F1932" s="9"/>
      <c r="G1932" s="9"/>
      <c r="H1932" s="9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</row>
    <row r="1933" spans="1:26" ht="12.75">
      <c r="A1933" s="9"/>
      <c r="B1933" s="10"/>
      <c r="C1933" s="9"/>
      <c r="D1933" s="9"/>
      <c r="E1933" s="9"/>
      <c r="F1933" s="9"/>
      <c r="G1933" s="9"/>
      <c r="H1933" s="9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</row>
    <row r="1934" spans="1:26" ht="12.75">
      <c r="A1934" s="9"/>
      <c r="B1934" s="10"/>
      <c r="C1934" s="9"/>
      <c r="D1934" s="9"/>
      <c r="E1934" s="9"/>
      <c r="F1934" s="9"/>
      <c r="G1934" s="9"/>
      <c r="H1934" s="9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</row>
    <row r="1935" spans="1:26" ht="12.75">
      <c r="A1935" s="9"/>
      <c r="B1935" s="10"/>
      <c r="C1935" s="9"/>
      <c r="D1935" s="9"/>
      <c r="E1935" s="9"/>
      <c r="F1935" s="9"/>
      <c r="G1935" s="9"/>
      <c r="H1935" s="9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</row>
    <row r="1936" spans="1:26" ht="12.75">
      <c r="A1936" s="9"/>
      <c r="B1936" s="10"/>
      <c r="C1936" s="9"/>
      <c r="D1936" s="9"/>
      <c r="E1936" s="9"/>
      <c r="F1936" s="9"/>
      <c r="G1936" s="9"/>
      <c r="H1936" s="9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</row>
    <row r="1937" spans="1:26" ht="12.75">
      <c r="A1937" s="9"/>
      <c r="B1937" s="10"/>
      <c r="C1937" s="9"/>
      <c r="D1937" s="9"/>
      <c r="E1937" s="9"/>
      <c r="F1937" s="9"/>
      <c r="G1937" s="9"/>
      <c r="H1937" s="9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</row>
    <row r="1938" spans="1:26" ht="12.75">
      <c r="A1938" s="9"/>
      <c r="B1938" s="10"/>
      <c r="C1938" s="9"/>
      <c r="D1938" s="9"/>
      <c r="E1938" s="9"/>
      <c r="F1938" s="9"/>
      <c r="G1938" s="9"/>
      <c r="H1938" s="9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</row>
    <row r="1939" spans="1:26" ht="12.75">
      <c r="A1939" s="9"/>
      <c r="B1939" s="10"/>
      <c r="C1939" s="9"/>
      <c r="D1939" s="9"/>
      <c r="E1939" s="9"/>
      <c r="F1939" s="9"/>
      <c r="G1939" s="9"/>
      <c r="H1939" s="9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</row>
    <row r="1940" spans="1:26" ht="12.75">
      <c r="A1940" s="9"/>
      <c r="B1940" s="10"/>
      <c r="C1940" s="9"/>
      <c r="D1940" s="9"/>
      <c r="E1940" s="9"/>
      <c r="F1940" s="9"/>
      <c r="G1940" s="9"/>
      <c r="H1940" s="9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</row>
    <row r="1941" spans="1:26" ht="12.75">
      <c r="A1941" s="9"/>
      <c r="B1941" s="10"/>
      <c r="C1941" s="9"/>
      <c r="D1941" s="9"/>
      <c r="E1941" s="9"/>
      <c r="F1941" s="9"/>
      <c r="G1941" s="9"/>
      <c r="H1941" s="9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</row>
    <row r="1942" spans="1:26" ht="12.75">
      <c r="A1942" s="9"/>
      <c r="B1942" s="10"/>
      <c r="C1942" s="9"/>
      <c r="D1942" s="9"/>
      <c r="E1942" s="9"/>
      <c r="F1942" s="9"/>
      <c r="G1942" s="9"/>
      <c r="H1942" s="9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</row>
    <row r="1943" spans="1:26" ht="12.75">
      <c r="A1943" s="9"/>
      <c r="B1943" s="10"/>
      <c r="C1943" s="9"/>
      <c r="D1943" s="9"/>
      <c r="E1943" s="9"/>
      <c r="F1943" s="9"/>
      <c r="G1943" s="9"/>
      <c r="H1943" s="9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</row>
    <row r="1944" spans="1:26" ht="12.75">
      <c r="A1944" s="9"/>
      <c r="B1944" s="10"/>
      <c r="C1944" s="9"/>
      <c r="D1944" s="9"/>
      <c r="E1944" s="9"/>
      <c r="F1944" s="9"/>
      <c r="G1944" s="9"/>
      <c r="H1944" s="9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</row>
    <row r="1945" spans="1:26" ht="12.75">
      <c r="A1945" s="9"/>
      <c r="B1945" s="10"/>
      <c r="C1945" s="9"/>
      <c r="D1945" s="9"/>
      <c r="E1945" s="9"/>
      <c r="F1945" s="9"/>
      <c r="G1945" s="9"/>
      <c r="H1945" s="9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</row>
    <row r="1946" spans="1:26" ht="12.75">
      <c r="A1946" s="9"/>
      <c r="B1946" s="10"/>
      <c r="C1946" s="9"/>
      <c r="D1946" s="9"/>
      <c r="E1946" s="9"/>
      <c r="F1946" s="9"/>
      <c r="G1946" s="9"/>
      <c r="H1946" s="9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</row>
    <row r="1947" spans="1:26" ht="12.75">
      <c r="A1947" s="9"/>
      <c r="B1947" s="10"/>
      <c r="C1947" s="9"/>
      <c r="D1947" s="9"/>
      <c r="E1947" s="9"/>
      <c r="F1947" s="9"/>
      <c r="G1947" s="9"/>
      <c r="H1947" s="9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</row>
    <row r="1948" spans="1:26" ht="12.75">
      <c r="A1948" s="9"/>
      <c r="B1948" s="10"/>
      <c r="C1948" s="9"/>
      <c r="D1948" s="9"/>
      <c r="E1948" s="9"/>
      <c r="F1948" s="9"/>
      <c r="G1948" s="9"/>
      <c r="H1948" s="9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</row>
    <row r="1949" spans="1:26" ht="12.75">
      <c r="A1949" s="9"/>
      <c r="B1949" s="10"/>
      <c r="C1949" s="9"/>
      <c r="D1949" s="9"/>
      <c r="E1949" s="9"/>
      <c r="F1949" s="9"/>
      <c r="G1949" s="9"/>
      <c r="H1949" s="9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</row>
    <row r="1950" spans="1:26" ht="12.75">
      <c r="A1950" s="9"/>
      <c r="B1950" s="10"/>
      <c r="C1950" s="9"/>
      <c r="D1950" s="9"/>
      <c r="E1950" s="9"/>
      <c r="F1950" s="9"/>
      <c r="G1950" s="9"/>
      <c r="H1950" s="9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</row>
    <row r="1951" spans="1:26" ht="12.75">
      <c r="A1951" s="9"/>
      <c r="B1951" s="10"/>
      <c r="C1951" s="9"/>
      <c r="D1951" s="9"/>
      <c r="E1951" s="9"/>
      <c r="F1951" s="9"/>
      <c r="G1951" s="9"/>
      <c r="H1951" s="9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</row>
    <row r="1952" spans="1:26" ht="12.75">
      <c r="A1952" s="9"/>
      <c r="B1952" s="10"/>
      <c r="C1952" s="9"/>
      <c r="D1952" s="9"/>
      <c r="E1952" s="9"/>
      <c r="F1952" s="9"/>
      <c r="G1952" s="9"/>
      <c r="H1952" s="9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</row>
    <row r="1953" spans="1:26" ht="12.75">
      <c r="A1953" s="9"/>
      <c r="B1953" s="10"/>
      <c r="C1953" s="9"/>
      <c r="D1953" s="9"/>
      <c r="E1953" s="9"/>
      <c r="F1953" s="9"/>
      <c r="G1953" s="9"/>
      <c r="H1953" s="9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</row>
    <row r="1954" spans="1:26" ht="12.75">
      <c r="A1954" s="9"/>
      <c r="B1954" s="10"/>
      <c r="C1954" s="9"/>
      <c r="D1954" s="9"/>
      <c r="E1954" s="9"/>
      <c r="F1954" s="9"/>
      <c r="G1954" s="9"/>
      <c r="H1954" s="9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</row>
    <row r="1955" spans="1:26" ht="12.75">
      <c r="A1955" s="9"/>
      <c r="B1955" s="10"/>
      <c r="C1955" s="9"/>
      <c r="D1955" s="9"/>
      <c r="E1955" s="9"/>
      <c r="F1955" s="9"/>
      <c r="G1955" s="9"/>
      <c r="H1955" s="9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</row>
    <row r="1956" spans="1:26" ht="12.75">
      <c r="A1956" s="9"/>
      <c r="B1956" s="10"/>
      <c r="C1956" s="9"/>
      <c r="D1956" s="9"/>
      <c r="E1956" s="9"/>
      <c r="F1956" s="9"/>
      <c r="G1956" s="9"/>
      <c r="H1956" s="9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</row>
    <row r="1957" spans="1:26" ht="12.75">
      <c r="A1957" s="9"/>
      <c r="B1957" s="10"/>
      <c r="C1957" s="9"/>
      <c r="D1957" s="9"/>
      <c r="E1957" s="9"/>
      <c r="F1957" s="9"/>
      <c r="G1957" s="9"/>
      <c r="H1957" s="9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</row>
    <row r="1958" spans="1:26" ht="12.75">
      <c r="A1958" s="9"/>
      <c r="B1958" s="10"/>
      <c r="C1958" s="9"/>
      <c r="D1958" s="9"/>
      <c r="E1958" s="9"/>
      <c r="F1958" s="9"/>
      <c r="G1958" s="9"/>
      <c r="H1958" s="9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</row>
    <row r="1959" spans="1:26" ht="12.75">
      <c r="A1959" s="9"/>
      <c r="B1959" s="10"/>
      <c r="C1959" s="9"/>
      <c r="D1959" s="9"/>
      <c r="E1959" s="9"/>
      <c r="F1959" s="9"/>
      <c r="G1959" s="9"/>
      <c r="H1959" s="9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</row>
    <row r="1960" spans="1:26" ht="12.75">
      <c r="A1960" s="9"/>
      <c r="B1960" s="10"/>
      <c r="C1960" s="9"/>
      <c r="D1960" s="9"/>
      <c r="E1960" s="9"/>
      <c r="F1960" s="9"/>
      <c r="G1960" s="9"/>
      <c r="H1960" s="9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</row>
    <row r="1961" spans="1:26" ht="12.75">
      <c r="A1961" s="9"/>
      <c r="B1961" s="10"/>
      <c r="C1961" s="9"/>
      <c r="D1961" s="9"/>
      <c r="E1961" s="9"/>
      <c r="F1961" s="9"/>
      <c r="G1961" s="9"/>
      <c r="H1961" s="9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</row>
    <row r="1962" spans="1:26" ht="12.75">
      <c r="A1962" s="9"/>
      <c r="B1962" s="10"/>
      <c r="C1962" s="9"/>
      <c r="D1962" s="9"/>
      <c r="E1962" s="9"/>
      <c r="F1962" s="9"/>
      <c r="G1962" s="9"/>
      <c r="H1962" s="9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</row>
    <row r="1963" spans="1:26" ht="12.75">
      <c r="A1963" s="9"/>
      <c r="B1963" s="10"/>
      <c r="C1963" s="9"/>
      <c r="D1963" s="9"/>
      <c r="E1963" s="9"/>
      <c r="F1963" s="9"/>
      <c r="G1963" s="9"/>
      <c r="H1963" s="9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</row>
    <row r="1964" spans="1:26" ht="12.75">
      <c r="A1964" s="9"/>
      <c r="B1964" s="10"/>
      <c r="C1964" s="9"/>
      <c r="D1964" s="9"/>
      <c r="E1964" s="9"/>
      <c r="F1964" s="9"/>
      <c r="G1964" s="9"/>
      <c r="H1964" s="9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</row>
    <row r="1965" spans="1:26" ht="12.75">
      <c r="A1965" s="9"/>
      <c r="B1965" s="10"/>
      <c r="C1965" s="9"/>
      <c r="D1965" s="9"/>
      <c r="E1965" s="9"/>
      <c r="F1965" s="9"/>
      <c r="G1965" s="9"/>
      <c r="H1965" s="9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</row>
    <row r="1966" spans="1:26" ht="12.75">
      <c r="A1966" s="9"/>
      <c r="B1966" s="10"/>
      <c r="C1966" s="9"/>
      <c r="D1966" s="9"/>
      <c r="E1966" s="9"/>
      <c r="F1966" s="9"/>
      <c r="G1966" s="9"/>
      <c r="H1966" s="9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</row>
    <row r="1967" spans="1:26" ht="12.75">
      <c r="A1967" s="9"/>
      <c r="B1967" s="10"/>
      <c r="C1967" s="9"/>
      <c r="D1967" s="9"/>
      <c r="E1967" s="9"/>
      <c r="F1967" s="9"/>
      <c r="G1967" s="9"/>
      <c r="H1967" s="9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</row>
    <row r="1968" spans="1:26" ht="12.75">
      <c r="A1968" s="9"/>
      <c r="B1968" s="10"/>
      <c r="C1968" s="9"/>
      <c r="D1968" s="9"/>
      <c r="E1968" s="9"/>
      <c r="F1968" s="9"/>
      <c r="G1968" s="9"/>
      <c r="H1968" s="9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</row>
    <row r="1969" spans="1:26" ht="12.75">
      <c r="A1969" s="9"/>
      <c r="B1969" s="10"/>
      <c r="C1969" s="9"/>
      <c r="D1969" s="9"/>
      <c r="E1969" s="9"/>
      <c r="F1969" s="9"/>
      <c r="G1969" s="9"/>
      <c r="H1969" s="9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</row>
    <row r="1970" spans="1:26" ht="12.75">
      <c r="A1970" s="9"/>
      <c r="B1970" s="10"/>
      <c r="C1970" s="9"/>
      <c r="D1970" s="9"/>
      <c r="E1970" s="9"/>
      <c r="F1970" s="9"/>
      <c r="G1970" s="9"/>
      <c r="H1970" s="9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</row>
    <row r="1971" spans="1:26" ht="12.75">
      <c r="A1971" s="9"/>
      <c r="B1971" s="10"/>
      <c r="C1971" s="9"/>
      <c r="D1971" s="9"/>
      <c r="E1971" s="9"/>
      <c r="F1971" s="9"/>
      <c r="G1971" s="9"/>
      <c r="H1971" s="9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</row>
    <row r="1972" spans="1:26" ht="12.75">
      <c r="A1972" s="9"/>
      <c r="B1972" s="10"/>
      <c r="C1972" s="9"/>
      <c r="D1972" s="9"/>
      <c r="E1972" s="9"/>
      <c r="F1972" s="9"/>
      <c r="G1972" s="9"/>
      <c r="H1972" s="9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</row>
    <row r="1973" spans="1:26" ht="12.75">
      <c r="A1973" s="9"/>
      <c r="B1973" s="10"/>
      <c r="C1973" s="9"/>
      <c r="D1973" s="9"/>
      <c r="E1973" s="9"/>
      <c r="F1973" s="9"/>
      <c r="G1973" s="9"/>
      <c r="H1973" s="9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</row>
    <row r="1974" spans="1:26" ht="12.75">
      <c r="A1974" s="9"/>
      <c r="B1974" s="10"/>
      <c r="C1974" s="9"/>
      <c r="D1974" s="9"/>
      <c r="E1974" s="9"/>
      <c r="F1974" s="9"/>
      <c r="G1974" s="9"/>
      <c r="H1974" s="9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</row>
    <row r="1975" spans="1:26" ht="12.75">
      <c r="A1975" s="9"/>
      <c r="B1975" s="10"/>
      <c r="C1975" s="9"/>
      <c r="D1975" s="9"/>
      <c r="E1975" s="9"/>
      <c r="F1975" s="9"/>
      <c r="G1975" s="9"/>
      <c r="H1975" s="9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</row>
    <row r="1976" spans="1:26" ht="12.75">
      <c r="A1976" s="9"/>
      <c r="B1976" s="10"/>
      <c r="C1976" s="9"/>
      <c r="D1976" s="9"/>
      <c r="E1976" s="9"/>
      <c r="F1976" s="9"/>
      <c r="G1976" s="9"/>
      <c r="H1976" s="9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</row>
    <row r="1977" spans="1:26" ht="12.75">
      <c r="A1977" s="9"/>
      <c r="B1977" s="10"/>
      <c r="C1977" s="9"/>
      <c r="D1977" s="9"/>
      <c r="E1977" s="9"/>
      <c r="F1977" s="9"/>
      <c r="G1977" s="9"/>
      <c r="H1977" s="9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</row>
    <row r="1978" spans="1:26" ht="12.75">
      <c r="A1978" s="9"/>
      <c r="B1978" s="10"/>
      <c r="C1978" s="9"/>
      <c r="D1978" s="9"/>
      <c r="E1978" s="9"/>
      <c r="F1978" s="9"/>
      <c r="G1978" s="9"/>
      <c r="H1978" s="9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</row>
    <row r="1979" spans="1:26" ht="12.75">
      <c r="A1979" s="9"/>
      <c r="B1979" s="10"/>
      <c r="C1979" s="9"/>
      <c r="D1979" s="9"/>
      <c r="E1979" s="9"/>
      <c r="F1979" s="9"/>
      <c r="G1979" s="9"/>
      <c r="H1979" s="9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</row>
    <row r="1980" spans="1:26" ht="12.75">
      <c r="A1980" s="9"/>
      <c r="B1980" s="10"/>
      <c r="C1980" s="9"/>
      <c r="D1980" s="9"/>
      <c r="E1980" s="9"/>
      <c r="F1980" s="9"/>
      <c r="G1980" s="9"/>
      <c r="H1980" s="9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</row>
    <row r="1981" spans="1:26" ht="12.75">
      <c r="A1981" s="9"/>
      <c r="B1981" s="10"/>
      <c r="C1981" s="9"/>
      <c r="D1981" s="9"/>
      <c r="E1981" s="9"/>
      <c r="F1981" s="9"/>
      <c r="G1981" s="9"/>
      <c r="H1981" s="9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</row>
    <row r="1982" spans="1:26" ht="12.75">
      <c r="A1982" s="9"/>
      <c r="B1982" s="10"/>
      <c r="C1982" s="9"/>
      <c r="D1982" s="9"/>
      <c r="E1982" s="9"/>
      <c r="F1982" s="9"/>
      <c r="G1982" s="9"/>
      <c r="H1982" s="9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</row>
    <row r="1983" spans="1:26" ht="12.75">
      <c r="A1983" s="9"/>
      <c r="B1983" s="10"/>
      <c r="C1983" s="9"/>
      <c r="D1983" s="9"/>
      <c r="E1983" s="9"/>
      <c r="F1983" s="9"/>
      <c r="G1983" s="9"/>
      <c r="H1983" s="9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</row>
    <row r="1984" spans="1:26" ht="12.75">
      <c r="A1984" s="9"/>
      <c r="B1984" s="10"/>
      <c r="C1984" s="9"/>
      <c r="D1984" s="9"/>
      <c r="E1984" s="9"/>
      <c r="F1984" s="9"/>
      <c r="G1984" s="9"/>
      <c r="H1984" s="9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</row>
    <row r="1985" spans="1:26" ht="12.75">
      <c r="A1985" s="9"/>
      <c r="B1985" s="10"/>
      <c r="C1985" s="9"/>
      <c r="D1985" s="9"/>
      <c r="E1985" s="9"/>
      <c r="F1985" s="9"/>
      <c r="G1985" s="9"/>
      <c r="H1985" s="9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</row>
    <row r="1986" spans="1:26" ht="12.75">
      <c r="A1986" s="9"/>
      <c r="B1986" s="10"/>
      <c r="C1986" s="9"/>
      <c r="D1986" s="9"/>
      <c r="E1986" s="9"/>
      <c r="F1986" s="9"/>
      <c r="G1986" s="9"/>
      <c r="H1986" s="9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</row>
    <row r="1987" spans="1:26" ht="12.75">
      <c r="A1987" s="9"/>
      <c r="B1987" s="10"/>
      <c r="C1987" s="9"/>
      <c r="D1987" s="9"/>
      <c r="E1987" s="9"/>
      <c r="F1987" s="9"/>
      <c r="G1987" s="9"/>
      <c r="H1987" s="9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</row>
    <row r="1988" spans="1:26" ht="12.75">
      <c r="A1988" s="9"/>
      <c r="B1988" s="10"/>
      <c r="C1988" s="9"/>
      <c r="D1988" s="9"/>
      <c r="E1988" s="9"/>
      <c r="F1988" s="9"/>
      <c r="G1988" s="9"/>
      <c r="H1988" s="9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</row>
    <row r="1989" spans="1:26" ht="12.75">
      <c r="A1989" s="9"/>
      <c r="B1989" s="10"/>
      <c r="C1989" s="9"/>
      <c r="D1989" s="9"/>
      <c r="E1989" s="9"/>
      <c r="F1989" s="9"/>
      <c r="G1989" s="9"/>
      <c r="H1989" s="9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</row>
    <row r="1990" spans="1:26" ht="12.75">
      <c r="A1990" s="9"/>
      <c r="B1990" s="10"/>
      <c r="C1990" s="9"/>
      <c r="D1990" s="9"/>
      <c r="E1990" s="9"/>
      <c r="F1990" s="9"/>
      <c r="G1990" s="9"/>
      <c r="H1990" s="9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</row>
  </sheetData>
  <conditionalFormatting sqref="A1:A1990">
    <cfRule type="expression" dxfId="6" priority="2">
      <formula>COUNTIF(A:A, A1) &gt; 1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>
          <x14:formula1>
            <xm:f>Sections!$A:$A</xm:f>
          </x14:formula1>
          <xm:sqref>G1 G2:G1990</xm:sqref>
        </x14:dataValidation>
        <x14:dataValidation type="list" allowBlank="1" showErrorMessage="1">
          <x14:formula1>
            <xm:f>Strands!$A:$A</xm:f>
          </x14:formula1>
          <xm:sqref>H1 H2:H1990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7"/>
  <sheetViews>
    <sheetView workbookViewId="0"/>
  </sheetViews>
  <sheetFormatPr defaultColWidth="14.42578125" defaultRowHeight="15.75" customHeight="1"/>
  <cols>
    <col min="1" max="1" width="7.140625" customWidth="1"/>
    <col min="2" max="26" width="14.7109375" customWidth="1"/>
  </cols>
  <sheetData>
    <row r="1" spans="1:1">
      <c r="A1" s="17" t="s">
        <v>15</v>
      </c>
    </row>
    <row r="2" spans="1:1">
      <c r="A2" s="18" t="s">
        <v>33</v>
      </c>
    </row>
    <row r="3" spans="1:1">
      <c r="A3" s="18" t="s">
        <v>2537</v>
      </c>
    </row>
    <row r="4" spans="1:1">
      <c r="A4" s="18" t="s">
        <v>2538</v>
      </c>
    </row>
    <row r="5" spans="1:1">
      <c r="A5" s="18" t="s">
        <v>2539</v>
      </c>
    </row>
    <row r="6" spans="1:1">
      <c r="A6" s="18" t="s">
        <v>2540</v>
      </c>
    </row>
    <row r="7" spans="1:1">
      <c r="A7" s="18" t="s">
        <v>2542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AA2221"/>
  <sheetViews>
    <sheetView workbookViewId="0"/>
  </sheetViews>
  <sheetFormatPr defaultColWidth="14.42578125" defaultRowHeight="15.75" customHeight="1"/>
  <cols>
    <col min="1" max="1" width="52" customWidth="1"/>
    <col min="2" max="2" width="15.7109375" customWidth="1"/>
    <col min="3" max="3" width="10.85546875" customWidth="1"/>
    <col min="4" max="4" width="12.7109375" customWidth="1"/>
    <col min="5" max="5" width="11.85546875" customWidth="1"/>
    <col min="7" max="7" width="8.5703125" customWidth="1"/>
    <col min="8" max="8" width="6.5703125" customWidth="1"/>
    <col min="9" max="9" width="48.85546875" customWidth="1"/>
    <col min="10" max="10" width="7.7109375" customWidth="1"/>
    <col min="11" max="11" width="2.140625" customWidth="1"/>
    <col min="12" max="12" width="23.5703125" customWidth="1"/>
  </cols>
  <sheetData>
    <row r="1" spans="1:27" ht="15.75" customHeight="1">
      <c r="A1" s="1" t="s">
        <v>2</v>
      </c>
      <c r="B1" s="1" t="s">
        <v>14</v>
      </c>
      <c r="C1" s="1" t="s">
        <v>15</v>
      </c>
      <c r="D1" s="1" t="s">
        <v>2590</v>
      </c>
      <c r="E1" s="6" t="s">
        <v>2591</v>
      </c>
      <c r="F1" s="8"/>
      <c r="G1" s="9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15.75" customHeight="1">
      <c r="A2" s="9" t="s">
        <v>2595</v>
      </c>
      <c r="B2" s="9" t="s">
        <v>357</v>
      </c>
      <c r="C2" s="9" t="s">
        <v>2537</v>
      </c>
      <c r="D2" s="11" t="s">
        <v>620</v>
      </c>
      <c r="E2" s="11">
        <v>12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5.75" customHeight="1">
      <c r="A3" s="9" t="s">
        <v>2599</v>
      </c>
      <c r="B3" s="9" t="s">
        <v>357</v>
      </c>
      <c r="C3" s="9" t="s">
        <v>2537</v>
      </c>
      <c r="D3" s="11" t="s">
        <v>351</v>
      </c>
      <c r="E3" s="11">
        <v>12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7" ht="15.75" customHeight="1">
      <c r="A4" s="9" t="s">
        <v>2601</v>
      </c>
      <c r="B4" s="9" t="s">
        <v>357</v>
      </c>
      <c r="C4" s="9" t="s">
        <v>2537</v>
      </c>
      <c r="D4" s="11" t="s">
        <v>620</v>
      </c>
      <c r="E4" s="11">
        <v>12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ht="15.75" customHeight="1">
      <c r="A5" s="9" t="s">
        <v>2604</v>
      </c>
      <c r="B5" s="9" t="s">
        <v>357</v>
      </c>
      <c r="C5" s="9" t="s">
        <v>2537</v>
      </c>
      <c r="D5" s="11" t="s">
        <v>630</v>
      </c>
      <c r="E5" s="11">
        <v>12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15.75" customHeight="1">
      <c r="A6" s="9" t="s">
        <v>2609</v>
      </c>
      <c r="B6" s="9" t="s">
        <v>357</v>
      </c>
      <c r="C6" s="9" t="s">
        <v>2537</v>
      </c>
      <c r="D6" s="11" t="s">
        <v>63</v>
      </c>
      <c r="E6" s="11">
        <v>12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ht="15.75" customHeight="1">
      <c r="A7" s="9" t="s">
        <v>2613</v>
      </c>
      <c r="B7" s="9" t="s">
        <v>357</v>
      </c>
      <c r="C7" s="9" t="s">
        <v>2537</v>
      </c>
      <c r="D7" s="11" t="s">
        <v>296</v>
      </c>
      <c r="E7" s="11">
        <v>12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ht="15.75" customHeight="1">
      <c r="A8" s="9" t="s">
        <v>2615</v>
      </c>
      <c r="B8" s="9" t="s">
        <v>357</v>
      </c>
      <c r="C8" s="9" t="s">
        <v>2537</v>
      </c>
      <c r="D8" s="11" t="s">
        <v>332</v>
      </c>
      <c r="E8" s="11">
        <v>12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15.75" customHeight="1">
      <c r="A9" s="9" t="s">
        <v>2620</v>
      </c>
      <c r="B9" s="9" t="s">
        <v>357</v>
      </c>
      <c r="C9" s="9" t="s">
        <v>2537</v>
      </c>
      <c r="D9" s="11" t="s">
        <v>157</v>
      </c>
      <c r="E9" s="11">
        <v>12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15.75" customHeight="1">
      <c r="A10" s="9" t="s">
        <v>2620</v>
      </c>
      <c r="B10" s="9" t="s">
        <v>365</v>
      </c>
      <c r="C10" s="9" t="s">
        <v>2537</v>
      </c>
      <c r="D10" s="11" t="s">
        <v>157</v>
      </c>
      <c r="E10" s="11">
        <v>12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15.75" customHeight="1">
      <c r="A11" s="9" t="s">
        <v>2595</v>
      </c>
      <c r="B11" s="9" t="s">
        <v>365</v>
      </c>
      <c r="C11" s="9" t="s">
        <v>2537</v>
      </c>
      <c r="D11" s="11" t="s">
        <v>157</v>
      </c>
      <c r="E11" s="11">
        <v>12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15.75" customHeight="1">
      <c r="A12" s="9" t="s">
        <v>2599</v>
      </c>
      <c r="B12" s="9" t="s">
        <v>365</v>
      </c>
      <c r="C12" s="9" t="s">
        <v>2537</v>
      </c>
      <c r="D12" s="11" t="s">
        <v>351</v>
      </c>
      <c r="E12" s="11">
        <v>12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15.75" customHeight="1">
      <c r="A13" s="9" t="s">
        <v>2601</v>
      </c>
      <c r="B13" s="9" t="s">
        <v>365</v>
      </c>
      <c r="C13" s="9" t="s">
        <v>2537</v>
      </c>
      <c r="D13" s="11" t="s">
        <v>620</v>
      </c>
      <c r="E13" s="11">
        <v>12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15.75" customHeight="1">
      <c r="A14" s="9" t="s">
        <v>2604</v>
      </c>
      <c r="B14" s="9" t="s">
        <v>365</v>
      </c>
      <c r="C14" s="9" t="s">
        <v>2537</v>
      </c>
      <c r="D14" s="11" t="s">
        <v>630</v>
      </c>
      <c r="E14" s="11">
        <v>12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15.75" customHeight="1">
      <c r="A15" s="9" t="s">
        <v>2609</v>
      </c>
      <c r="B15" s="9" t="s">
        <v>365</v>
      </c>
      <c r="C15" s="9" t="s">
        <v>2537</v>
      </c>
      <c r="D15" s="11" t="s">
        <v>63</v>
      </c>
      <c r="E15" s="11">
        <v>12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15.75" customHeight="1">
      <c r="A16" s="9" t="s">
        <v>2613</v>
      </c>
      <c r="B16" s="9" t="s">
        <v>365</v>
      </c>
      <c r="C16" s="9" t="s">
        <v>2537</v>
      </c>
      <c r="D16" s="11" t="s">
        <v>296</v>
      </c>
      <c r="E16" s="11">
        <v>12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15.75" customHeight="1">
      <c r="A17" s="9" t="s">
        <v>2615</v>
      </c>
      <c r="B17" s="9" t="s">
        <v>365</v>
      </c>
      <c r="C17" s="9" t="s">
        <v>2537</v>
      </c>
      <c r="D17" s="11" t="s">
        <v>322</v>
      </c>
      <c r="E17" s="11">
        <v>12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15.75" customHeight="1">
      <c r="A18" s="9" t="s">
        <v>2643</v>
      </c>
      <c r="B18" s="9" t="s">
        <v>319</v>
      </c>
      <c r="C18" s="9" t="s">
        <v>2537</v>
      </c>
      <c r="D18" s="11" t="s">
        <v>322</v>
      </c>
      <c r="E18" s="11">
        <v>12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.75" customHeight="1">
      <c r="A19" s="9" t="s">
        <v>2646</v>
      </c>
      <c r="B19" s="9" t="s">
        <v>319</v>
      </c>
      <c r="C19" s="9" t="s">
        <v>2537</v>
      </c>
      <c r="D19" s="11" t="s">
        <v>360</v>
      </c>
      <c r="E19" s="11">
        <v>12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15.75" customHeight="1">
      <c r="A20" s="9" t="s">
        <v>2648</v>
      </c>
      <c r="B20" s="9" t="s">
        <v>319</v>
      </c>
      <c r="C20" s="9" t="s">
        <v>2537</v>
      </c>
      <c r="D20" s="11" t="s">
        <v>165</v>
      </c>
      <c r="E20" s="11">
        <v>12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15.75" customHeight="1">
      <c r="A21" s="9" t="s">
        <v>2651</v>
      </c>
      <c r="B21" s="9" t="s">
        <v>319</v>
      </c>
      <c r="C21" s="9" t="s">
        <v>2537</v>
      </c>
      <c r="D21" s="11" t="s">
        <v>634</v>
      </c>
      <c r="E21" s="11">
        <v>12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15.75" customHeight="1">
      <c r="A22" s="9" t="s">
        <v>2653</v>
      </c>
      <c r="B22" s="9" t="s">
        <v>319</v>
      </c>
      <c r="C22" s="9" t="s">
        <v>2537</v>
      </c>
      <c r="D22" s="11" t="s">
        <v>63</v>
      </c>
      <c r="E22" s="11">
        <v>12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15.75" customHeight="1">
      <c r="A23" s="9" t="s">
        <v>2656</v>
      </c>
      <c r="B23" s="9" t="s">
        <v>319</v>
      </c>
      <c r="C23" s="9" t="s">
        <v>2537</v>
      </c>
      <c r="D23" s="11" t="s">
        <v>332</v>
      </c>
      <c r="E23" s="11">
        <v>12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12.75">
      <c r="A24" s="9" t="s">
        <v>2595</v>
      </c>
      <c r="B24" s="9" t="s">
        <v>319</v>
      </c>
      <c r="C24" s="9" t="s">
        <v>2537</v>
      </c>
      <c r="D24" s="11" t="s">
        <v>630</v>
      </c>
      <c r="E24" s="11">
        <v>12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12.75">
      <c r="A25" s="9" t="s">
        <v>2660</v>
      </c>
      <c r="B25" s="9" t="s">
        <v>319</v>
      </c>
      <c r="C25" s="9" t="s">
        <v>2537</v>
      </c>
      <c r="D25" s="11" t="s">
        <v>360</v>
      </c>
      <c r="E25" s="11">
        <v>12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12.75">
      <c r="A26" s="9" t="s">
        <v>2664</v>
      </c>
      <c r="B26" s="9" t="s">
        <v>319</v>
      </c>
      <c r="C26" s="9" t="s">
        <v>2537</v>
      </c>
      <c r="D26" s="11" t="s">
        <v>351</v>
      </c>
      <c r="E26" s="11">
        <v>12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12.75">
      <c r="A27" s="11" t="s">
        <v>2665</v>
      </c>
      <c r="B27" s="9" t="s">
        <v>380</v>
      </c>
      <c r="C27" s="9" t="s">
        <v>2542</v>
      </c>
      <c r="D27" s="11" t="s">
        <v>283</v>
      </c>
      <c r="E27" s="11">
        <v>12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12.75">
      <c r="A28" s="9" t="s">
        <v>2670</v>
      </c>
      <c r="B28" s="9" t="s">
        <v>380</v>
      </c>
      <c r="C28" s="9" t="s">
        <v>2542</v>
      </c>
      <c r="D28" s="11" t="s">
        <v>418</v>
      </c>
      <c r="E28" s="11">
        <v>12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12.75">
      <c r="A29" s="9" t="s">
        <v>2601</v>
      </c>
      <c r="B29" s="9" t="s">
        <v>380</v>
      </c>
      <c r="C29" s="9" t="s">
        <v>2542</v>
      </c>
      <c r="D29" s="11" t="s">
        <v>2674</v>
      </c>
      <c r="E29" s="11">
        <v>12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12.75">
      <c r="A30" s="9" t="s">
        <v>2675</v>
      </c>
      <c r="B30" s="9" t="s">
        <v>380</v>
      </c>
      <c r="C30" s="9" t="s">
        <v>2542</v>
      </c>
      <c r="D30" s="11" t="s">
        <v>606</v>
      </c>
      <c r="E30" s="11">
        <v>12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12.75">
      <c r="A31" s="9" t="s">
        <v>2680</v>
      </c>
      <c r="B31" s="9" t="s">
        <v>380</v>
      </c>
      <c r="C31" s="9" t="s">
        <v>2542</v>
      </c>
      <c r="D31" s="11" t="s">
        <v>623</v>
      </c>
      <c r="E31" s="11">
        <v>12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12.75">
      <c r="A32" s="9" t="s">
        <v>2609</v>
      </c>
      <c r="B32" s="9" t="s">
        <v>380</v>
      </c>
      <c r="C32" s="9" t="s">
        <v>2542</v>
      </c>
      <c r="D32" s="11" t="s">
        <v>63</v>
      </c>
      <c r="E32" s="11">
        <v>12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12.75">
      <c r="A33" s="9" t="s">
        <v>2613</v>
      </c>
      <c r="B33" s="9" t="s">
        <v>380</v>
      </c>
      <c r="C33" s="9" t="s">
        <v>2542</v>
      </c>
      <c r="D33" s="11" t="s">
        <v>296</v>
      </c>
      <c r="E33" s="11">
        <v>12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12.75">
      <c r="A34" s="9" t="s">
        <v>2615</v>
      </c>
      <c r="B34" s="9" t="s">
        <v>380</v>
      </c>
      <c r="C34" s="9" t="s">
        <v>2542</v>
      </c>
      <c r="D34" s="11" t="s">
        <v>78</v>
      </c>
      <c r="E34" s="11">
        <v>12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12.75">
      <c r="A35" s="9" t="s">
        <v>2675</v>
      </c>
      <c r="B35" s="9" t="s">
        <v>386</v>
      </c>
      <c r="C35" s="9" t="s">
        <v>2542</v>
      </c>
      <c r="D35" s="11" t="s">
        <v>606</v>
      </c>
      <c r="E35" s="11">
        <v>12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12.75">
      <c r="A36" s="9" t="s">
        <v>2680</v>
      </c>
      <c r="B36" s="9" t="s">
        <v>386</v>
      </c>
      <c r="C36" s="9" t="s">
        <v>2542</v>
      </c>
      <c r="D36" s="11" t="s">
        <v>623</v>
      </c>
      <c r="E36" s="11">
        <v>12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12.75">
      <c r="A37" s="9" t="s">
        <v>2609</v>
      </c>
      <c r="B37" s="9" t="s">
        <v>386</v>
      </c>
      <c r="C37" s="9" t="s">
        <v>2542</v>
      </c>
      <c r="D37" s="11" t="s">
        <v>63</v>
      </c>
      <c r="E37" s="11">
        <v>12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12.75">
      <c r="A38" s="9" t="s">
        <v>2613</v>
      </c>
      <c r="B38" s="9" t="s">
        <v>386</v>
      </c>
      <c r="C38" s="9" t="s">
        <v>2542</v>
      </c>
      <c r="D38" s="11" t="s">
        <v>296</v>
      </c>
      <c r="E38" s="11">
        <v>12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12.75">
      <c r="A39" s="9" t="s">
        <v>2615</v>
      </c>
      <c r="B39" s="9" t="s">
        <v>386</v>
      </c>
      <c r="C39" s="9" t="s">
        <v>2542</v>
      </c>
      <c r="D39" s="11" t="s">
        <v>351</v>
      </c>
      <c r="E39" s="11">
        <v>12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12.75">
      <c r="A40" s="11" t="s">
        <v>2665</v>
      </c>
      <c r="B40" s="9" t="s">
        <v>386</v>
      </c>
      <c r="C40" s="9" t="s">
        <v>2542</v>
      </c>
      <c r="D40" s="11" t="s">
        <v>283</v>
      </c>
      <c r="E40" s="11">
        <v>12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12.75">
      <c r="A41" s="9" t="s">
        <v>2670</v>
      </c>
      <c r="B41" s="9" t="s">
        <v>386</v>
      </c>
      <c r="C41" s="9" t="s">
        <v>2542</v>
      </c>
      <c r="D41" s="11" t="s">
        <v>418</v>
      </c>
      <c r="E41" s="11">
        <v>12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12.75">
      <c r="A42" s="9" t="s">
        <v>2601</v>
      </c>
      <c r="B42" s="9" t="s">
        <v>386</v>
      </c>
      <c r="C42" s="9" t="s">
        <v>2542</v>
      </c>
      <c r="D42" s="11" t="s">
        <v>2674</v>
      </c>
      <c r="E42" s="11">
        <v>12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12.75">
      <c r="A43" s="9" t="s">
        <v>2660</v>
      </c>
      <c r="B43" s="9" t="s">
        <v>339</v>
      </c>
      <c r="C43" s="9" t="s">
        <v>2542</v>
      </c>
      <c r="D43" s="11" t="s">
        <v>360</v>
      </c>
      <c r="E43" s="11">
        <v>12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12.75">
      <c r="A44" s="9" t="s">
        <v>2708</v>
      </c>
      <c r="B44" s="9" t="s">
        <v>339</v>
      </c>
      <c r="C44" s="9" t="s">
        <v>2542</v>
      </c>
      <c r="D44" s="11" t="s">
        <v>78</v>
      </c>
      <c r="E44" s="11">
        <v>12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12.75">
      <c r="A45" s="9" t="s">
        <v>2712</v>
      </c>
      <c r="B45" s="9" t="s">
        <v>339</v>
      </c>
      <c r="C45" s="9" t="s">
        <v>2542</v>
      </c>
      <c r="D45" s="11" t="s">
        <v>78</v>
      </c>
      <c r="E45" s="11">
        <v>12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12.75">
      <c r="A46" s="9" t="s">
        <v>2643</v>
      </c>
      <c r="B46" s="9" t="s">
        <v>339</v>
      </c>
      <c r="C46" s="9" t="s">
        <v>2542</v>
      </c>
      <c r="D46" s="11" t="s">
        <v>322</v>
      </c>
      <c r="E46" s="11">
        <v>12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12.75">
      <c r="A47" s="9" t="s">
        <v>2646</v>
      </c>
      <c r="B47" s="9" t="s">
        <v>339</v>
      </c>
      <c r="C47" s="9" t="s">
        <v>2542</v>
      </c>
      <c r="D47" s="11" t="s">
        <v>360</v>
      </c>
      <c r="E47" s="11">
        <v>12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12.75">
      <c r="A48" s="9" t="s">
        <v>2653</v>
      </c>
      <c r="B48" s="9" t="s">
        <v>339</v>
      </c>
      <c r="C48" s="9" t="s">
        <v>2542</v>
      </c>
      <c r="D48" s="11" t="s">
        <v>63</v>
      </c>
      <c r="E48" s="11">
        <v>12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12.75">
      <c r="A49" s="9" t="s">
        <v>2720</v>
      </c>
      <c r="B49" s="9" t="s">
        <v>339</v>
      </c>
      <c r="C49" s="9" t="s">
        <v>2542</v>
      </c>
      <c r="D49" s="11" t="s">
        <v>283</v>
      </c>
      <c r="E49" s="11">
        <v>12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12.75">
      <c r="A50" s="9" t="s">
        <v>2656</v>
      </c>
      <c r="B50" s="9" t="s">
        <v>339</v>
      </c>
      <c r="C50" s="9" t="s">
        <v>2542</v>
      </c>
      <c r="D50" s="11" t="s">
        <v>332</v>
      </c>
      <c r="E50" s="11">
        <v>12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12.75">
      <c r="A51" s="9" t="s">
        <v>2643</v>
      </c>
      <c r="B51" s="9" t="s">
        <v>350</v>
      </c>
      <c r="C51" s="9" t="s">
        <v>2542</v>
      </c>
      <c r="D51" s="11" t="s">
        <v>322</v>
      </c>
      <c r="E51" s="11">
        <v>12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12.75">
      <c r="A52" s="9" t="s">
        <v>2646</v>
      </c>
      <c r="B52" s="9" t="s">
        <v>350</v>
      </c>
      <c r="C52" s="9" t="s">
        <v>2542</v>
      </c>
      <c r="D52" s="11" t="s">
        <v>360</v>
      </c>
      <c r="E52" s="11">
        <v>12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12.75">
      <c r="A53" s="9" t="s">
        <v>2653</v>
      </c>
      <c r="B53" s="9" t="s">
        <v>350</v>
      </c>
      <c r="C53" s="9" t="s">
        <v>2542</v>
      </c>
      <c r="D53" s="11" t="s">
        <v>63</v>
      </c>
      <c r="E53" s="11">
        <v>12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12.75">
      <c r="A54" s="9" t="s">
        <v>2720</v>
      </c>
      <c r="B54" s="9" t="s">
        <v>350</v>
      </c>
      <c r="C54" s="9" t="s">
        <v>2542</v>
      </c>
      <c r="D54" s="11" t="s">
        <v>283</v>
      </c>
      <c r="E54" s="11">
        <v>12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12.75">
      <c r="A55" s="9" t="s">
        <v>2656</v>
      </c>
      <c r="B55" s="9" t="s">
        <v>350</v>
      </c>
      <c r="C55" s="9" t="s">
        <v>2542</v>
      </c>
      <c r="D55" s="11" t="s">
        <v>332</v>
      </c>
      <c r="E55" s="11">
        <v>12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12.75">
      <c r="A56" s="9" t="s">
        <v>2660</v>
      </c>
      <c r="B56" s="9" t="s">
        <v>350</v>
      </c>
      <c r="C56" s="9" t="s">
        <v>2542</v>
      </c>
      <c r="D56" s="11" t="s">
        <v>360</v>
      </c>
      <c r="E56" s="11">
        <v>12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12.75">
      <c r="A57" s="9" t="s">
        <v>2708</v>
      </c>
      <c r="B57" s="9" t="s">
        <v>350</v>
      </c>
      <c r="C57" s="9" t="s">
        <v>2542</v>
      </c>
      <c r="D57" s="11" t="s">
        <v>78</v>
      </c>
      <c r="E57" s="11">
        <v>12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12.75">
      <c r="A58" s="9" t="s">
        <v>2712</v>
      </c>
      <c r="B58" s="9" t="s">
        <v>350</v>
      </c>
      <c r="C58" s="9" t="s">
        <v>2542</v>
      </c>
      <c r="D58" s="11" t="s">
        <v>78</v>
      </c>
      <c r="E58" s="11">
        <v>12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12.75">
      <c r="A59" s="9" t="s">
        <v>2599</v>
      </c>
      <c r="B59" s="9" t="s">
        <v>372</v>
      </c>
      <c r="C59" s="9" t="s">
        <v>2538</v>
      </c>
      <c r="D59" s="11" t="s">
        <v>351</v>
      </c>
      <c r="E59" s="11">
        <v>12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12.75">
      <c r="A60" s="9" t="s">
        <v>2745</v>
      </c>
      <c r="B60" s="9" t="s">
        <v>372</v>
      </c>
      <c r="C60" s="9" t="s">
        <v>2538</v>
      </c>
      <c r="D60" s="11" t="s">
        <v>157</v>
      </c>
      <c r="E60" s="11">
        <v>12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12.75">
      <c r="A61" s="9" t="s">
        <v>2747</v>
      </c>
      <c r="B61" s="9" t="s">
        <v>372</v>
      </c>
      <c r="C61" s="9" t="s">
        <v>2538</v>
      </c>
      <c r="D61" s="11" t="s">
        <v>360</v>
      </c>
      <c r="E61" s="11">
        <v>12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12.75">
      <c r="A62" s="9" t="s">
        <v>2751</v>
      </c>
      <c r="B62" s="9" t="s">
        <v>372</v>
      </c>
      <c r="C62" s="9" t="s">
        <v>2538</v>
      </c>
      <c r="D62" s="11" t="s">
        <v>35</v>
      </c>
      <c r="E62" s="11">
        <v>12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12.75">
      <c r="A63" s="9" t="s">
        <v>2609</v>
      </c>
      <c r="B63" s="9" t="s">
        <v>372</v>
      </c>
      <c r="C63" s="9" t="s">
        <v>2538</v>
      </c>
      <c r="D63" s="11" t="s">
        <v>63</v>
      </c>
      <c r="E63" s="11">
        <v>12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12.75">
      <c r="A64" s="9" t="s">
        <v>2613</v>
      </c>
      <c r="B64" s="9" t="s">
        <v>372</v>
      </c>
      <c r="C64" s="9" t="s">
        <v>2538</v>
      </c>
      <c r="D64" s="11" t="s">
        <v>296</v>
      </c>
      <c r="E64" s="11">
        <v>12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12.75">
      <c r="A65" s="9" t="s">
        <v>2768</v>
      </c>
      <c r="B65" s="9" t="s">
        <v>372</v>
      </c>
      <c r="C65" s="9" t="s">
        <v>2538</v>
      </c>
      <c r="D65" s="11" t="s">
        <v>157</v>
      </c>
      <c r="E65" s="11">
        <v>12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12.75">
      <c r="A66" s="9" t="s">
        <v>2615</v>
      </c>
      <c r="B66" s="9" t="s">
        <v>372</v>
      </c>
      <c r="C66" s="9" t="s">
        <v>2538</v>
      </c>
      <c r="D66" s="11" t="s">
        <v>165</v>
      </c>
      <c r="E66" s="11">
        <v>12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12.75">
      <c r="A67" s="9" t="s">
        <v>2643</v>
      </c>
      <c r="B67" s="9" t="s">
        <v>326</v>
      </c>
      <c r="C67" s="9" t="s">
        <v>2538</v>
      </c>
      <c r="D67" s="11" t="s">
        <v>322</v>
      </c>
      <c r="E67" s="11">
        <v>12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12.75">
      <c r="A68" s="9" t="s">
        <v>2783</v>
      </c>
      <c r="B68" s="9" t="s">
        <v>326</v>
      </c>
      <c r="C68" s="9" t="s">
        <v>2538</v>
      </c>
      <c r="D68" s="11" t="s">
        <v>157</v>
      </c>
      <c r="E68" s="11">
        <v>12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12.75">
      <c r="A69" s="9" t="s">
        <v>2646</v>
      </c>
      <c r="B69" s="9" t="s">
        <v>326</v>
      </c>
      <c r="C69" s="9" t="s">
        <v>2538</v>
      </c>
      <c r="D69" s="11" t="s">
        <v>360</v>
      </c>
      <c r="E69" s="11">
        <v>12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12.75">
      <c r="A70" s="9" t="s">
        <v>2648</v>
      </c>
      <c r="B70" s="9" t="s">
        <v>326</v>
      </c>
      <c r="C70" s="9" t="s">
        <v>2538</v>
      </c>
      <c r="D70" s="11" t="s">
        <v>165</v>
      </c>
      <c r="E70" s="11">
        <v>12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12.75">
      <c r="A71" s="9" t="s">
        <v>2653</v>
      </c>
      <c r="B71" s="9" t="s">
        <v>326</v>
      </c>
      <c r="C71" s="9" t="s">
        <v>2538</v>
      </c>
      <c r="D71" s="11" t="s">
        <v>63</v>
      </c>
      <c r="E71" s="11">
        <v>12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12.75">
      <c r="A72" s="9" t="s">
        <v>2656</v>
      </c>
      <c r="B72" s="9" t="s">
        <v>326</v>
      </c>
      <c r="C72" s="9" t="s">
        <v>2538</v>
      </c>
      <c r="D72" s="11" t="s">
        <v>332</v>
      </c>
      <c r="E72" s="11">
        <v>12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12.75">
      <c r="A73" s="9" t="s">
        <v>2660</v>
      </c>
      <c r="B73" s="9" t="s">
        <v>326</v>
      </c>
      <c r="C73" s="9" t="s">
        <v>2538</v>
      </c>
      <c r="D73" s="11" t="s">
        <v>360</v>
      </c>
      <c r="E73" s="11">
        <v>12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12.75">
      <c r="A74" s="9" t="s">
        <v>2808</v>
      </c>
      <c r="B74" s="9" t="s">
        <v>326</v>
      </c>
      <c r="C74" s="9" t="s">
        <v>2538</v>
      </c>
      <c r="D74" s="11" t="s">
        <v>165</v>
      </c>
      <c r="E74" s="11">
        <v>12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12.75">
      <c r="A75" s="9" t="s">
        <v>2664</v>
      </c>
      <c r="B75" s="9" t="s">
        <v>326</v>
      </c>
      <c r="C75" s="9" t="s">
        <v>2538</v>
      </c>
      <c r="D75" s="11" t="s">
        <v>351</v>
      </c>
      <c r="E75" s="11">
        <v>12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12.75">
      <c r="A76" s="9" t="s">
        <v>2599</v>
      </c>
      <c r="B76" s="9" t="s">
        <v>372</v>
      </c>
      <c r="C76" s="9" t="s">
        <v>2539</v>
      </c>
      <c r="D76" s="11" t="s">
        <v>351</v>
      </c>
      <c r="E76" s="11">
        <v>12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12.75">
      <c r="A77" s="9" t="s">
        <v>2825</v>
      </c>
      <c r="B77" s="9" t="s">
        <v>372</v>
      </c>
      <c r="C77" s="9" t="s">
        <v>2539</v>
      </c>
      <c r="D77" s="11" t="s">
        <v>639</v>
      </c>
      <c r="E77" s="11">
        <v>12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12.75">
      <c r="A78" s="9" t="s">
        <v>2609</v>
      </c>
      <c r="B78" s="9" t="s">
        <v>372</v>
      </c>
      <c r="C78" s="9" t="s">
        <v>2539</v>
      </c>
      <c r="D78" s="11" t="s">
        <v>63</v>
      </c>
      <c r="E78" s="11">
        <v>12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12.75">
      <c r="A79" s="9" t="s">
        <v>2613</v>
      </c>
      <c r="B79" s="9" t="s">
        <v>372</v>
      </c>
      <c r="C79" s="9" t="s">
        <v>2539</v>
      </c>
      <c r="D79" s="11" t="s">
        <v>296</v>
      </c>
      <c r="E79" s="11">
        <v>12</v>
      </c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12.75">
      <c r="A80" s="9" t="s">
        <v>2615</v>
      </c>
      <c r="B80" s="9" t="s">
        <v>372</v>
      </c>
      <c r="C80" s="9" t="s">
        <v>2539</v>
      </c>
      <c r="D80" s="11" t="s">
        <v>165</v>
      </c>
      <c r="E80" s="11">
        <v>12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12.75">
      <c r="A81" s="9" t="s">
        <v>2853</v>
      </c>
      <c r="B81" s="9" t="s">
        <v>326</v>
      </c>
      <c r="C81" s="9" t="s">
        <v>2539</v>
      </c>
      <c r="D81" s="11" t="s">
        <v>501</v>
      </c>
      <c r="E81" s="11">
        <v>12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12.75">
      <c r="A82" s="9" t="s">
        <v>2860</v>
      </c>
      <c r="B82" s="9" t="s">
        <v>326</v>
      </c>
      <c r="C82" s="9" t="s">
        <v>2539</v>
      </c>
      <c r="D82" s="11" t="s">
        <v>501</v>
      </c>
      <c r="E82" s="11">
        <v>12</v>
      </c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12.75">
      <c r="A83" s="9" t="s">
        <v>2643</v>
      </c>
      <c r="B83" s="9" t="s">
        <v>326</v>
      </c>
      <c r="C83" s="9" t="s">
        <v>2539</v>
      </c>
      <c r="D83" s="11" t="s">
        <v>322</v>
      </c>
      <c r="E83" s="11">
        <v>12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12.75">
      <c r="A84" s="9" t="s">
        <v>2646</v>
      </c>
      <c r="B84" s="9" t="s">
        <v>326</v>
      </c>
      <c r="C84" s="9" t="s">
        <v>2539</v>
      </c>
      <c r="D84" s="11" t="s">
        <v>360</v>
      </c>
      <c r="E84" s="11">
        <v>12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12.75">
      <c r="A85" s="9" t="s">
        <v>2648</v>
      </c>
      <c r="B85" s="9" t="s">
        <v>326</v>
      </c>
      <c r="C85" s="9" t="s">
        <v>2539</v>
      </c>
      <c r="D85" s="11" t="s">
        <v>165</v>
      </c>
      <c r="E85" s="11">
        <v>12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12.75">
      <c r="A86" s="9" t="s">
        <v>2653</v>
      </c>
      <c r="B86" s="9" t="s">
        <v>326</v>
      </c>
      <c r="C86" s="9" t="s">
        <v>2539</v>
      </c>
      <c r="D86" s="11" t="s">
        <v>63</v>
      </c>
      <c r="E86" s="11">
        <v>12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12.75">
      <c r="A87" s="9" t="s">
        <v>2656</v>
      </c>
      <c r="B87" s="9" t="s">
        <v>326</v>
      </c>
      <c r="C87" s="9" t="s">
        <v>2539</v>
      </c>
      <c r="D87" s="11" t="s">
        <v>332</v>
      </c>
      <c r="E87" s="11">
        <v>12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12.75">
      <c r="A88" s="9" t="s">
        <v>2660</v>
      </c>
      <c r="B88" s="9" t="s">
        <v>326</v>
      </c>
      <c r="C88" s="9" t="s">
        <v>2539</v>
      </c>
      <c r="D88" s="11" t="s">
        <v>360</v>
      </c>
      <c r="E88" s="11">
        <v>12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12.75">
      <c r="A89" s="9" t="s">
        <v>2664</v>
      </c>
      <c r="B89" s="9" t="s">
        <v>326</v>
      </c>
      <c r="C89" s="9" t="s">
        <v>2539</v>
      </c>
      <c r="D89" s="11" t="s">
        <v>351</v>
      </c>
      <c r="E89" s="11">
        <v>12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12.75">
      <c r="A90" s="9" t="s">
        <v>2905</v>
      </c>
      <c r="B90" s="9" t="s">
        <v>365</v>
      </c>
      <c r="C90" s="9" t="s">
        <v>2540</v>
      </c>
      <c r="D90" s="11" t="s">
        <v>371</v>
      </c>
      <c r="E90" s="11">
        <v>12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12.75">
      <c r="A91" s="9" t="s">
        <v>2599</v>
      </c>
      <c r="B91" s="9" t="s">
        <v>365</v>
      </c>
      <c r="C91" s="9" t="s">
        <v>2540</v>
      </c>
      <c r="D91" s="11" t="s">
        <v>351</v>
      </c>
      <c r="E91" s="11">
        <v>12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12.75">
      <c r="A92" s="9" t="s">
        <v>2601</v>
      </c>
      <c r="B92" s="9" t="s">
        <v>365</v>
      </c>
      <c r="C92" s="9" t="s">
        <v>2540</v>
      </c>
      <c r="D92" s="11" t="s">
        <v>620</v>
      </c>
      <c r="E92" s="11">
        <v>12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12.75">
      <c r="A93" s="9" t="s">
        <v>2609</v>
      </c>
      <c r="B93" s="9" t="s">
        <v>365</v>
      </c>
      <c r="C93" s="9" t="s">
        <v>2540</v>
      </c>
      <c r="D93" s="11" t="s">
        <v>63</v>
      </c>
      <c r="E93" s="11">
        <v>12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12.75">
      <c r="A94" s="9" t="s">
        <v>2613</v>
      </c>
      <c r="B94" s="9" t="s">
        <v>365</v>
      </c>
      <c r="C94" s="9" t="s">
        <v>2540</v>
      </c>
      <c r="D94" s="11" t="s">
        <v>296</v>
      </c>
      <c r="E94" s="11">
        <v>12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12.75">
      <c r="A95" s="9" t="s">
        <v>2615</v>
      </c>
      <c r="B95" s="9" t="s">
        <v>365</v>
      </c>
      <c r="C95" s="9" t="s">
        <v>2540</v>
      </c>
      <c r="D95" s="11" t="s">
        <v>322</v>
      </c>
      <c r="E95" s="11">
        <v>12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12.75">
      <c r="A96" s="9" t="s">
        <v>2620</v>
      </c>
      <c r="B96" s="9" t="s">
        <v>365</v>
      </c>
      <c r="C96" s="9" t="s">
        <v>2540</v>
      </c>
      <c r="D96" s="11" t="s">
        <v>157</v>
      </c>
      <c r="E96" s="11">
        <v>12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12.75">
      <c r="A97" s="9" t="s">
        <v>2660</v>
      </c>
      <c r="B97" s="9" t="s">
        <v>339</v>
      </c>
      <c r="C97" s="9" t="s">
        <v>2540</v>
      </c>
      <c r="D97" s="11" t="s">
        <v>360</v>
      </c>
      <c r="E97" s="11">
        <v>12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12.75">
      <c r="A98" s="9" t="s">
        <v>2943</v>
      </c>
      <c r="B98" s="9" t="s">
        <v>339</v>
      </c>
      <c r="C98" s="9" t="s">
        <v>2540</v>
      </c>
      <c r="D98" s="11" t="s">
        <v>623</v>
      </c>
      <c r="E98" s="11">
        <v>12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12.75">
      <c r="A99" s="9" t="s">
        <v>2950</v>
      </c>
      <c r="B99" s="9" t="s">
        <v>339</v>
      </c>
      <c r="C99" s="9" t="s">
        <v>2540</v>
      </c>
      <c r="D99" s="11" t="s">
        <v>623</v>
      </c>
      <c r="E99" s="11">
        <v>12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12.75">
      <c r="A100" s="9" t="s">
        <v>2664</v>
      </c>
      <c r="B100" s="9" t="s">
        <v>339</v>
      </c>
      <c r="C100" s="9" t="s">
        <v>2540</v>
      </c>
      <c r="D100" s="11" t="s">
        <v>351</v>
      </c>
      <c r="E100" s="11">
        <v>12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12.75">
      <c r="A101" s="9" t="s">
        <v>2643</v>
      </c>
      <c r="B101" s="9" t="s">
        <v>339</v>
      </c>
      <c r="C101" s="9" t="s">
        <v>2540</v>
      </c>
      <c r="D101" s="11" t="s">
        <v>322</v>
      </c>
      <c r="E101" s="11">
        <v>12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12.75">
      <c r="A102" s="9" t="s">
        <v>2646</v>
      </c>
      <c r="B102" s="9" t="s">
        <v>339</v>
      </c>
      <c r="C102" s="9" t="s">
        <v>2540</v>
      </c>
      <c r="D102" s="11" t="s">
        <v>360</v>
      </c>
      <c r="E102" s="11">
        <v>12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12.75">
      <c r="A103" s="9" t="s">
        <v>2653</v>
      </c>
      <c r="B103" s="9" t="s">
        <v>339</v>
      </c>
      <c r="C103" s="9" t="s">
        <v>2540</v>
      </c>
      <c r="D103" s="11" t="s">
        <v>63</v>
      </c>
      <c r="E103" s="11">
        <v>12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12.75">
      <c r="A104" s="9" t="s">
        <v>2656</v>
      </c>
      <c r="B104" s="9" t="s">
        <v>339</v>
      </c>
      <c r="C104" s="9" t="s">
        <v>2540</v>
      </c>
      <c r="D104" s="11" t="s">
        <v>332</v>
      </c>
      <c r="E104" s="11">
        <v>12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12.75">
      <c r="A105" s="9" t="s">
        <v>72</v>
      </c>
      <c r="B105" s="9" t="s">
        <v>27</v>
      </c>
      <c r="C105" s="9" t="s">
        <v>33</v>
      </c>
      <c r="D105" s="11" t="s">
        <v>296</v>
      </c>
      <c r="E105" s="11">
        <v>1234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12.75">
      <c r="A106" s="9" t="s">
        <v>2870</v>
      </c>
      <c r="B106" s="9" t="s">
        <v>27</v>
      </c>
      <c r="C106" s="9" t="s">
        <v>33</v>
      </c>
      <c r="D106" s="11" t="s">
        <v>482</v>
      </c>
      <c r="E106" s="11">
        <v>1234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12.75">
      <c r="A107" s="9" t="s">
        <v>2899</v>
      </c>
      <c r="B107" s="9" t="s">
        <v>27</v>
      </c>
      <c r="C107" s="9" t="s">
        <v>33</v>
      </c>
      <c r="D107" s="11" t="s">
        <v>316</v>
      </c>
      <c r="E107" s="11">
        <v>1234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12.75">
      <c r="A108" s="9" t="s">
        <v>2911</v>
      </c>
      <c r="B108" s="9" t="s">
        <v>27</v>
      </c>
      <c r="C108" s="9" t="s">
        <v>33</v>
      </c>
      <c r="D108" s="11" t="s">
        <v>296</v>
      </c>
      <c r="E108" s="11">
        <v>1234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12.75">
      <c r="A109" s="9" t="s">
        <v>2875</v>
      </c>
      <c r="B109" s="9" t="s">
        <v>27</v>
      </c>
      <c r="C109" s="9" t="s">
        <v>33</v>
      </c>
      <c r="D109" s="11" t="s">
        <v>200</v>
      </c>
      <c r="E109" s="11">
        <v>1234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12.75">
      <c r="A110" s="9" t="s">
        <v>2892</v>
      </c>
      <c r="B110" s="9" t="s">
        <v>27</v>
      </c>
      <c r="C110" s="9" t="s">
        <v>33</v>
      </c>
      <c r="D110" s="11" t="s">
        <v>725</v>
      </c>
      <c r="E110" s="11">
        <v>1234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12.75">
      <c r="A111" s="9" t="s">
        <v>2877</v>
      </c>
      <c r="B111" s="9" t="s">
        <v>27</v>
      </c>
      <c r="C111" s="9" t="s">
        <v>33</v>
      </c>
      <c r="D111" s="11" t="s">
        <v>699</v>
      </c>
      <c r="E111" s="11">
        <v>1234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12.75">
      <c r="A112" s="9" t="s">
        <v>2906</v>
      </c>
      <c r="B112" s="9" t="s">
        <v>27</v>
      </c>
      <c r="C112" s="9" t="s">
        <v>33</v>
      </c>
      <c r="D112" s="11" t="s">
        <v>316</v>
      </c>
      <c r="E112" s="11">
        <v>1234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12.75">
      <c r="A113" s="9" t="s">
        <v>2828</v>
      </c>
      <c r="B113" s="9" t="s">
        <v>27</v>
      </c>
      <c r="C113" s="9" t="s">
        <v>33</v>
      </c>
      <c r="D113" s="11" t="s">
        <v>153</v>
      </c>
      <c r="E113" s="11">
        <v>1234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12.75">
      <c r="A114" s="9" t="s">
        <v>2894</v>
      </c>
      <c r="B114" s="9" t="s">
        <v>27</v>
      </c>
      <c r="C114" s="9" t="s">
        <v>33</v>
      </c>
      <c r="D114" s="11" t="s">
        <v>334</v>
      </c>
      <c r="E114" s="11">
        <v>1234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12.75">
      <c r="A115" s="9" t="s">
        <v>2834</v>
      </c>
      <c r="B115" s="9" t="s">
        <v>27</v>
      </c>
      <c r="C115" s="9" t="s">
        <v>33</v>
      </c>
      <c r="D115" s="11" t="s">
        <v>719</v>
      </c>
      <c r="E115" s="11">
        <v>1234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12.75">
      <c r="A116" s="9" t="s">
        <v>2847</v>
      </c>
      <c r="B116" s="9" t="s">
        <v>27</v>
      </c>
      <c r="C116" s="9" t="s">
        <v>33</v>
      </c>
      <c r="D116" s="11" t="s">
        <v>302</v>
      </c>
      <c r="E116" s="11">
        <v>1234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12.75">
      <c r="A117" s="9" t="s">
        <v>2844</v>
      </c>
      <c r="B117" s="9" t="s">
        <v>27</v>
      </c>
      <c r="C117" s="9" t="s">
        <v>33</v>
      </c>
      <c r="D117" s="11" t="s">
        <v>255</v>
      </c>
      <c r="E117" s="11">
        <v>1234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12.75">
      <c r="A118" s="9" t="s">
        <v>2877</v>
      </c>
      <c r="B118" s="9" t="s">
        <v>120</v>
      </c>
      <c r="C118" s="9" t="s">
        <v>33</v>
      </c>
      <c r="D118" s="11" t="s">
        <v>143</v>
      </c>
      <c r="E118" s="11">
        <v>1234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12.75">
      <c r="A119" s="9" t="s">
        <v>2906</v>
      </c>
      <c r="B119" s="9" t="s">
        <v>120</v>
      </c>
      <c r="C119" s="9" t="s">
        <v>33</v>
      </c>
      <c r="D119" s="11" t="s">
        <v>412</v>
      </c>
      <c r="E119" s="11">
        <v>1234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12.75">
      <c r="A120" s="9" t="s">
        <v>2828</v>
      </c>
      <c r="B120" s="9" t="s">
        <v>120</v>
      </c>
      <c r="C120" s="9" t="s">
        <v>33</v>
      </c>
      <c r="D120" s="11" t="s">
        <v>123</v>
      </c>
      <c r="E120" s="11">
        <v>1234</v>
      </c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12.75">
      <c r="A121" s="9" t="s">
        <v>2894</v>
      </c>
      <c r="B121" s="9" t="s">
        <v>120</v>
      </c>
      <c r="C121" s="9" t="s">
        <v>33</v>
      </c>
      <c r="D121" s="11" t="s">
        <v>51</v>
      </c>
      <c r="E121" s="11">
        <v>1234</v>
      </c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12.75">
      <c r="A122" s="9" t="s">
        <v>2834</v>
      </c>
      <c r="B122" s="9" t="s">
        <v>120</v>
      </c>
      <c r="C122" s="9" t="s">
        <v>33</v>
      </c>
      <c r="D122" s="11" t="s">
        <v>123</v>
      </c>
      <c r="E122" s="11">
        <v>1234</v>
      </c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12.75">
      <c r="A123" s="9" t="s">
        <v>2847</v>
      </c>
      <c r="B123" s="9" t="s">
        <v>120</v>
      </c>
      <c r="C123" s="9" t="s">
        <v>33</v>
      </c>
      <c r="D123" s="11" t="s">
        <v>433</v>
      </c>
      <c r="E123" s="11">
        <v>1234</v>
      </c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12.75">
      <c r="A124" s="9" t="s">
        <v>2844</v>
      </c>
      <c r="B124" s="9" t="s">
        <v>120</v>
      </c>
      <c r="C124" s="9" t="s">
        <v>33</v>
      </c>
      <c r="D124" s="11" t="s">
        <v>651</v>
      </c>
      <c r="E124" s="11">
        <v>1234</v>
      </c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12.75">
      <c r="A125" s="9" t="s">
        <v>72</v>
      </c>
      <c r="B125" s="9" t="s">
        <v>120</v>
      </c>
      <c r="C125" s="9" t="s">
        <v>33</v>
      </c>
      <c r="D125" s="11" t="s">
        <v>412</v>
      </c>
      <c r="E125" s="11">
        <v>1234</v>
      </c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12.75">
      <c r="A126" s="9" t="s">
        <v>2870</v>
      </c>
      <c r="B126" s="9" t="s">
        <v>120</v>
      </c>
      <c r="C126" s="9" t="s">
        <v>33</v>
      </c>
      <c r="D126" s="11" t="s">
        <v>152</v>
      </c>
      <c r="E126" s="11">
        <v>1234</v>
      </c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12.75">
      <c r="A127" s="9" t="s">
        <v>2840</v>
      </c>
      <c r="B127" s="9" t="s">
        <v>120</v>
      </c>
      <c r="C127" s="9" t="s">
        <v>33</v>
      </c>
      <c r="D127" s="11" t="s">
        <v>651</v>
      </c>
      <c r="E127" s="11">
        <v>1234</v>
      </c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12.75">
      <c r="A128" s="9" t="s">
        <v>2899</v>
      </c>
      <c r="B128" s="9" t="s">
        <v>120</v>
      </c>
      <c r="C128" s="9" t="s">
        <v>33</v>
      </c>
      <c r="D128" s="11" t="s">
        <v>412</v>
      </c>
      <c r="E128" s="11">
        <v>1234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12.75">
      <c r="A129" s="9" t="s">
        <v>2911</v>
      </c>
      <c r="B129" s="9" t="s">
        <v>120</v>
      </c>
      <c r="C129" s="9" t="s">
        <v>33</v>
      </c>
      <c r="D129" s="11" t="s">
        <v>278</v>
      </c>
      <c r="E129" s="11">
        <v>1234</v>
      </c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12.75">
      <c r="A130" s="9" t="s">
        <v>2875</v>
      </c>
      <c r="B130" s="9" t="s">
        <v>120</v>
      </c>
      <c r="C130" s="9" t="s">
        <v>33</v>
      </c>
      <c r="D130" s="11" t="s">
        <v>132</v>
      </c>
      <c r="E130" s="11">
        <v>1234</v>
      </c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12.75">
      <c r="A131" s="9" t="s">
        <v>72</v>
      </c>
      <c r="B131" s="9" t="s">
        <v>289</v>
      </c>
      <c r="C131" s="9" t="s">
        <v>33</v>
      </c>
      <c r="D131" s="11" t="s">
        <v>296</v>
      </c>
      <c r="E131" s="11">
        <v>1234</v>
      </c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12.75">
      <c r="A132" s="9" t="s">
        <v>2870</v>
      </c>
      <c r="B132" s="9" t="s">
        <v>289</v>
      </c>
      <c r="C132" s="9" t="s">
        <v>33</v>
      </c>
      <c r="D132" s="11" t="s">
        <v>291</v>
      </c>
      <c r="E132" s="11">
        <v>1234</v>
      </c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12.75">
      <c r="A133" s="9" t="s">
        <v>2899</v>
      </c>
      <c r="B133" s="9" t="s">
        <v>289</v>
      </c>
      <c r="C133" s="9" t="s">
        <v>33</v>
      </c>
      <c r="D133" s="11" t="s">
        <v>316</v>
      </c>
      <c r="E133" s="11">
        <v>1234</v>
      </c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12.75">
      <c r="A134" s="9" t="s">
        <v>2911</v>
      </c>
      <c r="B134" s="9" t="s">
        <v>289</v>
      </c>
      <c r="C134" s="9" t="s">
        <v>33</v>
      </c>
      <c r="D134" s="11" t="s">
        <v>296</v>
      </c>
      <c r="E134" s="11">
        <v>1234</v>
      </c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12.75">
      <c r="A135" s="9" t="s">
        <v>2875</v>
      </c>
      <c r="B135" s="9" t="s">
        <v>289</v>
      </c>
      <c r="C135" s="9" t="s">
        <v>33</v>
      </c>
      <c r="D135" s="11" t="s">
        <v>308</v>
      </c>
      <c r="E135" s="11">
        <v>1234</v>
      </c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12.75">
      <c r="A136" s="9" t="s">
        <v>2877</v>
      </c>
      <c r="B136" s="9" t="s">
        <v>289</v>
      </c>
      <c r="C136" s="9" t="s">
        <v>33</v>
      </c>
      <c r="D136" s="11" t="s">
        <v>699</v>
      </c>
      <c r="E136" s="11">
        <v>1234</v>
      </c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12.75">
      <c r="A137" s="9" t="s">
        <v>2906</v>
      </c>
      <c r="B137" s="9" t="s">
        <v>289</v>
      </c>
      <c r="C137" s="9" t="s">
        <v>33</v>
      </c>
      <c r="D137" s="11" t="s">
        <v>316</v>
      </c>
      <c r="E137" s="11">
        <v>1234</v>
      </c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12.75">
      <c r="A138" s="9" t="s">
        <v>2828</v>
      </c>
      <c r="B138" s="9" t="s">
        <v>289</v>
      </c>
      <c r="C138" s="9" t="s">
        <v>33</v>
      </c>
      <c r="D138" s="11" t="s">
        <v>153</v>
      </c>
      <c r="E138" s="11">
        <v>1234</v>
      </c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12.75">
      <c r="A139" s="9" t="s">
        <v>2894</v>
      </c>
      <c r="B139" s="9" t="s">
        <v>289</v>
      </c>
      <c r="C139" s="9" t="s">
        <v>33</v>
      </c>
      <c r="D139" s="11" t="s">
        <v>334</v>
      </c>
      <c r="E139" s="11">
        <v>1234</v>
      </c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12.75">
      <c r="A140" s="9" t="s">
        <v>2834</v>
      </c>
      <c r="B140" s="9" t="s">
        <v>289</v>
      </c>
      <c r="C140" s="9" t="s">
        <v>33</v>
      </c>
      <c r="D140" s="11" t="s">
        <v>719</v>
      </c>
      <c r="E140" s="11">
        <v>1234</v>
      </c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12.75">
      <c r="A141" s="9" t="s">
        <v>2847</v>
      </c>
      <c r="B141" s="9" t="s">
        <v>289</v>
      </c>
      <c r="C141" s="9" t="s">
        <v>33</v>
      </c>
      <c r="D141" s="11" t="s">
        <v>302</v>
      </c>
      <c r="E141" s="11">
        <v>1234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12.75">
      <c r="A142" s="9" t="s">
        <v>2844</v>
      </c>
      <c r="B142" s="9" t="s">
        <v>289</v>
      </c>
      <c r="C142" s="9" t="s">
        <v>33</v>
      </c>
      <c r="D142" s="11" t="s">
        <v>85</v>
      </c>
      <c r="E142" s="11">
        <v>1234</v>
      </c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12.75">
      <c r="A143" s="9" t="s">
        <v>2892</v>
      </c>
      <c r="B143" s="9" t="s">
        <v>289</v>
      </c>
      <c r="C143" s="9" t="s">
        <v>33</v>
      </c>
      <c r="D143" s="11" t="s">
        <v>725</v>
      </c>
      <c r="E143" s="11">
        <v>1234</v>
      </c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12.75">
      <c r="A144" s="9" t="s">
        <v>2854</v>
      </c>
      <c r="B144" s="9" t="s">
        <v>66</v>
      </c>
      <c r="C144" s="9" t="s">
        <v>33</v>
      </c>
      <c r="D144" s="11" t="s">
        <v>69</v>
      </c>
      <c r="E144" s="11">
        <v>1234</v>
      </c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12.75">
      <c r="A145" s="9" t="s">
        <v>2870</v>
      </c>
      <c r="B145" s="9" t="s">
        <v>66</v>
      </c>
      <c r="C145" s="9" t="s">
        <v>33</v>
      </c>
      <c r="D145" s="11" t="s">
        <v>69</v>
      </c>
      <c r="E145" s="11">
        <v>1234</v>
      </c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12.75">
      <c r="A146" s="9" t="s">
        <v>2899</v>
      </c>
      <c r="B146" s="9" t="s">
        <v>66</v>
      </c>
      <c r="C146" s="9" t="s">
        <v>33</v>
      </c>
      <c r="D146" s="11" t="s">
        <v>69</v>
      </c>
      <c r="E146" s="11">
        <v>1234</v>
      </c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12.75">
      <c r="A147" s="9" t="s">
        <v>3186</v>
      </c>
      <c r="B147" s="9" t="s">
        <v>66</v>
      </c>
      <c r="C147" s="9" t="s">
        <v>33</v>
      </c>
      <c r="D147" s="11" t="s">
        <v>69</v>
      </c>
      <c r="E147" s="11">
        <v>1234</v>
      </c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12.75">
      <c r="A148" s="9" t="s">
        <v>2911</v>
      </c>
      <c r="B148" s="9" t="s">
        <v>66</v>
      </c>
      <c r="C148" s="9" t="s">
        <v>33</v>
      </c>
      <c r="D148" s="11" t="s">
        <v>69</v>
      </c>
      <c r="E148" s="11">
        <v>1234</v>
      </c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12.75">
      <c r="A149" s="9" t="s">
        <v>2865</v>
      </c>
      <c r="B149" s="9" t="s">
        <v>66</v>
      </c>
      <c r="C149" s="9" t="s">
        <v>33</v>
      </c>
      <c r="D149" s="11" t="s">
        <v>69</v>
      </c>
      <c r="E149" s="11">
        <v>1234</v>
      </c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12.75">
      <c r="A150" s="9" t="s">
        <v>2906</v>
      </c>
      <c r="B150" s="9" t="s">
        <v>66</v>
      </c>
      <c r="C150" s="9" t="s">
        <v>33</v>
      </c>
      <c r="D150" s="11" t="s">
        <v>69</v>
      </c>
      <c r="E150" s="11">
        <v>1234</v>
      </c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12.75">
      <c r="A151" s="9" t="s">
        <v>2906</v>
      </c>
      <c r="B151" s="9" t="s">
        <v>28</v>
      </c>
      <c r="C151" s="9" t="s">
        <v>33</v>
      </c>
      <c r="D151" s="11" t="s">
        <v>30</v>
      </c>
      <c r="E151" s="11">
        <v>1234</v>
      </c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12.75">
      <c r="A152" s="9" t="s">
        <v>2828</v>
      </c>
      <c r="B152" s="9" t="s">
        <v>28</v>
      </c>
      <c r="C152" s="9" t="s">
        <v>33</v>
      </c>
      <c r="D152" s="11" t="s">
        <v>42</v>
      </c>
      <c r="E152" s="11">
        <v>1234</v>
      </c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12.75">
      <c r="A153" s="9" t="s">
        <v>2894</v>
      </c>
      <c r="B153" s="9" t="s">
        <v>28</v>
      </c>
      <c r="C153" s="9" t="s">
        <v>33</v>
      </c>
      <c r="D153" s="11" t="s">
        <v>51</v>
      </c>
      <c r="E153" s="11">
        <v>1234</v>
      </c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12.75">
      <c r="A154" s="9" t="s">
        <v>2883</v>
      </c>
      <c r="B154" s="9" t="s">
        <v>28</v>
      </c>
      <c r="C154" s="9" t="s">
        <v>33</v>
      </c>
      <c r="D154" s="11" t="s">
        <v>42</v>
      </c>
      <c r="E154" s="11">
        <v>1234</v>
      </c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12.75">
      <c r="A155" s="9" t="s">
        <v>2859</v>
      </c>
      <c r="B155" s="9" t="s">
        <v>28</v>
      </c>
      <c r="C155" s="9" t="s">
        <v>33</v>
      </c>
      <c r="D155" s="11" t="s">
        <v>69</v>
      </c>
      <c r="E155" s="11">
        <v>1234</v>
      </c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12.75">
      <c r="A156" s="9" t="s">
        <v>2870</v>
      </c>
      <c r="B156" s="9" t="s">
        <v>28</v>
      </c>
      <c r="C156" s="9" t="s">
        <v>33</v>
      </c>
      <c r="D156" s="11" t="s">
        <v>30</v>
      </c>
      <c r="E156" s="11">
        <v>1234</v>
      </c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12.75">
      <c r="A157" s="9" t="s">
        <v>2899</v>
      </c>
      <c r="B157" s="9" t="s">
        <v>28</v>
      </c>
      <c r="C157" s="9" t="s">
        <v>33</v>
      </c>
      <c r="D157" s="11" t="s">
        <v>30</v>
      </c>
      <c r="E157" s="11">
        <v>1234</v>
      </c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12.75">
      <c r="A158" s="9" t="s">
        <v>3186</v>
      </c>
      <c r="B158" s="9" t="s">
        <v>28</v>
      </c>
      <c r="C158" s="9" t="s">
        <v>33</v>
      </c>
      <c r="D158" s="11" t="s">
        <v>30</v>
      </c>
      <c r="E158" s="11">
        <v>1234</v>
      </c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12.75">
      <c r="A159" s="9" t="s">
        <v>2911</v>
      </c>
      <c r="B159" s="9" t="s">
        <v>28</v>
      </c>
      <c r="C159" s="9" t="s">
        <v>33</v>
      </c>
      <c r="D159" s="11" t="s">
        <v>30</v>
      </c>
      <c r="E159" s="11">
        <v>1234</v>
      </c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12.75">
      <c r="A160" s="9" t="s">
        <v>2875</v>
      </c>
      <c r="B160" s="9" t="s">
        <v>28</v>
      </c>
      <c r="C160" s="9" t="s">
        <v>33</v>
      </c>
      <c r="D160" s="11" t="s">
        <v>30</v>
      </c>
      <c r="E160" s="11">
        <v>1234</v>
      </c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12.75">
      <c r="A161" s="9" t="s">
        <v>72</v>
      </c>
      <c r="B161" s="9" t="s">
        <v>313</v>
      </c>
      <c r="C161" s="9" t="s">
        <v>33</v>
      </c>
      <c r="D161" s="11" t="s">
        <v>296</v>
      </c>
      <c r="E161" s="11">
        <v>1234</v>
      </c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12.75">
      <c r="A162" s="9" t="s">
        <v>2870</v>
      </c>
      <c r="B162" s="9" t="s">
        <v>313</v>
      </c>
      <c r="C162" s="9" t="s">
        <v>33</v>
      </c>
      <c r="D162" s="11" t="s">
        <v>200</v>
      </c>
      <c r="E162" s="11">
        <v>1234</v>
      </c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12.75">
      <c r="A163" s="9" t="s">
        <v>2899</v>
      </c>
      <c r="B163" s="9" t="s">
        <v>313</v>
      </c>
      <c r="C163" s="9" t="s">
        <v>33</v>
      </c>
      <c r="D163" s="11" t="s">
        <v>316</v>
      </c>
      <c r="E163" s="11">
        <v>1234</v>
      </c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12.75">
      <c r="A164" s="9" t="s">
        <v>2911</v>
      </c>
      <c r="B164" s="9" t="s">
        <v>313</v>
      </c>
      <c r="C164" s="9" t="s">
        <v>33</v>
      </c>
      <c r="D164" s="11" t="s">
        <v>296</v>
      </c>
      <c r="E164" s="11">
        <v>1234</v>
      </c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12.75">
      <c r="A165" s="9" t="s">
        <v>2875</v>
      </c>
      <c r="B165" s="9" t="s">
        <v>313</v>
      </c>
      <c r="C165" s="9" t="s">
        <v>33</v>
      </c>
      <c r="D165" s="11" t="s">
        <v>308</v>
      </c>
      <c r="E165" s="11">
        <v>1234</v>
      </c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12.75">
      <c r="A166" s="9" t="s">
        <v>2877</v>
      </c>
      <c r="B166" s="9" t="s">
        <v>313</v>
      </c>
      <c r="C166" s="9" t="s">
        <v>33</v>
      </c>
      <c r="D166" s="11" t="s">
        <v>699</v>
      </c>
      <c r="E166" s="11">
        <v>1234</v>
      </c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12.75">
      <c r="A167" s="9" t="s">
        <v>2906</v>
      </c>
      <c r="B167" s="9" t="s">
        <v>313</v>
      </c>
      <c r="C167" s="9" t="s">
        <v>33</v>
      </c>
      <c r="D167" s="11" t="s">
        <v>300</v>
      </c>
      <c r="E167" s="11">
        <v>1234</v>
      </c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12.75">
      <c r="A168" s="9" t="s">
        <v>2828</v>
      </c>
      <c r="B168" s="9" t="s">
        <v>313</v>
      </c>
      <c r="C168" s="9" t="s">
        <v>33</v>
      </c>
      <c r="D168" s="11" t="s">
        <v>153</v>
      </c>
      <c r="E168" s="11">
        <v>1234</v>
      </c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12.75">
      <c r="A169" s="9" t="s">
        <v>2894</v>
      </c>
      <c r="B169" s="9" t="s">
        <v>313</v>
      </c>
      <c r="C169" s="9" t="s">
        <v>33</v>
      </c>
      <c r="D169" s="11" t="s">
        <v>334</v>
      </c>
      <c r="E169" s="11">
        <v>1234</v>
      </c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12.75">
      <c r="A170" s="9" t="s">
        <v>2834</v>
      </c>
      <c r="B170" s="9" t="s">
        <v>313</v>
      </c>
      <c r="C170" s="9" t="s">
        <v>33</v>
      </c>
      <c r="D170" s="11" t="s">
        <v>719</v>
      </c>
      <c r="E170" s="11">
        <v>1234</v>
      </c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12.75">
      <c r="A171" s="9" t="s">
        <v>2847</v>
      </c>
      <c r="B171" s="9" t="s">
        <v>313</v>
      </c>
      <c r="C171" s="9" t="s">
        <v>33</v>
      </c>
      <c r="D171" s="11" t="s">
        <v>558</v>
      </c>
      <c r="E171" s="11">
        <v>1234</v>
      </c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12.75">
      <c r="A172" s="9" t="s">
        <v>2844</v>
      </c>
      <c r="B172" s="9" t="s">
        <v>313</v>
      </c>
      <c r="C172" s="9" t="s">
        <v>33</v>
      </c>
      <c r="D172" s="11" t="s">
        <v>85</v>
      </c>
      <c r="E172" s="11">
        <v>1234</v>
      </c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12.75">
      <c r="A173" s="9" t="s">
        <v>2892</v>
      </c>
      <c r="B173" s="9" t="s">
        <v>313</v>
      </c>
      <c r="C173" s="9" t="s">
        <v>33</v>
      </c>
      <c r="D173" s="11" t="s">
        <v>252</v>
      </c>
      <c r="E173" s="11">
        <v>1234</v>
      </c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12.75">
      <c r="A174" s="9" t="s">
        <v>72</v>
      </c>
      <c r="B174" s="9" t="s">
        <v>129</v>
      </c>
      <c r="C174" s="9" t="s">
        <v>33</v>
      </c>
      <c r="D174" s="11" t="s">
        <v>412</v>
      </c>
      <c r="E174" s="11">
        <v>1234</v>
      </c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12.75">
      <c r="A175" s="9" t="s">
        <v>2870</v>
      </c>
      <c r="B175" s="9" t="s">
        <v>129</v>
      </c>
      <c r="C175" s="9" t="s">
        <v>33</v>
      </c>
      <c r="D175" s="11" t="s">
        <v>152</v>
      </c>
      <c r="E175" s="11">
        <v>1234</v>
      </c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12.75">
      <c r="A176" s="9" t="s">
        <v>2840</v>
      </c>
      <c r="B176" s="9" t="s">
        <v>129</v>
      </c>
      <c r="C176" s="9" t="s">
        <v>33</v>
      </c>
      <c r="D176" s="11" t="s">
        <v>651</v>
      </c>
      <c r="E176" s="11">
        <v>1234</v>
      </c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12.75">
      <c r="A177" s="9" t="s">
        <v>2899</v>
      </c>
      <c r="B177" s="9" t="s">
        <v>129</v>
      </c>
      <c r="C177" s="9" t="s">
        <v>33</v>
      </c>
      <c r="D177" s="11" t="s">
        <v>412</v>
      </c>
      <c r="E177" s="11">
        <v>1234</v>
      </c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12.75">
      <c r="A178" s="9" t="s">
        <v>2911</v>
      </c>
      <c r="B178" s="9" t="s">
        <v>129</v>
      </c>
      <c r="C178" s="9" t="s">
        <v>33</v>
      </c>
      <c r="D178" s="11" t="s">
        <v>278</v>
      </c>
      <c r="E178" s="11">
        <v>1234</v>
      </c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12.75">
      <c r="A179" s="9" t="s">
        <v>2875</v>
      </c>
      <c r="B179" s="9" t="s">
        <v>129</v>
      </c>
      <c r="C179" s="9" t="s">
        <v>33</v>
      </c>
      <c r="D179" s="11" t="s">
        <v>132</v>
      </c>
      <c r="E179" s="11">
        <v>1234</v>
      </c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12.75">
      <c r="A180" s="9" t="s">
        <v>2877</v>
      </c>
      <c r="B180" s="9" t="s">
        <v>129</v>
      </c>
      <c r="C180" s="9" t="s">
        <v>33</v>
      </c>
      <c r="D180" s="11" t="s">
        <v>143</v>
      </c>
      <c r="E180" s="11">
        <v>1234</v>
      </c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12.75">
      <c r="A181" s="9" t="s">
        <v>2906</v>
      </c>
      <c r="B181" s="9" t="s">
        <v>129</v>
      </c>
      <c r="C181" s="9" t="s">
        <v>33</v>
      </c>
      <c r="D181" s="11" t="s">
        <v>412</v>
      </c>
      <c r="E181" s="11">
        <v>1234</v>
      </c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12.75">
      <c r="A182" s="9" t="s">
        <v>2828</v>
      </c>
      <c r="B182" s="9" t="s">
        <v>129</v>
      </c>
      <c r="C182" s="9" t="s">
        <v>33</v>
      </c>
      <c r="D182" s="11" t="s">
        <v>123</v>
      </c>
      <c r="E182" s="11">
        <v>1234</v>
      </c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12.75">
      <c r="A183" s="9" t="s">
        <v>2894</v>
      </c>
      <c r="B183" s="9" t="s">
        <v>129</v>
      </c>
      <c r="C183" s="9" t="s">
        <v>33</v>
      </c>
      <c r="D183" s="11" t="s">
        <v>51</v>
      </c>
      <c r="E183" s="11">
        <v>1234</v>
      </c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12.75">
      <c r="A184" s="9" t="s">
        <v>2834</v>
      </c>
      <c r="B184" s="9" t="s">
        <v>129</v>
      </c>
      <c r="C184" s="9" t="s">
        <v>33</v>
      </c>
      <c r="D184" s="11" t="s">
        <v>123</v>
      </c>
      <c r="E184" s="11">
        <v>1234</v>
      </c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12.75">
      <c r="A185" s="9" t="s">
        <v>2847</v>
      </c>
      <c r="B185" s="9" t="s">
        <v>129</v>
      </c>
      <c r="C185" s="9" t="s">
        <v>33</v>
      </c>
      <c r="D185" s="11" t="s">
        <v>433</v>
      </c>
      <c r="E185" s="11">
        <v>1234</v>
      </c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12.75">
      <c r="A186" s="9" t="s">
        <v>2844</v>
      </c>
      <c r="B186" s="9" t="s">
        <v>129</v>
      </c>
      <c r="C186" s="9" t="s">
        <v>33</v>
      </c>
      <c r="D186" s="11" t="s">
        <v>651</v>
      </c>
      <c r="E186" s="11">
        <v>1234</v>
      </c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12.75">
      <c r="A187" s="9" t="s">
        <v>2877</v>
      </c>
      <c r="B187" s="9" t="s">
        <v>97</v>
      </c>
      <c r="C187" s="9" t="s">
        <v>33</v>
      </c>
      <c r="D187" s="11" t="s">
        <v>76</v>
      </c>
      <c r="E187" s="11">
        <v>1234</v>
      </c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12.75">
      <c r="A188" s="9" t="s">
        <v>2906</v>
      </c>
      <c r="B188" s="9" t="s">
        <v>97</v>
      </c>
      <c r="C188" s="9" t="s">
        <v>33</v>
      </c>
      <c r="D188" s="11" t="s">
        <v>405</v>
      </c>
      <c r="E188" s="11">
        <v>1234</v>
      </c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12.75">
      <c r="A189" s="9" t="s">
        <v>2828</v>
      </c>
      <c r="B189" s="9" t="s">
        <v>97</v>
      </c>
      <c r="C189" s="9" t="s">
        <v>33</v>
      </c>
      <c r="D189" s="11" t="s">
        <v>91</v>
      </c>
      <c r="E189" s="11">
        <v>1234</v>
      </c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12.75">
      <c r="A190" s="9" t="s">
        <v>2894</v>
      </c>
      <c r="B190" s="9" t="s">
        <v>97</v>
      </c>
      <c r="C190" s="9" t="s">
        <v>33</v>
      </c>
      <c r="D190" s="11" t="s">
        <v>51</v>
      </c>
      <c r="E190" s="11">
        <v>1234</v>
      </c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12.75">
      <c r="A191" s="9" t="s">
        <v>2834</v>
      </c>
      <c r="B191" s="9" t="s">
        <v>97</v>
      </c>
      <c r="C191" s="9" t="s">
        <v>33</v>
      </c>
      <c r="D191" s="11" t="s">
        <v>123</v>
      </c>
      <c r="E191" s="11">
        <v>1234</v>
      </c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12.75">
      <c r="A192" s="9" t="s">
        <v>2847</v>
      </c>
      <c r="B192" s="9" t="s">
        <v>97</v>
      </c>
      <c r="C192" s="9" t="s">
        <v>33</v>
      </c>
      <c r="D192" s="11" t="s">
        <v>12</v>
      </c>
      <c r="E192" s="11">
        <v>1234</v>
      </c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12.75">
      <c r="A193" s="9" t="s">
        <v>2844</v>
      </c>
      <c r="B193" s="9" t="s">
        <v>97</v>
      </c>
      <c r="C193" s="9" t="s">
        <v>33</v>
      </c>
      <c r="D193" s="11" t="s">
        <v>651</v>
      </c>
      <c r="E193" s="11">
        <v>1234</v>
      </c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12.75">
      <c r="A194" s="9" t="s">
        <v>72</v>
      </c>
      <c r="B194" s="9" t="s">
        <v>97</v>
      </c>
      <c r="C194" s="9" t="s">
        <v>33</v>
      </c>
      <c r="D194" s="11" t="s">
        <v>115</v>
      </c>
      <c r="E194" s="11">
        <v>1234</v>
      </c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12.75">
      <c r="A195" s="9" t="s">
        <v>2870</v>
      </c>
      <c r="B195" s="9" t="s">
        <v>97</v>
      </c>
      <c r="C195" s="9" t="s">
        <v>33</v>
      </c>
      <c r="D195" s="11" t="s">
        <v>113</v>
      </c>
      <c r="E195" s="11">
        <v>1234</v>
      </c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12.75">
      <c r="A196" s="9" t="s">
        <v>2840</v>
      </c>
      <c r="B196" s="9" t="s">
        <v>97</v>
      </c>
      <c r="C196" s="9" t="s">
        <v>33</v>
      </c>
      <c r="D196" s="11" t="s">
        <v>658</v>
      </c>
      <c r="E196" s="11">
        <v>1234</v>
      </c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12.75">
      <c r="A197" s="9" t="s">
        <v>2899</v>
      </c>
      <c r="B197" s="9" t="s">
        <v>97</v>
      </c>
      <c r="C197" s="9" t="s">
        <v>33</v>
      </c>
      <c r="D197" s="11" t="s">
        <v>405</v>
      </c>
      <c r="E197" s="11">
        <v>1234</v>
      </c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12.75">
      <c r="A198" s="9" t="s">
        <v>2911</v>
      </c>
      <c r="B198" s="9" t="s">
        <v>97</v>
      </c>
      <c r="C198" s="9" t="s">
        <v>33</v>
      </c>
      <c r="D198" s="11" t="s">
        <v>278</v>
      </c>
      <c r="E198" s="11">
        <v>1234</v>
      </c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12.75">
      <c r="A199" s="9" t="s">
        <v>2875</v>
      </c>
      <c r="B199" s="9" t="s">
        <v>97</v>
      </c>
      <c r="C199" s="9" t="s">
        <v>33</v>
      </c>
      <c r="D199" s="11" t="s">
        <v>115</v>
      </c>
      <c r="E199" s="11">
        <v>1234</v>
      </c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12.75">
      <c r="A200" s="9" t="s">
        <v>72</v>
      </c>
      <c r="B200" s="9" t="s">
        <v>148</v>
      </c>
      <c r="C200" s="9" t="s">
        <v>33</v>
      </c>
      <c r="D200" s="11" t="s">
        <v>115</v>
      </c>
      <c r="E200" s="11">
        <v>1234</v>
      </c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12.75">
      <c r="A201" s="9" t="s">
        <v>2889</v>
      </c>
      <c r="B201" s="9" t="s">
        <v>148</v>
      </c>
      <c r="C201" s="9" t="s">
        <v>33</v>
      </c>
      <c r="D201" s="11" t="s">
        <v>102</v>
      </c>
      <c r="E201" s="11">
        <v>1234</v>
      </c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12.75">
      <c r="A202" s="9" t="s">
        <v>2870</v>
      </c>
      <c r="B202" s="9" t="s">
        <v>148</v>
      </c>
      <c r="C202" s="9" t="s">
        <v>33</v>
      </c>
      <c r="D202" s="11" t="s">
        <v>152</v>
      </c>
      <c r="E202" s="11">
        <v>1234</v>
      </c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12.75">
      <c r="A203" s="9" t="s">
        <v>2899</v>
      </c>
      <c r="B203" s="9" t="s">
        <v>148</v>
      </c>
      <c r="C203" s="9" t="s">
        <v>33</v>
      </c>
      <c r="D203" s="11" t="s">
        <v>412</v>
      </c>
      <c r="E203" s="11">
        <v>1234</v>
      </c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12.75">
      <c r="A204" s="9" t="s">
        <v>2911</v>
      </c>
      <c r="B204" s="9" t="s">
        <v>148</v>
      </c>
      <c r="C204" s="9" t="s">
        <v>33</v>
      </c>
      <c r="D204" s="11" t="s">
        <v>278</v>
      </c>
      <c r="E204" s="11">
        <v>1234</v>
      </c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12.75">
      <c r="A205" s="9" t="s">
        <v>2875</v>
      </c>
      <c r="B205" s="9" t="s">
        <v>148</v>
      </c>
      <c r="C205" s="9" t="s">
        <v>33</v>
      </c>
      <c r="D205" s="11" t="s">
        <v>671</v>
      </c>
      <c r="E205" s="11">
        <v>1234</v>
      </c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12.75">
      <c r="A206" s="9" t="s">
        <v>2877</v>
      </c>
      <c r="B206" s="9" t="s">
        <v>148</v>
      </c>
      <c r="C206" s="9" t="s">
        <v>33</v>
      </c>
      <c r="D206" s="11" t="s">
        <v>143</v>
      </c>
      <c r="E206" s="11">
        <v>1234</v>
      </c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12.75">
      <c r="A207" s="9" t="s">
        <v>2906</v>
      </c>
      <c r="B207" s="9" t="s">
        <v>148</v>
      </c>
      <c r="C207" s="9" t="s">
        <v>33</v>
      </c>
      <c r="D207" s="11" t="s">
        <v>412</v>
      </c>
      <c r="E207" s="11">
        <v>1234</v>
      </c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12.75">
      <c r="A208" s="9" t="s">
        <v>2828</v>
      </c>
      <c r="B208" s="9" t="s">
        <v>148</v>
      </c>
      <c r="C208" s="9" t="s">
        <v>33</v>
      </c>
      <c r="D208" s="11" t="s">
        <v>731</v>
      </c>
      <c r="E208" s="11">
        <v>1234</v>
      </c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12.75">
      <c r="A209" s="9" t="s">
        <v>2894</v>
      </c>
      <c r="B209" s="9" t="s">
        <v>148</v>
      </c>
      <c r="C209" s="9" t="s">
        <v>33</v>
      </c>
      <c r="D209" s="11" t="s">
        <v>51</v>
      </c>
      <c r="E209" s="11">
        <v>1234</v>
      </c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12.75">
      <c r="A210" s="9" t="s">
        <v>2834</v>
      </c>
      <c r="B210" s="9" t="s">
        <v>148</v>
      </c>
      <c r="C210" s="9" t="s">
        <v>33</v>
      </c>
      <c r="D210" s="11" t="s">
        <v>731</v>
      </c>
      <c r="E210" s="11">
        <v>1234</v>
      </c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12.75">
      <c r="A211" s="9" t="s">
        <v>2847</v>
      </c>
      <c r="B211" s="9" t="s">
        <v>148</v>
      </c>
      <c r="C211" s="9" t="s">
        <v>33</v>
      </c>
      <c r="D211" s="11" t="s">
        <v>166</v>
      </c>
      <c r="E211" s="11">
        <v>1234</v>
      </c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12.75">
      <c r="A212" s="9" t="s">
        <v>2844</v>
      </c>
      <c r="B212" s="9" t="s">
        <v>148</v>
      </c>
      <c r="C212" s="9" t="s">
        <v>33</v>
      </c>
      <c r="D212" s="11" t="s">
        <v>104</v>
      </c>
      <c r="E212" s="11">
        <v>1234</v>
      </c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12.75">
      <c r="A213" s="9" t="s">
        <v>2877</v>
      </c>
      <c r="B213" s="9" t="s">
        <v>90</v>
      </c>
      <c r="C213" s="9" t="s">
        <v>33</v>
      </c>
      <c r="D213" s="11" t="s">
        <v>76</v>
      </c>
      <c r="E213" s="11">
        <v>1234</v>
      </c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12.75">
      <c r="A214" s="9" t="s">
        <v>2906</v>
      </c>
      <c r="B214" s="9" t="s">
        <v>90</v>
      </c>
      <c r="C214" s="9" t="s">
        <v>33</v>
      </c>
      <c r="D214" s="11" t="s">
        <v>405</v>
      </c>
      <c r="E214" s="11">
        <v>1234</v>
      </c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12.75">
      <c r="A215" s="9" t="s">
        <v>2828</v>
      </c>
      <c r="B215" s="9" t="s">
        <v>90</v>
      </c>
      <c r="C215" s="9" t="s">
        <v>33</v>
      </c>
      <c r="D215" s="11" t="s">
        <v>91</v>
      </c>
      <c r="E215" s="11">
        <v>1234</v>
      </c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12.75">
      <c r="A216" s="9" t="s">
        <v>2894</v>
      </c>
      <c r="B216" s="9" t="s">
        <v>90</v>
      </c>
      <c r="C216" s="9" t="s">
        <v>33</v>
      </c>
      <c r="D216" s="11" t="s">
        <v>51</v>
      </c>
      <c r="E216" s="11">
        <v>1234</v>
      </c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12.75">
      <c r="A217" s="9" t="s">
        <v>2834</v>
      </c>
      <c r="B217" s="9" t="s">
        <v>90</v>
      </c>
      <c r="C217" s="9" t="s">
        <v>33</v>
      </c>
      <c r="D217" s="11" t="s">
        <v>91</v>
      </c>
      <c r="E217" s="11">
        <v>1234</v>
      </c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12.75">
      <c r="A218" s="9" t="s">
        <v>2847</v>
      </c>
      <c r="B218" s="9" t="s">
        <v>90</v>
      </c>
      <c r="C218" s="9" t="s">
        <v>33</v>
      </c>
      <c r="D218" s="11" t="s">
        <v>12</v>
      </c>
      <c r="E218" s="11">
        <v>1234</v>
      </c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12.75">
      <c r="A219" s="9" t="s">
        <v>2844</v>
      </c>
      <c r="B219" s="9" t="s">
        <v>90</v>
      </c>
      <c r="C219" s="9" t="s">
        <v>33</v>
      </c>
      <c r="D219" s="11" t="s">
        <v>83</v>
      </c>
      <c r="E219" s="11">
        <v>1234</v>
      </c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12.75">
      <c r="A220" s="9" t="s">
        <v>72</v>
      </c>
      <c r="B220" s="9" t="s">
        <v>90</v>
      </c>
      <c r="C220" s="9" t="s">
        <v>33</v>
      </c>
      <c r="D220" s="11" t="s">
        <v>405</v>
      </c>
      <c r="E220" s="11">
        <v>1234</v>
      </c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12.75">
      <c r="A221" s="9" t="s">
        <v>2870</v>
      </c>
      <c r="B221" s="9" t="s">
        <v>90</v>
      </c>
      <c r="C221" s="9" t="s">
        <v>33</v>
      </c>
      <c r="D221" s="11" t="s">
        <v>658</v>
      </c>
      <c r="E221" s="11">
        <v>1234</v>
      </c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12.75">
      <c r="A222" s="9" t="s">
        <v>2840</v>
      </c>
      <c r="B222" s="9" t="s">
        <v>90</v>
      </c>
      <c r="C222" s="9" t="s">
        <v>33</v>
      </c>
      <c r="D222" s="11" t="s">
        <v>658</v>
      </c>
      <c r="E222" s="11">
        <v>1234</v>
      </c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12.75">
      <c r="A223" s="9" t="s">
        <v>2899</v>
      </c>
      <c r="B223" s="9" t="s">
        <v>90</v>
      </c>
      <c r="C223" s="9" t="s">
        <v>33</v>
      </c>
      <c r="D223" s="11" t="s">
        <v>405</v>
      </c>
      <c r="E223" s="11">
        <v>1234</v>
      </c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12.75">
      <c r="A224" s="9" t="s">
        <v>2911</v>
      </c>
      <c r="B224" s="9" t="s">
        <v>90</v>
      </c>
      <c r="C224" s="9" t="s">
        <v>33</v>
      </c>
      <c r="D224" s="11" t="s">
        <v>278</v>
      </c>
      <c r="E224" s="11">
        <v>1234</v>
      </c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12.75">
      <c r="A225" s="9" t="s">
        <v>2875</v>
      </c>
      <c r="B225" s="9" t="s">
        <v>90</v>
      </c>
      <c r="C225" s="9" t="s">
        <v>33</v>
      </c>
      <c r="D225" s="11" t="s">
        <v>132</v>
      </c>
      <c r="E225" s="11">
        <v>1234</v>
      </c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12.75">
      <c r="A226" s="9" t="s">
        <v>72</v>
      </c>
      <c r="B226" s="9" t="s">
        <v>173</v>
      </c>
      <c r="C226" s="9" t="s">
        <v>33</v>
      </c>
      <c r="D226" s="11" t="s">
        <v>115</v>
      </c>
      <c r="E226" s="11">
        <v>1234</v>
      </c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12.75">
      <c r="A227" s="9" t="s">
        <v>2889</v>
      </c>
      <c r="B227" s="9" t="s">
        <v>173</v>
      </c>
      <c r="C227" s="9" t="s">
        <v>33</v>
      </c>
      <c r="D227" s="11" t="s">
        <v>102</v>
      </c>
      <c r="E227" s="11">
        <v>1234</v>
      </c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12.75">
      <c r="A228" s="9" t="s">
        <v>2870</v>
      </c>
      <c r="B228" s="9" t="s">
        <v>173</v>
      </c>
      <c r="C228" s="9" t="s">
        <v>33</v>
      </c>
      <c r="D228" s="11" t="s">
        <v>176</v>
      </c>
      <c r="E228" s="11">
        <v>1234</v>
      </c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12.75">
      <c r="A229" s="9" t="s">
        <v>2899</v>
      </c>
      <c r="B229" s="9" t="s">
        <v>173</v>
      </c>
      <c r="C229" s="9" t="s">
        <v>33</v>
      </c>
      <c r="D229" s="11" t="s">
        <v>405</v>
      </c>
      <c r="E229" s="11">
        <v>1234</v>
      </c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12.75">
      <c r="A230" s="9" t="s">
        <v>2911</v>
      </c>
      <c r="B230" s="9" t="s">
        <v>173</v>
      </c>
      <c r="C230" s="9" t="s">
        <v>33</v>
      </c>
      <c r="D230" s="11" t="s">
        <v>278</v>
      </c>
      <c r="E230" s="11">
        <v>1234</v>
      </c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12.75">
      <c r="A231" s="9" t="s">
        <v>2875</v>
      </c>
      <c r="B231" s="9" t="s">
        <v>173</v>
      </c>
      <c r="C231" s="9" t="s">
        <v>33</v>
      </c>
      <c r="D231" s="11" t="s">
        <v>671</v>
      </c>
      <c r="E231" s="11">
        <v>1234</v>
      </c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12.75">
      <c r="A232" s="9" t="s">
        <v>2877</v>
      </c>
      <c r="B232" s="9" t="s">
        <v>173</v>
      </c>
      <c r="C232" s="9" t="s">
        <v>33</v>
      </c>
      <c r="D232" s="11" t="s">
        <v>194</v>
      </c>
      <c r="E232" s="11">
        <v>1234</v>
      </c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12.75">
      <c r="A233" s="9" t="s">
        <v>2906</v>
      </c>
      <c r="B233" s="9" t="s">
        <v>173</v>
      </c>
      <c r="C233" s="9" t="s">
        <v>33</v>
      </c>
      <c r="D233" s="11" t="s">
        <v>186</v>
      </c>
      <c r="E233" s="11">
        <v>1234</v>
      </c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12.75">
      <c r="A234" s="9" t="s">
        <v>2828</v>
      </c>
      <c r="B234" s="9" t="s">
        <v>173</v>
      </c>
      <c r="C234" s="9" t="s">
        <v>33</v>
      </c>
      <c r="D234" s="11" t="s">
        <v>340</v>
      </c>
      <c r="E234" s="11">
        <v>1234</v>
      </c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12.75">
      <c r="A235" s="9" t="s">
        <v>2894</v>
      </c>
      <c r="B235" s="9" t="s">
        <v>173</v>
      </c>
      <c r="C235" s="9" t="s">
        <v>33</v>
      </c>
      <c r="D235" s="11" t="s">
        <v>51</v>
      </c>
      <c r="E235" s="11">
        <v>1234</v>
      </c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12.75">
      <c r="A236" s="9" t="s">
        <v>2834</v>
      </c>
      <c r="B236" s="9" t="s">
        <v>173</v>
      </c>
      <c r="C236" s="9" t="s">
        <v>33</v>
      </c>
      <c r="D236" s="11" t="s">
        <v>734</v>
      </c>
      <c r="E236" s="11">
        <v>1234</v>
      </c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12.75">
      <c r="A237" s="9" t="s">
        <v>2847</v>
      </c>
      <c r="B237" s="9" t="s">
        <v>173</v>
      </c>
      <c r="C237" s="9" t="s">
        <v>33</v>
      </c>
      <c r="D237" s="11" t="s">
        <v>203</v>
      </c>
      <c r="E237" s="11">
        <v>1234</v>
      </c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12.75">
      <c r="A238" s="9" t="s">
        <v>2844</v>
      </c>
      <c r="B238" s="9" t="s">
        <v>173</v>
      </c>
      <c r="C238" s="9" t="s">
        <v>33</v>
      </c>
      <c r="D238" s="11" t="s">
        <v>83</v>
      </c>
      <c r="E238" s="11">
        <v>1234</v>
      </c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12.75">
      <c r="A239" s="9" t="s">
        <v>2877</v>
      </c>
      <c r="B239" s="9" t="s">
        <v>301</v>
      </c>
      <c r="C239" s="9" t="s">
        <v>33</v>
      </c>
      <c r="D239" s="11" t="s">
        <v>699</v>
      </c>
      <c r="E239" s="11">
        <v>1234</v>
      </c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12.75">
      <c r="A240" s="9" t="s">
        <v>2906</v>
      </c>
      <c r="B240" s="9" t="s">
        <v>301</v>
      </c>
      <c r="C240" s="9" t="s">
        <v>33</v>
      </c>
      <c r="D240" s="11" t="s">
        <v>300</v>
      </c>
      <c r="E240" s="11">
        <v>1234</v>
      </c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12.75">
      <c r="A241" s="9" t="s">
        <v>2828</v>
      </c>
      <c r="B241" s="9" t="s">
        <v>301</v>
      </c>
      <c r="C241" s="9" t="s">
        <v>33</v>
      </c>
      <c r="D241" s="11" t="s">
        <v>153</v>
      </c>
      <c r="E241" s="11">
        <v>1234</v>
      </c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12.75">
      <c r="A242" s="9" t="s">
        <v>2894</v>
      </c>
      <c r="B242" s="9" t="s">
        <v>301</v>
      </c>
      <c r="C242" s="9" t="s">
        <v>33</v>
      </c>
      <c r="D242" s="11" t="s">
        <v>334</v>
      </c>
      <c r="E242" s="11">
        <v>1234</v>
      </c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12.75">
      <c r="A243" s="9" t="s">
        <v>2834</v>
      </c>
      <c r="B243" s="9" t="s">
        <v>301</v>
      </c>
      <c r="C243" s="9" t="s">
        <v>33</v>
      </c>
      <c r="D243" s="11" t="s">
        <v>719</v>
      </c>
      <c r="E243" s="11">
        <v>1234</v>
      </c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12.75">
      <c r="A244" s="9" t="s">
        <v>2847</v>
      </c>
      <c r="B244" s="9" t="s">
        <v>301</v>
      </c>
      <c r="C244" s="9" t="s">
        <v>33</v>
      </c>
      <c r="D244" s="11" t="s">
        <v>302</v>
      </c>
      <c r="E244" s="11">
        <v>1234</v>
      </c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12.75">
      <c r="A245" s="9" t="s">
        <v>2844</v>
      </c>
      <c r="B245" s="9" t="s">
        <v>301</v>
      </c>
      <c r="C245" s="9" t="s">
        <v>33</v>
      </c>
      <c r="D245" s="11" t="s">
        <v>85</v>
      </c>
      <c r="E245" s="11">
        <v>1234</v>
      </c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12.75">
      <c r="A246" s="9" t="s">
        <v>2892</v>
      </c>
      <c r="B246" s="9" t="s">
        <v>301</v>
      </c>
      <c r="C246" s="9" t="s">
        <v>33</v>
      </c>
      <c r="D246" s="11" t="s">
        <v>252</v>
      </c>
      <c r="E246" s="11">
        <v>1234</v>
      </c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12.75">
      <c r="A247" s="9" t="s">
        <v>72</v>
      </c>
      <c r="B247" s="9" t="s">
        <v>301</v>
      </c>
      <c r="C247" s="9" t="s">
        <v>33</v>
      </c>
      <c r="D247" s="11" t="s">
        <v>296</v>
      </c>
      <c r="E247" s="11">
        <v>1234</v>
      </c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12.75">
      <c r="A248" s="9" t="s">
        <v>2870</v>
      </c>
      <c r="B248" s="9" t="s">
        <v>301</v>
      </c>
      <c r="C248" s="9" t="s">
        <v>33</v>
      </c>
      <c r="D248" s="11" t="s">
        <v>200</v>
      </c>
      <c r="E248" s="11">
        <v>1234</v>
      </c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12.75">
      <c r="A249" s="9" t="s">
        <v>2899</v>
      </c>
      <c r="B249" s="9" t="s">
        <v>301</v>
      </c>
      <c r="C249" s="9" t="s">
        <v>33</v>
      </c>
      <c r="D249" s="11" t="s">
        <v>316</v>
      </c>
      <c r="E249" s="11">
        <v>1234</v>
      </c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12.75">
      <c r="A250" s="9" t="s">
        <v>2911</v>
      </c>
      <c r="B250" s="9" t="s">
        <v>301</v>
      </c>
      <c r="C250" s="9" t="s">
        <v>33</v>
      </c>
      <c r="D250" s="11" t="s">
        <v>296</v>
      </c>
      <c r="E250" s="11">
        <v>1234</v>
      </c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12.75">
      <c r="A251" s="9" t="s">
        <v>2875</v>
      </c>
      <c r="B251" s="9" t="s">
        <v>301</v>
      </c>
      <c r="C251" s="9" t="s">
        <v>33</v>
      </c>
      <c r="D251" s="11" t="s">
        <v>308</v>
      </c>
      <c r="E251" s="11">
        <v>1234</v>
      </c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12.75">
      <c r="A252" s="9" t="s">
        <v>72</v>
      </c>
      <c r="B252" s="9" t="s">
        <v>154</v>
      </c>
      <c r="C252" s="9" t="s">
        <v>33</v>
      </c>
      <c r="D252" s="11" t="s">
        <v>115</v>
      </c>
      <c r="E252" s="11">
        <v>1234</v>
      </c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12.75">
      <c r="A253" s="9" t="s">
        <v>2889</v>
      </c>
      <c r="B253" s="9" t="s">
        <v>154</v>
      </c>
      <c r="C253" s="9" t="s">
        <v>33</v>
      </c>
      <c r="D253" s="11" t="s">
        <v>102</v>
      </c>
      <c r="E253" s="11">
        <v>1234</v>
      </c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12.75">
      <c r="A254" s="9" t="s">
        <v>2870</v>
      </c>
      <c r="B254" s="9" t="s">
        <v>154</v>
      </c>
      <c r="C254" s="9" t="s">
        <v>33</v>
      </c>
      <c r="D254" s="11" t="s">
        <v>152</v>
      </c>
      <c r="E254" s="11">
        <v>1234</v>
      </c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12.75">
      <c r="A255" s="9" t="s">
        <v>2899</v>
      </c>
      <c r="B255" s="9" t="s">
        <v>154</v>
      </c>
      <c r="C255" s="9" t="s">
        <v>33</v>
      </c>
      <c r="D255" s="11" t="s">
        <v>412</v>
      </c>
      <c r="E255" s="11">
        <v>1234</v>
      </c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12.75">
      <c r="A256" s="9" t="s">
        <v>2911</v>
      </c>
      <c r="B256" s="9" t="s">
        <v>154</v>
      </c>
      <c r="C256" s="9" t="s">
        <v>33</v>
      </c>
      <c r="D256" s="11" t="s">
        <v>278</v>
      </c>
      <c r="E256" s="11">
        <v>1234</v>
      </c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12.75">
      <c r="A257" s="9" t="s">
        <v>2875</v>
      </c>
      <c r="B257" s="9" t="s">
        <v>154</v>
      </c>
      <c r="C257" s="9" t="s">
        <v>33</v>
      </c>
      <c r="D257" s="11" t="s">
        <v>132</v>
      </c>
      <c r="E257" s="11">
        <v>1234</v>
      </c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12.75">
      <c r="A258" s="9" t="s">
        <v>2877</v>
      </c>
      <c r="B258" s="9" t="s">
        <v>154</v>
      </c>
      <c r="C258" s="9" t="s">
        <v>33</v>
      </c>
      <c r="D258" s="11" t="s">
        <v>143</v>
      </c>
      <c r="E258" s="11">
        <v>1234</v>
      </c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12.75">
      <c r="A259" s="9" t="s">
        <v>2906</v>
      </c>
      <c r="B259" s="9" t="s">
        <v>154</v>
      </c>
      <c r="C259" s="9" t="s">
        <v>33</v>
      </c>
      <c r="D259" s="11" t="s">
        <v>412</v>
      </c>
      <c r="E259" s="11">
        <v>1234</v>
      </c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12.75">
      <c r="A260" s="9" t="s">
        <v>2828</v>
      </c>
      <c r="B260" s="9" t="s">
        <v>154</v>
      </c>
      <c r="C260" s="9" t="s">
        <v>33</v>
      </c>
      <c r="D260" s="11" t="s">
        <v>731</v>
      </c>
      <c r="E260" s="11">
        <v>1234</v>
      </c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12.75">
      <c r="A261" s="9" t="s">
        <v>2894</v>
      </c>
      <c r="B261" s="9" t="s">
        <v>154</v>
      </c>
      <c r="C261" s="9" t="s">
        <v>33</v>
      </c>
      <c r="D261" s="11" t="s">
        <v>51</v>
      </c>
      <c r="E261" s="11">
        <v>1234</v>
      </c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12.75">
      <c r="A262" s="9" t="s">
        <v>2834</v>
      </c>
      <c r="B262" s="9" t="s">
        <v>154</v>
      </c>
      <c r="C262" s="9" t="s">
        <v>33</v>
      </c>
      <c r="D262" s="11" t="s">
        <v>731</v>
      </c>
      <c r="E262" s="11">
        <v>1234</v>
      </c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12.75">
      <c r="A263" s="9" t="s">
        <v>2847</v>
      </c>
      <c r="B263" s="9" t="s">
        <v>154</v>
      </c>
      <c r="C263" s="9" t="s">
        <v>33</v>
      </c>
      <c r="D263" s="11" t="s">
        <v>166</v>
      </c>
      <c r="E263" s="11">
        <v>1234</v>
      </c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12.75">
      <c r="A264" s="9" t="s">
        <v>2844</v>
      </c>
      <c r="B264" s="9" t="s">
        <v>154</v>
      </c>
      <c r="C264" s="9" t="s">
        <v>33</v>
      </c>
      <c r="D264" s="11" t="s">
        <v>104</v>
      </c>
      <c r="E264" s="11">
        <v>1234</v>
      </c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12.75">
      <c r="A265" s="9" t="s">
        <v>2877</v>
      </c>
      <c r="B265" s="9" t="s">
        <v>162</v>
      </c>
      <c r="C265" s="9" t="s">
        <v>33</v>
      </c>
      <c r="D265" s="11" t="s">
        <v>143</v>
      </c>
      <c r="E265" s="11">
        <v>1234</v>
      </c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12.75">
      <c r="A266" s="9" t="s">
        <v>2906</v>
      </c>
      <c r="B266" s="9" t="s">
        <v>162</v>
      </c>
      <c r="C266" s="9" t="s">
        <v>33</v>
      </c>
      <c r="D266" s="11" t="s">
        <v>412</v>
      </c>
      <c r="E266" s="11">
        <v>1234</v>
      </c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12.75">
      <c r="A267" s="9" t="s">
        <v>2828</v>
      </c>
      <c r="B267" s="9" t="s">
        <v>162</v>
      </c>
      <c r="C267" s="9" t="s">
        <v>33</v>
      </c>
      <c r="D267" s="11" t="s">
        <v>731</v>
      </c>
      <c r="E267" s="11">
        <v>1234</v>
      </c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12.75">
      <c r="A268" s="9" t="s">
        <v>2894</v>
      </c>
      <c r="B268" s="9" t="s">
        <v>162</v>
      </c>
      <c r="C268" s="9" t="s">
        <v>33</v>
      </c>
      <c r="D268" s="11" t="s">
        <v>51</v>
      </c>
      <c r="E268" s="11">
        <v>1234</v>
      </c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12.75">
      <c r="A269" s="9" t="s">
        <v>2834</v>
      </c>
      <c r="B269" s="9" t="s">
        <v>162</v>
      </c>
      <c r="C269" s="9" t="s">
        <v>33</v>
      </c>
      <c r="D269" s="11" t="s">
        <v>731</v>
      </c>
      <c r="E269" s="11">
        <v>1234</v>
      </c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12.75">
      <c r="A270" s="9" t="s">
        <v>2847</v>
      </c>
      <c r="B270" s="9" t="s">
        <v>162</v>
      </c>
      <c r="C270" s="9" t="s">
        <v>33</v>
      </c>
      <c r="D270" s="11" t="s">
        <v>166</v>
      </c>
      <c r="E270" s="11">
        <v>1234</v>
      </c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12.75">
      <c r="A271" s="9" t="s">
        <v>2844</v>
      </c>
      <c r="B271" s="9" t="s">
        <v>162</v>
      </c>
      <c r="C271" s="9" t="s">
        <v>33</v>
      </c>
      <c r="D271" s="11" t="s">
        <v>104</v>
      </c>
      <c r="E271" s="11">
        <v>1234</v>
      </c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12.75">
      <c r="A272" s="9" t="s">
        <v>72</v>
      </c>
      <c r="B272" s="9" t="s">
        <v>162</v>
      </c>
      <c r="C272" s="9" t="s">
        <v>33</v>
      </c>
      <c r="D272" s="11" t="s">
        <v>115</v>
      </c>
      <c r="E272" s="11">
        <v>1234</v>
      </c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12.75">
      <c r="A273" s="9" t="s">
        <v>2889</v>
      </c>
      <c r="B273" s="9" t="s">
        <v>162</v>
      </c>
      <c r="C273" s="9" t="s">
        <v>33</v>
      </c>
      <c r="D273" s="11" t="s">
        <v>102</v>
      </c>
      <c r="E273" s="11">
        <v>1234</v>
      </c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12.75">
      <c r="A274" s="9" t="s">
        <v>2870</v>
      </c>
      <c r="B274" s="9" t="s">
        <v>162</v>
      </c>
      <c r="C274" s="9" t="s">
        <v>33</v>
      </c>
      <c r="D274" s="11" t="s">
        <v>152</v>
      </c>
      <c r="E274" s="11">
        <v>1234</v>
      </c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12.75">
      <c r="A275" s="9" t="s">
        <v>2899</v>
      </c>
      <c r="B275" s="9" t="s">
        <v>162</v>
      </c>
      <c r="C275" s="9" t="s">
        <v>33</v>
      </c>
      <c r="D275" s="11" t="s">
        <v>412</v>
      </c>
      <c r="E275" s="11">
        <v>1234</v>
      </c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12.75">
      <c r="A276" s="9" t="s">
        <v>2911</v>
      </c>
      <c r="B276" s="9" t="s">
        <v>162</v>
      </c>
      <c r="C276" s="9" t="s">
        <v>33</v>
      </c>
      <c r="D276" s="11" t="s">
        <v>278</v>
      </c>
      <c r="E276" s="11">
        <v>1234</v>
      </c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12.75">
      <c r="A277" s="9" t="s">
        <v>2875</v>
      </c>
      <c r="B277" s="9" t="s">
        <v>162</v>
      </c>
      <c r="C277" s="9" t="s">
        <v>33</v>
      </c>
      <c r="D277" s="11" t="s">
        <v>671</v>
      </c>
      <c r="E277" s="11">
        <v>1234</v>
      </c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12.75">
      <c r="A278" s="9" t="s">
        <v>72</v>
      </c>
      <c r="B278" s="9" t="s">
        <v>224</v>
      </c>
      <c r="C278" s="9" t="s">
        <v>33</v>
      </c>
      <c r="D278" s="11" t="s">
        <v>296</v>
      </c>
      <c r="E278" s="11">
        <v>1234</v>
      </c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12.75">
      <c r="A279" s="9" t="s">
        <v>2870</v>
      </c>
      <c r="B279" s="9" t="s">
        <v>224</v>
      </c>
      <c r="C279" s="9" t="s">
        <v>33</v>
      </c>
      <c r="D279" s="11" t="s">
        <v>377</v>
      </c>
      <c r="E279" s="11">
        <v>1234</v>
      </c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12.75">
      <c r="A280" s="9" t="s">
        <v>2899</v>
      </c>
      <c r="B280" s="9" t="s">
        <v>224</v>
      </c>
      <c r="C280" s="9" t="s">
        <v>33</v>
      </c>
      <c r="D280" s="11" t="s">
        <v>316</v>
      </c>
      <c r="E280" s="11">
        <v>1234</v>
      </c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12.75">
      <c r="A281" s="9" t="s">
        <v>2911</v>
      </c>
      <c r="B281" s="9" t="s">
        <v>224</v>
      </c>
      <c r="C281" s="9" t="s">
        <v>33</v>
      </c>
      <c r="D281" s="11" t="s">
        <v>296</v>
      </c>
      <c r="E281" s="11">
        <v>1234</v>
      </c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12.75">
      <c r="A282" s="9" t="s">
        <v>2875</v>
      </c>
      <c r="B282" s="9" t="s">
        <v>224</v>
      </c>
      <c r="C282" s="9" t="s">
        <v>33</v>
      </c>
      <c r="D282" s="11" t="s">
        <v>684</v>
      </c>
      <c r="E282" s="11">
        <v>1234</v>
      </c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12.75">
      <c r="A283" s="9" t="s">
        <v>2877</v>
      </c>
      <c r="B283" s="9" t="s">
        <v>224</v>
      </c>
      <c r="C283" s="9" t="s">
        <v>33</v>
      </c>
      <c r="D283" s="11" t="s">
        <v>124</v>
      </c>
      <c r="E283" s="11">
        <v>1234</v>
      </c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12.75">
      <c r="A284" s="9" t="s">
        <v>2906</v>
      </c>
      <c r="B284" s="9" t="s">
        <v>224</v>
      </c>
      <c r="C284" s="9" t="s">
        <v>33</v>
      </c>
      <c r="D284" s="11" t="s">
        <v>252</v>
      </c>
      <c r="E284" s="11">
        <v>1234</v>
      </c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12.75">
      <c r="A285" s="9" t="s">
        <v>2828</v>
      </c>
      <c r="B285" s="9" t="s">
        <v>224</v>
      </c>
      <c r="C285" s="9" t="s">
        <v>33</v>
      </c>
      <c r="D285" s="11" t="s">
        <v>153</v>
      </c>
      <c r="E285" s="11">
        <v>1234</v>
      </c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12.75">
      <c r="A286" s="9" t="s">
        <v>2894</v>
      </c>
      <c r="B286" s="9" t="s">
        <v>224</v>
      </c>
      <c r="C286" s="9" t="s">
        <v>33</v>
      </c>
      <c r="D286" s="11" t="s">
        <v>334</v>
      </c>
      <c r="E286" s="11">
        <v>1234</v>
      </c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12.75">
      <c r="A287" s="9" t="s">
        <v>2834</v>
      </c>
      <c r="B287" s="9" t="s">
        <v>224</v>
      </c>
      <c r="C287" s="9" t="s">
        <v>33</v>
      </c>
      <c r="D287" s="11" t="s">
        <v>719</v>
      </c>
      <c r="E287" s="11">
        <v>1234</v>
      </c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12.75">
      <c r="A288" s="9" t="s">
        <v>2847</v>
      </c>
      <c r="B288" s="9" t="s">
        <v>224</v>
      </c>
      <c r="C288" s="9" t="s">
        <v>33</v>
      </c>
      <c r="D288" s="11" t="s">
        <v>243</v>
      </c>
      <c r="E288" s="11">
        <v>1234</v>
      </c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12.75">
      <c r="A289" s="9" t="s">
        <v>2844</v>
      </c>
      <c r="B289" s="9" t="s">
        <v>224</v>
      </c>
      <c r="C289" s="9" t="s">
        <v>33</v>
      </c>
      <c r="D289" s="11" t="s">
        <v>26</v>
      </c>
      <c r="E289" s="11">
        <v>1234</v>
      </c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12.75">
      <c r="A290" s="9" t="s">
        <v>2892</v>
      </c>
      <c r="B290" s="9" t="s">
        <v>224</v>
      </c>
      <c r="C290" s="9" t="s">
        <v>33</v>
      </c>
      <c r="D290" s="11" t="s">
        <v>279</v>
      </c>
      <c r="E290" s="11">
        <v>1234</v>
      </c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12.75">
      <c r="A291" s="9" t="s">
        <v>72</v>
      </c>
      <c r="B291" s="9" t="s">
        <v>202</v>
      </c>
      <c r="C291" s="9" t="s">
        <v>33</v>
      </c>
      <c r="D291" s="11" t="s">
        <v>115</v>
      </c>
      <c r="E291" s="11">
        <v>1234</v>
      </c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12.75">
      <c r="A292" s="9" t="s">
        <v>2889</v>
      </c>
      <c r="B292" s="9" t="s">
        <v>202</v>
      </c>
      <c r="C292" s="9" t="s">
        <v>33</v>
      </c>
      <c r="D292" s="11" t="s">
        <v>186</v>
      </c>
      <c r="E292" s="11">
        <v>1234</v>
      </c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12.75">
      <c r="A293" s="9" t="s">
        <v>2870</v>
      </c>
      <c r="B293" s="9" t="s">
        <v>202</v>
      </c>
      <c r="C293" s="9" t="s">
        <v>33</v>
      </c>
      <c r="D293" s="11" t="s">
        <v>176</v>
      </c>
      <c r="E293" s="11">
        <v>1234</v>
      </c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12.75">
      <c r="A294" s="9" t="s">
        <v>2899</v>
      </c>
      <c r="B294" s="9" t="s">
        <v>202</v>
      </c>
      <c r="C294" s="9" t="s">
        <v>33</v>
      </c>
      <c r="D294" s="11" t="s">
        <v>412</v>
      </c>
      <c r="E294" s="11">
        <v>1234</v>
      </c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12.75">
      <c r="A295" s="9" t="s">
        <v>2911</v>
      </c>
      <c r="B295" s="9" t="s">
        <v>202</v>
      </c>
      <c r="C295" s="9" t="s">
        <v>33</v>
      </c>
      <c r="D295" s="11" t="s">
        <v>278</v>
      </c>
      <c r="E295" s="11">
        <v>1234</v>
      </c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12.75">
      <c r="A296" s="9" t="s">
        <v>2875</v>
      </c>
      <c r="B296" s="9" t="s">
        <v>202</v>
      </c>
      <c r="C296" s="9" t="s">
        <v>33</v>
      </c>
      <c r="D296" s="11" t="s">
        <v>212</v>
      </c>
      <c r="E296" s="11">
        <v>1234</v>
      </c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12.75">
      <c r="A297" s="9" t="s">
        <v>2877</v>
      </c>
      <c r="B297" s="9" t="s">
        <v>202</v>
      </c>
      <c r="C297" s="9" t="s">
        <v>33</v>
      </c>
      <c r="D297" s="11" t="s">
        <v>194</v>
      </c>
      <c r="E297" s="11">
        <v>1234</v>
      </c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12.75">
      <c r="A298" s="9" t="s">
        <v>2906</v>
      </c>
      <c r="B298" s="9" t="s">
        <v>202</v>
      </c>
      <c r="C298" s="9" t="s">
        <v>33</v>
      </c>
      <c r="D298" s="11" t="s">
        <v>186</v>
      </c>
      <c r="E298" s="11">
        <v>1234</v>
      </c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12.75">
      <c r="A299" s="9" t="s">
        <v>2828</v>
      </c>
      <c r="B299" s="9" t="s">
        <v>202</v>
      </c>
      <c r="C299" s="9" t="s">
        <v>33</v>
      </c>
      <c r="D299" s="11" t="s">
        <v>177</v>
      </c>
      <c r="E299" s="11">
        <v>1234</v>
      </c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12.75">
      <c r="A300" s="9" t="s">
        <v>2894</v>
      </c>
      <c r="B300" s="9" t="s">
        <v>202</v>
      </c>
      <c r="C300" s="9" t="s">
        <v>33</v>
      </c>
      <c r="D300" s="11" t="s">
        <v>51</v>
      </c>
      <c r="E300" s="11">
        <v>1234</v>
      </c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12.75">
      <c r="A301" s="9" t="s">
        <v>2834</v>
      </c>
      <c r="B301" s="9" t="s">
        <v>202</v>
      </c>
      <c r="C301" s="9" t="s">
        <v>33</v>
      </c>
      <c r="D301" s="11" t="s">
        <v>340</v>
      </c>
      <c r="E301" s="11">
        <v>1234</v>
      </c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12.75">
      <c r="A302" s="9" t="s">
        <v>2847</v>
      </c>
      <c r="B302" s="9" t="s">
        <v>202</v>
      </c>
      <c r="C302" s="9" t="s">
        <v>33</v>
      </c>
      <c r="D302" s="11" t="s">
        <v>203</v>
      </c>
      <c r="E302" s="11">
        <v>1234</v>
      </c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12.75">
      <c r="A303" s="9" t="s">
        <v>2844</v>
      </c>
      <c r="B303" s="9" t="s">
        <v>202</v>
      </c>
      <c r="C303" s="9" t="s">
        <v>33</v>
      </c>
      <c r="D303" s="11" t="s">
        <v>215</v>
      </c>
      <c r="E303" s="11">
        <v>1234</v>
      </c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12.75">
      <c r="A304" s="9" t="s">
        <v>2877</v>
      </c>
      <c r="B304" s="9" t="s">
        <v>307</v>
      </c>
      <c r="C304" s="9" t="s">
        <v>33</v>
      </c>
      <c r="D304" s="11" t="s">
        <v>699</v>
      </c>
      <c r="E304" s="11">
        <v>1234</v>
      </c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12.75">
      <c r="A305" s="9" t="s">
        <v>2906</v>
      </c>
      <c r="B305" s="9" t="s">
        <v>307</v>
      </c>
      <c r="C305" s="9" t="s">
        <v>33</v>
      </c>
      <c r="D305" s="11" t="s">
        <v>300</v>
      </c>
      <c r="E305" s="11">
        <v>1234</v>
      </c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12.75">
      <c r="A306" s="9" t="s">
        <v>2828</v>
      </c>
      <c r="B306" s="9" t="s">
        <v>307</v>
      </c>
      <c r="C306" s="9" t="s">
        <v>33</v>
      </c>
      <c r="D306" s="11" t="s">
        <v>153</v>
      </c>
      <c r="E306" s="11">
        <v>1234</v>
      </c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12.75">
      <c r="A307" s="9" t="s">
        <v>2894</v>
      </c>
      <c r="B307" s="9" t="s">
        <v>307</v>
      </c>
      <c r="C307" s="9" t="s">
        <v>33</v>
      </c>
      <c r="D307" s="11" t="s">
        <v>334</v>
      </c>
      <c r="E307" s="11">
        <v>1234</v>
      </c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12.75">
      <c r="A308" s="9" t="s">
        <v>2834</v>
      </c>
      <c r="B308" s="9" t="s">
        <v>307</v>
      </c>
      <c r="C308" s="9" t="s">
        <v>33</v>
      </c>
      <c r="D308" s="11" t="s">
        <v>719</v>
      </c>
      <c r="E308" s="11">
        <v>1234</v>
      </c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12.75">
      <c r="A309" s="9" t="s">
        <v>2847</v>
      </c>
      <c r="B309" s="9" t="s">
        <v>307</v>
      </c>
      <c r="C309" s="9" t="s">
        <v>33</v>
      </c>
      <c r="D309" s="11" t="s">
        <v>302</v>
      </c>
      <c r="E309" s="11">
        <v>1234</v>
      </c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12.75">
      <c r="A310" s="9" t="s">
        <v>2844</v>
      </c>
      <c r="B310" s="9" t="s">
        <v>307</v>
      </c>
      <c r="C310" s="9" t="s">
        <v>33</v>
      </c>
      <c r="D310" s="11" t="s">
        <v>85</v>
      </c>
      <c r="E310" s="11">
        <v>1234</v>
      </c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12.75">
      <c r="A311" s="9" t="s">
        <v>2892</v>
      </c>
      <c r="B311" s="9" t="s">
        <v>307</v>
      </c>
      <c r="C311" s="9" t="s">
        <v>33</v>
      </c>
      <c r="D311" s="11" t="s">
        <v>252</v>
      </c>
      <c r="E311" s="11">
        <v>1234</v>
      </c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12.75">
      <c r="A312" s="9" t="s">
        <v>72</v>
      </c>
      <c r="B312" s="9" t="s">
        <v>307</v>
      </c>
      <c r="C312" s="9" t="s">
        <v>33</v>
      </c>
      <c r="D312" s="11" t="s">
        <v>296</v>
      </c>
      <c r="E312" s="11">
        <v>1234</v>
      </c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12.75">
      <c r="A313" s="9" t="s">
        <v>2870</v>
      </c>
      <c r="B313" s="9" t="s">
        <v>307</v>
      </c>
      <c r="C313" s="9" t="s">
        <v>33</v>
      </c>
      <c r="D313" s="11" t="s">
        <v>200</v>
      </c>
      <c r="E313" s="11">
        <v>1234</v>
      </c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12.75">
      <c r="A314" s="9" t="s">
        <v>2899</v>
      </c>
      <c r="B314" s="9" t="s">
        <v>307</v>
      </c>
      <c r="C314" s="9" t="s">
        <v>33</v>
      </c>
      <c r="D314" s="11" t="s">
        <v>316</v>
      </c>
      <c r="E314" s="11">
        <v>1234</v>
      </c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12.75">
      <c r="A315" s="9" t="s">
        <v>2911</v>
      </c>
      <c r="B315" s="9" t="s">
        <v>307</v>
      </c>
      <c r="C315" s="9" t="s">
        <v>33</v>
      </c>
      <c r="D315" s="11" t="s">
        <v>296</v>
      </c>
      <c r="E315" s="11">
        <v>1234</v>
      </c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12.75">
      <c r="A316" s="9" t="s">
        <v>2875</v>
      </c>
      <c r="B316" s="9" t="s">
        <v>307</v>
      </c>
      <c r="C316" s="9" t="s">
        <v>33</v>
      </c>
      <c r="D316" s="11" t="s">
        <v>308</v>
      </c>
      <c r="E316" s="11">
        <v>1234</v>
      </c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12.75">
      <c r="A317" s="9" t="s">
        <v>2854</v>
      </c>
      <c r="B317" s="9" t="s">
        <v>60</v>
      </c>
      <c r="C317" s="9" t="s">
        <v>33</v>
      </c>
      <c r="D317" s="11" t="s">
        <v>42</v>
      </c>
      <c r="E317" s="11">
        <v>1234</v>
      </c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12.75">
      <c r="A318" s="9" t="s">
        <v>2870</v>
      </c>
      <c r="B318" s="9" t="s">
        <v>60</v>
      </c>
      <c r="C318" s="9" t="s">
        <v>33</v>
      </c>
      <c r="D318" s="11" t="s">
        <v>30</v>
      </c>
      <c r="E318" s="11">
        <v>1234</v>
      </c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12.75">
      <c r="A319" s="9" t="s">
        <v>2899</v>
      </c>
      <c r="B319" s="9" t="s">
        <v>60</v>
      </c>
      <c r="C319" s="9" t="s">
        <v>33</v>
      </c>
      <c r="D319" s="11" t="s">
        <v>42</v>
      </c>
      <c r="E319" s="11">
        <v>1234</v>
      </c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12.75">
      <c r="A320" s="9" t="s">
        <v>3186</v>
      </c>
      <c r="B320" s="9" t="s">
        <v>60</v>
      </c>
      <c r="C320" s="9" t="s">
        <v>33</v>
      </c>
      <c r="D320" s="11" t="s">
        <v>42</v>
      </c>
      <c r="E320" s="11">
        <v>1234</v>
      </c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12.75">
      <c r="A321" s="9" t="s">
        <v>2911</v>
      </c>
      <c r="B321" s="9" t="s">
        <v>60</v>
      </c>
      <c r="C321" s="9" t="s">
        <v>33</v>
      </c>
      <c r="D321" s="11" t="s">
        <v>42</v>
      </c>
      <c r="E321" s="11">
        <v>1234</v>
      </c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12.75">
      <c r="A322" s="9" t="s">
        <v>2865</v>
      </c>
      <c r="B322" s="9" t="s">
        <v>60</v>
      </c>
      <c r="C322" s="9" t="s">
        <v>33</v>
      </c>
      <c r="D322" s="11" t="s">
        <v>42</v>
      </c>
      <c r="E322" s="11">
        <v>1234</v>
      </c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12.75">
      <c r="A323" s="9" t="s">
        <v>2906</v>
      </c>
      <c r="B323" s="9" t="s">
        <v>60</v>
      </c>
      <c r="C323" s="9" t="s">
        <v>33</v>
      </c>
      <c r="D323" s="11" t="s">
        <v>42</v>
      </c>
      <c r="E323" s="11">
        <v>1234</v>
      </c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12.75">
      <c r="A324" s="9" t="s">
        <v>2828</v>
      </c>
      <c r="B324" s="9" t="s">
        <v>60</v>
      </c>
      <c r="C324" s="9" t="s">
        <v>33</v>
      </c>
      <c r="D324" s="11" t="s">
        <v>30</v>
      </c>
      <c r="E324" s="11">
        <v>1234</v>
      </c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12.75">
      <c r="A325" s="9" t="s">
        <v>2894</v>
      </c>
      <c r="B325" s="9" t="s">
        <v>60</v>
      </c>
      <c r="C325" s="9" t="s">
        <v>33</v>
      </c>
      <c r="D325" s="11" t="s">
        <v>51</v>
      </c>
      <c r="E325" s="11">
        <v>1234</v>
      </c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12.75">
      <c r="A326" s="9" t="s">
        <v>2906</v>
      </c>
      <c r="B326" s="9" t="s">
        <v>46</v>
      </c>
      <c r="C326" s="9" t="s">
        <v>33</v>
      </c>
      <c r="D326" s="11" t="s">
        <v>30</v>
      </c>
      <c r="E326" s="11">
        <v>1234</v>
      </c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12.75">
      <c r="A327" s="9" t="s">
        <v>2828</v>
      </c>
      <c r="B327" s="9" t="s">
        <v>46</v>
      </c>
      <c r="C327" s="9" t="s">
        <v>33</v>
      </c>
      <c r="D327" s="11" t="s">
        <v>30</v>
      </c>
      <c r="E327" s="11">
        <v>1234</v>
      </c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12.75">
      <c r="A328" s="9" t="s">
        <v>2894</v>
      </c>
      <c r="B328" s="9" t="s">
        <v>46</v>
      </c>
      <c r="C328" s="9" t="s">
        <v>33</v>
      </c>
      <c r="D328" s="11" t="s">
        <v>51</v>
      </c>
      <c r="E328" s="11">
        <v>1234</v>
      </c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12.75">
      <c r="A329" s="9" t="s">
        <v>2854</v>
      </c>
      <c r="B329" s="9" t="s">
        <v>46</v>
      </c>
      <c r="C329" s="9" t="s">
        <v>33</v>
      </c>
      <c r="D329" s="11" t="s">
        <v>42</v>
      </c>
      <c r="E329" s="11">
        <v>1234</v>
      </c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12.75">
      <c r="A330" s="9" t="s">
        <v>2870</v>
      </c>
      <c r="B330" s="9" t="s">
        <v>46</v>
      </c>
      <c r="C330" s="9" t="s">
        <v>33</v>
      </c>
      <c r="D330" s="11" t="s">
        <v>30</v>
      </c>
      <c r="E330" s="11">
        <v>1234</v>
      </c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12.75">
      <c r="A331" s="9" t="s">
        <v>2899</v>
      </c>
      <c r="B331" s="9" t="s">
        <v>46</v>
      </c>
      <c r="C331" s="9" t="s">
        <v>33</v>
      </c>
      <c r="D331" s="11" t="s">
        <v>30</v>
      </c>
      <c r="E331" s="11">
        <v>1234</v>
      </c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12.75">
      <c r="A332" s="9" t="s">
        <v>3186</v>
      </c>
      <c r="B332" s="9" t="s">
        <v>46</v>
      </c>
      <c r="C332" s="9" t="s">
        <v>33</v>
      </c>
      <c r="D332" s="11" t="s">
        <v>30</v>
      </c>
      <c r="E332" s="11">
        <v>1234</v>
      </c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12.75">
      <c r="A333" s="9" t="s">
        <v>2911</v>
      </c>
      <c r="B333" s="9" t="s">
        <v>46</v>
      </c>
      <c r="C333" s="9" t="s">
        <v>33</v>
      </c>
      <c r="D333" s="11" t="s">
        <v>30</v>
      </c>
      <c r="E333" s="11">
        <v>1234</v>
      </c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12.75">
      <c r="A334" s="9" t="s">
        <v>2865</v>
      </c>
      <c r="B334" s="9" t="s">
        <v>46</v>
      </c>
      <c r="C334" s="9" t="s">
        <v>33</v>
      </c>
      <c r="D334" s="11" t="s">
        <v>42</v>
      </c>
      <c r="E334" s="11">
        <v>1234</v>
      </c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12.75">
      <c r="A335" s="9" t="s">
        <v>2859</v>
      </c>
      <c r="B335" s="9" t="s">
        <v>36</v>
      </c>
      <c r="C335" s="9" t="s">
        <v>33</v>
      </c>
      <c r="D335" s="11" t="s">
        <v>69</v>
      </c>
      <c r="E335" s="11">
        <v>1234</v>
      </c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12.75">
      <c r="A336" s="9" t="s">
        <v>2870</v>
      </c>
      <c r="B336" s="9" t="s">
        <v>36</v>
      </c>
      <c r="C336" s="9" t="s">
        <v>33</v>
      </c>
      <c r="D336" s="11" t="s">
        <v>30</v>
      </c>
      <c r="E336" s="11">
        <v>1234</v>
      </c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12.75">
      <c r="A337" s="9" t="s">
        <v>2899</v>
      </c>
      <c r="B337" s="9" t="s">
        <v>36</v>
      </c>
      <c r="C337" s="9" t="s">
        <v>33</v>
      </c>
      <c r="D337" s="11" t="s">
        <v>42</v>
      </c>
      <c r="E337" s="11">
        <v>1234</v>
      </c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12.75">
      <c r="A338" s="9" t="s">
        <v>3186</v>
      </c>
      <c r="B338" s="9" t="s">
        <v>36</v>
      </c>
      <c r="C338" s="9" t="s">
        <v>33</v>
      </c>
      <c r="D338" s="11" t="s">
        <v>42</v>
      </c>
      <c r="E338" s="11">
        <v>1234</v>
      </c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 ht="12.75">
      <c r="A339" s="9" t="s">
        <v>2911</v>
      </c>
      <c r="B339" s="9" t="s">
        <v>36</v>
      </c>
      <c r="C339" s="9" t="s">
        <v>33</v>
      </c>
      <c r="D339" s="11" t="s">
        <v>42</v>
      </c>
      <c r="E339" s="11">
        <v>1234</v>
      </c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12.75">
      <c r="A340" s="9" t="s">
        <v>2875</v>
      </c>
      <c r="B340" s="9" t="s">
        <v>36</v>
      </c>
      <c r="C340" s="9" t="s">
        <v>33</v>
      </c>
      <c r="D340" s="11" t="s">
        <v>30</v>
      </c>
      <c r="E340" s="11">
        <v>1234</v>
      </c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12.75">
      <c r="A341" s="9" t="s">
        <v>2906</v>
      </c>
      <c r="B341" s="9" t="s">
        <v>36</v>
      </c>
      <c r="C341" s="9" t="s">
        <v>33</v>
      </c>
      <c r="D341" s="11" t="s">
        <v>42</v>
      </c>
      <c r="E341" s="11">
        <v>1234</v>
      </c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12.75">
      <c r="A342" s="9" t="s">
        <v>2828</v>
      </c>
      <c r="B342" s="9" t="s">
        <v>36</v>
      </c>
      <c r="C342" s="9" t="s">
        <v>33</v>
      </c>
      <c r="D342" s="11" t="s">
        <v>42</v>
      </c>
      <c r="E342" s="11">
        <v>1234</v>
      </c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12.75">
      <c r="A343" s="9" t="s">
        <v>2894</v>
      </c>
      <c r="B343" s="9" t="s">
        <v>36</v>
      </c>
      <c r="C343" s="9" t="s">
        <v>33</v>
      </c>
      <c r="D343" s="11" t="s">
        <v>51</v>
      </c>
      <c r="E343" s="11">
        <v>1234</v>
      </c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12.75">
      <c r="A344" s="9" t="s">
        <v>2883</v>
      </c>
      <c r="B344" s="9" t="s">
        <v>36</v>
      </c>
      <c r="C344" s="9" t="s">
        <v>33</v>
      </c>
      <c r="D344" s="11" t="s">
        <v>42</v>
      </c>
      <c r="E344" s="11">
        <v>1234</v>
      </c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12.75">
      <c r="A345" s="9" t="s">
        <v>2892</v>
      </c>
      <c r="B345" s="9" t="s">
        <v>242</v>
      </c>
      <c r="C345" s="9" t="s">
        <v>33</v>
      </c>
      <c r="D345" s="11" t="s">
        <v>279</v>
      </c>
      <c r="E345" s="11">
        <v>1234</v>
      </c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12.75">
      <c r="A346" s="9" t="s">
        <v>72</v>
      </c>
      <c r="B346" s="9" t="s">
        <v>242</v>
      </c>
      <c r="C346" s="9" t="s">
        <v>33</v>
      </c>
      <c r="D346" s="11" t="s">
        <v>296</v>
      </c>
      <c r="E346" s="11">
        <v>1234</v>
      </c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12.75">
      <c r="A347" s="9" t="s">
        <v>2870</v>
      </c>
      <c r="B347" s="9" t="s">
        <v>242</v>
      </c>
      <c r="C347" s="9" t="s">
        <v>33</v>
      </c>
      <c r="D347" s="11" t="s">
        <v>377</v>
      </c>
      <c r="E347" s="11">
        <v>1234</v>
      </c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12.75">
      <c r="A348" s="9" t="s">
        <v>2899</v>
      </c>
      <c r="B348" s="9" t="s">
        <v>242</v>
      </c>
      <c r="C348" s="9" t="s">
        <v>33</v>
      </c>
      <c r="D348" s="11" t="s">
        <v>316</v>
      </c>
      <c r="E348" s="11">
        <v>1234</v>
      </c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12.75">
      <c r="A349" s="9" t="s">
        <v>2911</v>
      </c>
      <c r="B349" s="9" t="s">
        <v>242</v>
      </c>
      <c r="C349" s="9" t="s">
        <v>33</v>
      </c>
      <c r="D349" s="11" t="s">
        <v>296</v>
      </c>
      <c r="E349" s="11">
        <v>1234</v>
      </c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12.75">
      <c r="A350" s="9" t="s">
        <v>2875</v>
      </c>
      <c r="B350" s="9" t="s">
        <v>242</v>
      </c>
      <c r="C350" s="9" t="s">
        <v>33</v>
      </c>
      <c r="D350" s="11" t="s">
        <v>684</v>
      </c>
      <c r="E350" s="11">
        <v>1234</v>
      </c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12.75">
      <c r="A351" s="9" t="s">
        <v>2877</v>
      </c>
      <c r="B351" s="9" t="s">
        <v>242</v>
      </c>
      <c r="C351" s="9" t="s">
        <v>33</v>
      </c>
      <c r="D351" s="11" t="s">
        <v>272</v>
      </c>
      <c r="E351" s="11">
        <v>1234</v>
      </c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12.75">
      <c r="A352" s="9" t="s">
        <v>2906</v>
      </c>
      <c r="B352" s="9" t="s">
        <v>242</v>
      </c>
      <c r="C352" s="9" t="s">
        <v>33</v>
      </c>
      <c r="D352" s="11" t="s">
        <v>252</v>
      </c>
      <c r="E352" s="11">
        <v>1234</v>
      </c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12.75">
      <c r="A353" s="9" t="s">
        <v>2828</v>
      </c>
      <c r="B353" s="9" t="s">
        <v>242</v>
      </c>
      <c r="C353" s="9" t="s">
        <v>33</v>
      </c>
      <c r="D353" s="11" t="s">
        <v>177</v>
      </c>
      <c r="E353" s="11">
        <v>1234</v>
      </c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12.75">
      <c r="A354" s="9" t="s">
        <v>2894</v>
      </c>
      <c r="B354" s="9" t="s">
        <v>242</v>
      </c>
      <c r="C354" s="9" t="s">
        <v>33</v>
      </c>
      <c r="D354" s="11" t="s">
        <v>334</v>
      </c>
      <c r="E354" s="11">
        <v>1234</v>
      </c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12.75">
      <c r="A355" s="9" t="s">
        <v>2834</v>
      </c>
      <c r="B355" s="9" t="s">
        <v>242</v>
      </c>
      <c r="C355" s="9" t="s">
        <v>33</v>
      </c>
      <c r="D355" s="11" t="s">
        <v>719</v>
      </c>
      <c r="E355" s="11">
        <v>1234</v>
      </c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12.75">
      <c r="A356" s="9" t="s">
        <v>2847</v>
      </c>
      <c r="B356" s="9" t="s">
        <v>242</v>
      </c>
      <c r="C356" s="9" t="s">
        <v>33</v>
      </c>
      <c r="D356" s="11" t="s">
        <v>243</v>
      </c>
      <c r="E356" s="11">
        <v>1234</v>
      </c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12.75">
      <c r="A357" s="9" t="s">
        <v>2844</v>
      </c>
      <c r="B357" s="9" t="s">
        <v>242</v>
      </c>
      <c r="C357" s="9" t="s">
        <v>33</v>
      </c>
      <c r="D357" s="11" t="s">
        <v>26</v>
      </c>
      <c r="E357" s="11">
        <v>1234</v>
      </c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12.75">
      <c r="A358" s="9" t="s">
        <v>2877</v>
      </c>
      <c r="B358" s="9" t="s">
        <v>72</v>
      </c>
      <c r="C358" s="9" t="s">
        <v>33</v>
      </c>
      <c r="D358" s="11" t="s">
        <v>76</v>
      </c>
      <c r="E358" s="11">
        <v>1234</v>
      </c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12.75">
      <c r="A359" s="9" t="s">
        <v>2906</v>
      </c>
      <c r="B359" s="9" t="s">
        <v>72</v>
      </c>
      <c r="C359" s="9" t="s">
        <v>33</v>
      </c>
      <c r="D359" s="11" t="s">
        <v>405</v>
      </c>
      <c r="E359" s="11">
        <v>1234</v>
      </c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12.75">
      <c r="A360" s="9" t="s">
        <v>2828</v>
      </c>
      <c r="B360" s="9" t="s">
        <v>72</v>
      </c>
      <c r="C360" s="9" t="s">
        <v>33</v>
      </c>
      <c r="D360" s="11" t="s">
        <v>91</v>
      </c>
      <c r="E360" s="11">
        <v>1234</v>
      </c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12.75">
      <c r="A361" s="9" t="s">
        <v>2894</v>
      </c>
      <c r="B361" s="9" t="s">
        <v>72</v>
      </c>
      <c r="C361" s="9" t="s">
        <v>33</v>
      </c>
      <c r="D361" s="11" t="s">
        <v>51</v>
      </c>
      <c r="E361" s="11">
        <v>1234</v>
      </c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12.75">
      <c r="A362" s="9" t="s">
        <v>2834</v>
      </c>
      <c r="B362" s="9" t="s">
        <v>72</v>
      </c>
      <c r="C362" s="9" t="s">
        <v>33</v>
      </c>
      <c r="D362" s="11" t="s">
        <v>91</v>
      </c>
      <c r="E362" s="11">
        <v>1234</v>
      </c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12.75">
      <c r="A363" s="9" t="s">
        <v>2847</v>
      </c>
      <c r="B363" s="9" t="s">
        <v>72</v>
      </c>
      <c r="C363" s="9" t="s">
        <v>33</v>
      </c>
      <c r="D363" s="11" t="s">
        <v>12</v>
      </c>
      <c r="E363" s="11">
        <v>1234</v>
      </c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12.75">
      <c r="A364" s="9" t="s">
        <v>2844</v>
      </c>
      <c r="B364" s="9" t="s">
        <v>72</v>
      </c>
      <c r="C364" s="9" t="s">
        <v>33</v>
      </c>
      <c r="D364" s="11" t="s">
        <v>83</v>
      </c>
      <c r="E364" s="11">
        <v>1234</v>
      </c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12.75">
      <c r="A365" s="9" t="s">
        <v>72</v>
      </c>
      <c r="B365" s="9" t="s">
        <v>72</v>
      </c>
      <c r="C365" s="9" t="s">
        <v>33</v>
      </c>
      <c r="D365" s="11" t="s">
        <v>405</v>
      </c>
      <c r="E365" s="11">
        <v>1234</v>
      </c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12.75">
      <c r="A366" s="9" t="s">
        <v>2870</v>
      </c>
      <c r="B366" s="9" t="s">
        <v>72</v>
      </c>
      <c r="C366" s="9" t="s">
        <v>33</v>
      </c>
      <c r="D366" s="11" t="s">
        <v>658</v>
      </c>
      <c r="E366" s="11">
        <v>1234</v>
      </c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12.75">
      <c r="A367" s="9" t="s">
        <v>2840</v>
      </c>
      <c r="B367" s="9" t="s">
        <v>72</v>
      </c>
      <c r="C367" s="9" t="s">
        <v>33</v>
      </c>
      <c r="D367" s="11" t="s">
        <v>658</v>
      </c>
      <c r="E367" s="11">
        <v>1234</v>
      </c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12.75">
      <c r="A368" s="9" t="s">
        <v>2899</v>
      </c>
      <c r="B368" s="9" t="s">
        <v>72</v>
      </c>
      <c r="C368" s="9" t="s">
        <v>33</v>
      </c>
      <c r="D368" s="11" t="s">
        <v>405</v>
      </c>
      <c r="E368" s="11">
        <v>1234</v>
      </c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12.75">
      <c r="A369" s="9" t="s">
        <v>2911</v>
      </c>
      <c r="B369" s="9" t="s">
        <v>72</v>
      </c>
      <c r="C369" s="9" t="s">
        <v>33</v>
      </c>
      <c r="D369" s="11" t="s">
        <v>278</v>
      </c>
      <c r="E369" s="11">
        <v>1234</v>
      </c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12.75">
      <c r="A370" s="9" t="s">
        <v>2875</v>
      </c>
      <c r="B370" s="9" t="s">
        <v>72</v>
      </c>
      <c r="C370" s="9" t="s">
        <v>33</v>
      </c>
      <c r="D370" s="11" t="s">
        <v>132</v>
      </c>
      <c r="E370" s="11">
        <v>1234</v>
      </c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12.75">
      <c r="A371" s="9" t="s">
        <v>72</v>
      </c>
      <c r="B371" s="9" t="s">
        <v>81</v>
      </c>
      <c r="C371" s="9" t="s">
        <v>33</v>
      </c>
      <c r="D371" s="11" t="s">
        <v>405</v>
      </c>
      <c r="E371" s="11">
        <v>1234</v>
      </c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12.75">
      <c r="A372" s="9" t="s">
        <v>2870</v>
      </c>
      <c r="B372" s="9" t="s">
        <v>81</v>
      </c>
      <c r="C372" s="9" t="s">
        <v>33</v>
      </c>
      <c r="D372" s="11" t="s">
        <v>113</v>
      </c>
      <c r="E372" s="11">
        <v>1234</v>
      </c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12.75">
      <c r="A373" s="9" t="s">
        <v>2840</v>
      </c>
      <c r="B373" s="9" t="s">
        <v>81</v>
      </c>
      <c r="C373" s="9" t="s">
        <v>33</v>
      </c>
      <c r="D373" s="11" t="s">
        <v>658</v>
      </c>
      <c r="E373" s="11">
        <v>1234</v>
      </c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12.75">
      <c r="A374" s="9" t="s">
        <v>2899</v>
      </c>
      <c r="B374" s="9" t="s">
        <v>81</v>
      </c>
      <c r="C374" s="9" t="s">
        <v>33</v>
      </c>
      <c r="D374" s="11" t="s">
        <v>405</v>
      </c>
      <c r="E374" s="11">
        <v>1234</v>
      </c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12.75">
      <c r="A375" s="9" t="s">
        <v>2911</v>
      </c>
      <c r="B375" s="9" t="s">
        <v>81</v>
      </c>
      <c r="C375" s="9" t="s">
        <v>33</v>
      </c>
      <c r="D375" s="11" t="s">
        <v>278</v>
      </c>
      <c r="E375" s="11">
        <v>1234</v>
      </c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12.75">
      <c r="A376" s="9" t="s">
        <v>2875</v>
      </c>
      <c r="B376" s="9" t="s">
        <v>81</v>
      </c>
      <c r="C376" s="9" t="s">
        <v>33</v>
      </c>
      <c r="D376" s="11" t="s">
        <v>132</v>
      </c>
      <c r="E376" s="11">
        <v>1234</v>
      </c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12.75">
      <c r="A377" s="9" t="s">
        <v>2877</v>
      </c>
      <c r="B377" s="9" t="s">
        <v>81</v>
      </c>
      <c r="C377" s="9" t="s">
        <v>33</v>
      </c>
      <c r="D377" s="11" t="s">
        <v>76</v>
      </c>
      <c r="E377" s="11">
        <v>1234</v>
      </c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12.75">
      <c r="A378" s="9" t="s">
        <v>2906</v>
      </c>
      <c r="B378" s="9" t="s">
        <v>81</v>
      </c>
      <c r="C378" s="9" t="s">
        <v>33</v>
      </c>
      <c r="D378" s="11" t="s">
        <v>405</v>
      </c>
      <c r="E378" s="11">
        <v>1234</v>
      </c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12.75">
      <c r="A379" s="9" t="s">
        <v>2828</v>
      </c>
      <c r="B379" s="9" t="s">
        <v>81</v>
      </c>
      <c r="C379" s="9" t="s">
        <v>33</v>
      </c>
      <c r="D379" s="11" t="s">
        <v>91</v>
      </c>
      <c r="E379" s="11">
        <v>1234</v>
      </c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12.75">
      <c r="A380" s="9" t="s">
        <v>2894</v>
      </c>
      <c r="B380" s="9" t="s">
        <v>81</v>
      </c>
      <c r="C380" s="9" t="s">
        <v>33</v>
      </c>
      <c r="D380" s="11" t="s">
        <v>51</v>
      </c>
      <c r="E380" s="11">
        <v>1234</v>
      </c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12.75">
      <c r="A381" s="9" t="s">
        <v>2834</v>
      </c>
      <c r="B381" s="9" t="s">
        <v>81</v>
      </c>
      <c r="C381" s="9" t="s">
        <v>33</v>
      </c>
      <c r="D381" s="11" t="s">
        <v>91</v>
      </c>
      <c r="E381" s="11">
        <v>1234</v>
      </c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12.75">
      <c r="A382" s="9" t="s">
        <v>2847</v>
      </c>
      <c r="B382" s="9" t="s">
        <v>81</v>
      </c>
      <c r="C382" s="9" t="s">
        <v>33</v>
      </c>
      <c r="D382" s="11" t="s">
        <v>12</v>
      </c>
      <c r="E382" s="11">
        <v>1234</v>
      </c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12.75">
      <c r="A383" s="9" t="s">
        <v>2844</v>
      </c>
      <c r="B383" s="9" t="s">
        <v>81</v>
      </c>
      <c r="C383" s="9" t="s">
        <v>33</v>
      </c>
      <c r="D383" s="11" t="s">
        <v>83</v>
      </c>
      <c r="E383" s="11">
        <v>1234</v>
      </c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12.75">
      <c r="A384" s="9" t="s">
        <v>2877</v>
      </c>
      <c r="B384" s="9" t="s">
        <v>251</v>
      </c>
      <c r="C384" s="9" t="s">
        <v>33</v>
      </c>
      <c r="D384" s="11" t="s">
        <v>272</v>
      </c>
      <c r="E384" s="11">
        <v>1234</v>
      </c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12.75">
      <c r="A385" s="9" t="s">
        <v>2906</v>
      </c>
      <c r="B385" s="9" t="s">
        <v>251</v>
      </c>
      <c r="C385" s="9" t="s">
        <v>33</v>
      </c>
      <c r="D385" s="11" t="s">
        <v>252</v>
      </c>
      <c r="E385" s="11">
        <v>1234</v>
      </c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12.75">
      <c r="A386" s="9" t="s">
        <v>2828</v>
      </c>
      <c r="B386" s="9" t="s">
        <v>251</v>
      </c>
      <c r="C386" s="9" t="s">
        <v>33</v>
      </c>
      <c r="D386" s="11" t="s">
        <v>177</v>
      </c>
      <c r="E386" s="11">
        <v>1234</v>
      </c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12.75">
      <c r="A387" s="9" t="s">
        <v>2894</v>
      </c>
      <c r="B387" s="9" t="s">
        <v>251</v>
      </c>
      <c r="C387" s="9" t="s">
        <v>33</v>
      </c>
      <c r="D387" s="11" t="s">
        <v>334</v>
      </c>
      <c r="E387" s="11">
        <v>1234</v>
      </c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12.75">
      <c r="A388" s="9" t="s">
        <v>2834</v>
      </c>
      <c r="B388" s="9" t="s">
        <v>251</v>
      </c>
      <c r="C388" s="9" t="s">
        <v>33</v>
      </c>
      <c r="D388" s="11" t="s">
        <v>719</v>
      </c>
      <c r="E388" s="11">
        <v>1234</v>
      </c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12.75">
      <c r="A389" s="9" t="s">
        <v>2847</v>
      </c>
      <c r="B389" s="9" t="s">
        <v>251</v>
      </c>
      <c r="C389" s="9" t="s">
        <v>33</v>
      </c>
      <c r="D389" s="11" t="s">
        <v>243</v>
      </c>
      <c r="E389" s="11">
        <v>1234</v>
      </c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12.75">
      <c r="A390" s="9" t="s">
        <v>2844</v>
      </c>
      <c r="B390" s="9" t="s">
        <v>251</v>
      </c>
      <c r="C390" s="9" t="s">
        <v>33</v>
      </c>
      <c r="D390" s="11" t="s">
        <v>26</v>
      </c>
      <c r="E390" s="11">
        <v>1234</v>
      </c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12.75">
      <c r="A391" s="9" t="s">
        <v>2892</v>
      </c>
      <c r="B391" s="9" t="s">
        <v>251</v>
      </c>
      <c r="C391" s="9" t="s">
        <v>33</v>
      </c>
      <c r="D391" s="11" t="s">
        <v>279</v>
      </c>
      <c r="E391" s="11">
        <v>1234</v>
      </c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12.75">
      <c r="A392" s="9" t="s">
        <v>72</v>
      </c>
      <c r="B392" s="9" t="s">
        <v>251</v>
      </c>
      <c r="C392" s="9" t="s">
        <v>33</v>
      </c>
      <c r="D392" s="11" t="s">
        <v>296</v>
      </c>
      <c r="E392" s="11">
        <v>1234</v>
      </c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12.75">
      <c r="A393" s="9" t="s">
        <v>2870</v>
      </c>
      <c r="B393" s="9" t="s">
        <v>251</v>
      </c>
      <c r="C393" s="9" t="s">
        <v>33</v>
      </c>
      <c r="D393" s="11" t="s">
        <v>377</v>
      </c>
      <c r="E393" s="11">
        <v>1234</v>
      </c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12.75">
      <c r="A394" s="9" t="s">
        <v>2899</v>
      </c>
      <c r="B394" s="9" t="s">
        <v>251</v>
      </c>
      <c r="C394" s="9" t="s">
        <v>33</v>
      </c>
      <c r="D394" s="11" t="s">
        <v>316</v>
      </c>
      <c r="E394" s="11">
        <v>1234</v>
      </c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12.75">
      <c r="A395" s="9" t="s">
        <v>2911</v>
      </c>
      <c r="B395" s="9" t="s">
        <v>251</v>
      </c>
      <c r="C395" s="9" t="s">
        <v>33</v>
      </c>
      <c r="D395" s="11" t="s">
        <v>296</v>
      </c>
      <c r="E395" s="11">
        <v>1234</v>
      </c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12.75">
      <c r="A396" s="9" t="s">
        <v>2875</v>
      </c>
      <c r="B396" s="9" t="s">
        <v>251</v>
      </c>
      <c r="C396" s="9" t="s">
        <v>33</v>
      </c>
      <c r="D396" s="11" t="s">
        <v>684</v>
      </c>
      <c r="E396" s="11">
        <v>1234</v>
      </c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12.75">
      <c r="A397" s="9" t="s">
        <v>72</v>
      </c>
      <c r="B397" s="9" t="s">
        <v>103</v>
      </c>
      <c r="C397" s="9" t="s">
        <v>33</v>
      </c>
      <c r="D397" s="11" t="s">
        <v>115</v>
      </c>
      <c r="E397" s="11">
        <v>1234</v>
      </c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12.75">
      <c r="A398" s="9" t="s">
        <v>2870</v>
      </c>
      <c r="B398" s="9" t="s">
        <v>103</v>
      </c>
      <c r="C398" s="9" t="s">
        <v>33</v>
      </c>
      <c r="D398" s="11" t="s">
        <v>113</v>
      </c>
      <c r="E398" s="11">
        <v>1234</v>
      </c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12.75">
      <c r="A399" s="9" t="s">
        <v>2840</v>
      </c>
      <c r="B399" s="9" t="s">
        <v>103</v>
      </c>
      <c r="C399" s="9" t="s">
        <v>33</v>
      </c>
      <c r="D399" s="11" t="s">
        <v>658</v>
      </c>
      <c r="E399" s="11">
        <v>1234</v>
      </c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12.75">
      <c r="A400" s="9" t="s">
        <v>2899</v>
      </c>
      <c r="B400" s="9" t="s">
        <v>103</v>
      </c>
      <c r="C400" s="9" t="s">
        <v>33</v>
      </c>
      <c r="D400" s="11" t="s">
        <v>405</v>
      </c>
      <c r="E400" s="11">
        <v>1234</v>
      </c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12.75">
      <c r="A401" s="9" t="s">
        <v>2911</v>
      </c>
      <c r="B401" s="9" t="s">
        <v>103</v>
      </c>
      <c r="C401" s="9" t="s">
        <v>33</v>
      </c>
      <c r="D401" s="11" t="s">
        <v>278</v>
      </c>
      <c r="E401" s="11">
        <v>1234</v>
      </c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12.75">
      <c r="A402" s="9" t="s">
        <v>2875</v>
      </c>
      <c r="B402" s="9" t="s">
        <v>103</v>
      </c>
      <c r="C402" s="9" t="s">
        <v>33</v>
      </c>
      <c r="D402" s="11" t="s">
        <v>115</v>
      </c>
      <c r="E402" s="11">
        <v>1234</v>
      </c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12.75">
      <c r="A403" s="9" t="s">
        <v>2877</v>
      </c>
      <c r="B403" s="9" t="s">
        <v>103</v>
      </c>
      <c r="C403" s="9" t="s">
        <v>33</v>
      </c>
      <c r="D403" s="11" t="s">
        <v>76</v>
      </c>
      <c r="E403" s="11">
        <v>1234</v>
      </c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12.75">
      <c r="A404" s="9" t="s">
        <v>2906</v>
      </c>
      <c r="B404" s="9" t="s">
        <v>103</v>
      </c>
      <c r="C404" s="9" t="s">
        <v>33</v>
      </c>
      <c r="D404" s="11" t="s">
        <v>405</v>
      </c>
      <c r="E404" s="11">
        <v>1234</v>
      </c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12.75">
      <c r="A405" s="9" t="s">
        <v>2828</v>
      </c>
      <c r="B405" s="9" t="s">
        <v>103</v>
      </c>
      <c r="C405" s="9" t="s">
        <v>33</v>
      </c>
      <c r="D405" s="11" t="s">
        <v>91</v>
      </c>
      <c r="E405" s="11">
        <v>1234</v>
      </c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12.75">
      <c r="A406" s="9" t="s">
        <v>2894</v>
      </c>
      <c r="B406" s="9" t="s">
        <v>103</v>
      </c>
      <c r="C406" s="9" t="s">
        <v>33</v>
      </c>
      <c r="D406" s="11" t="s">
        <v>51</v>
      </c>
      <c r="E406" s="11">
        <v>1234</v>
      </c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12.75">
      <c r="A407" s="9" t="s">
        <v>2834</v>
      </c>
      <c r="B407" s="9" t="s">
        <v>103</v>
      </c>
      <c r="C407" s="9" t="s">
        <v>33</v>
      </c>
      <c r="D407" s="11" t="s">
        <v>123</v>
      </c>
      <c r="E407" s="11">
        <v>1234</v>
      </c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12.75">
      <c r="A408" s="9" t="s">
        <v>2847</v>
      </c>
      <c r="B408" s="9" t="s">
        <v>103</v>
      </c>
      <c r="C408" s="9" t="s">
        <v>33</v>
      </c>
      <c r="D408" s="11" t="s">
        <v>104</v>
      </c>
      <c r="E408" s="11">
        <v>1234</v>
      </c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12.75">
      <c r="A409" s="9" t="s">
        <v>2844</v>
      </c>
      <c r="B409" s="9" t="s">
        <v>103</v>
      </c>
      <c r="C409" s="9" t="s">
        <v>33</v>
      </c>
      <c r="D409" s="11" t="s">
        <v>651</v>
      </c>
      <c r="E409" s="11">
        <v>1234</v>
      </c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12.75">
      <c r="A410" s="9" t="s">
        <v>2877</v>
      </c>
      <c r="B410" s="9" t="s">
        <v>256</v>
      </c>
      <c r="C410" s="9" t="s">
        <v>33</v>
      </c>
      <c r="D410" s="11" t="s">
        <v>272</v>
      </c>
      <c r="E410" s="11">
        <v>1234</v>
      </c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12.75">
      <c r="A411" s="9" t="s">
        <v>2906</v>
      </c>
      <c r="B411" s="9" t="s">
        <v>256</v>
      </c>
      <c r="C411" s="9" t="s">
        <v>33</v>
      </c>
      <c r="D411" s="11" t="s">
        <v>316</v>
      </c>
      <c r="E411" s="11">
        <v>1234</v>
      </c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12.75">
      <c r="A412" s="9" t="s">
        <v>2828</v>
      </c>
      <c r="B412" s="9" t="s">
        <v>256</v>
      </c>
      <c r="C412" s="9" t="s">
        <v>33</v>
      </c>
      <c r="D412" s="11" t="s">
        <v>153</v>
      </c>
      <c r="E412" s="11">
        <v>1234</v>
      </c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12.75">
      <c r="A413" s="9" t="s">
        <v>2894</v>
      </c>
      <c r="B413" s="9" t="s">
        <v>256</v>
      </c>
      <c r="C413" s="9" t="s">
        <v>33</v>
      </c>
      <c r="D413" s="11" t="s">
        <v>334</v>
      </c>
      <c r="E413" s="11">
        <v>1234</v>
      </c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12.75">
      <c r="A414" s="9" t="s">
        <v>2834</v>
      </c>
      <c r="B414" s="9" t="s">
        <v>256</v>
      </c>
      <c r="C414" s="9" t="s">
        <v>33</v>
      </c>
      <c r="D414" s="11" t="s">
        <v>719</v>
      </c>
      <c r="E414" s="11">
        <v>1234</v>
      </c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12.75">
      <c r="A415" s="9" t="s">
        <v>2847</v>
      </c>
      <c r="B415" s="9" t="s">
        <v>256</v>
      </c>
      <c r="C415" s="9" t="s">
        <v>33</v>
      </c>
      <c r="D415" s="11" t="s">
        <v>243</v>
      </c>
      <c r="E415" s="11">
        <v>1234</v>
      </c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12.75">
      <c r="A416" s="9" t="s">
        <v>2844</v>
      </c>
      <c r="B416" s="9" t="s">
        <v>256</v>
      </c>
      <c r="C416" s="9" t="s">
        <v>33</v>
      </c>
      <c r="D416" s="11" t="s">
        <v>26</v>
      </c>
      <c r="E416" s="11">
        <v>1234</v>
      </c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12.75">
      <c r="A417" s="9" t="s">
        <v>72</v>
      </c>
      <c r="B417" s="9" t="s">
        <v>256</v>
      </c>
      <c r="C417" s="9" t="s">
        <v>33</v>
      </c>
      <c r="D417" s="11" t="s">
        <v>296</v>
      </c>
      <c r="E417" s="11">
        <v>1234</v>
      </c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12.75">
      <c r="A418" s="9" t="s">
        <v>2870</v>
      </c>
      <c r="B418" s="9" t="s">
        <v>256</v>
      </c>
      <c r="C418" s="9" t="s">
        <v>33</v>
      </c>
      <c r="D418" s="11" t="s">
        <v>291</v>
      </c>
      <c r="E418" s="11">
        <v>1234</v>
      </c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12.75">
      <c r="A419" s="9" t="s">
        <v>2899</v>
      </c>
      <c r="B419" s="9" t="s">
        <v>256</v>
      </c>
      <c r="C419" s="9" t="s">
        <v>33</v>
      </c>
      <c r="D419" s="11" t="s">
        <v>316</v>
      </c>
      <c r="E419" s="11">
        <v>1234</v>
      </c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12.75">
      <c r="A420" s="9" t="s">
        <v>2911</v>
      </c>
      <c r="B420" s="9" t="s">
        <v>256</v>
      </c>
      <c r="C420" s="9" t="s">
        <v>33</v>
      </c>
      <c r="D420" s="11" t="s">
        <v>296</v>
      </c>
      <c r="E420" s="11">
        <v>1234</v>
      </c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12.75">
      <c r="A421" s="9" t="s">
        <v>2875</v>
      </c>
      <c r="B421" s="9" t="s">
        <v>256</v>
      </c>
      <c r="C421" s="9" t="s">
        <v>33</v>
      </c>
      <c r="D421" s="11" t="s">
        <v>258</v>
      </c>
      <c r="E421" s="11">
        <v>1234</v>
      </c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12.75">
      <c r="A422" s="9" t="s">
        <v>2892</v>
      </c>
      <c r="B422" s="9" t="s">
        <v>256</v>
      </c>
      <c r="C422" s="9" t="s">
        <v>33</v>
      </c>
      <c r="D422" s="11" t="s">
        <v>279</v>
      </c>
      <c r="E422" s="11">
        <v>1234</v>
      </c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12.75">
      <c r="A423" s="9" t="s">
        <v>2877</v>
      </c>
      <c r="B423" s="9" t="s">
        <v>220</v>
      </c>
      <c r="C423" s="9" t="s">
        <v>33</v>
      </c>
      <c r="D423" s="11" t="s">
        <v>194</v>
      </c>
      <c r="E423" s="11">
        <v>1234</v>
      </c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12.75">
      <c r="A424" s="9" t="s">
        <v>2906</v>
      </c>
      <c r="B424" s="9" t="s">
        <v>220</v>
      </c>
      <c r="C424" s="9" t="s">
        <v>33</v>
      </c>
      <c r="D424" s="11" t="s">
        <v>186</v>
      </c>
      <c r="E424" s="11">
        <v>1234</v>
      </c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12.75">
      <c r="A425" s="9" t="s">
        <v>2828</v>
      </c>
      <c r="B425" s="9" t="s">
        <v>220</v>
      </c>
      <c r="C425" s="9" t="s">
        <v>33</v>
      </c>
      <c r="D425" s="11" t="s">
        <v>340</v>
      </c>
      <c r="E425" s="11">
        <v>1234</v>
      </c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12.75">
      <c r="A426" s="9" t="s">
        <v>2894</v>
      </c>
      <c r="B426" s="9" t="s">
        <v>220</v>
      </c>
      <c r="C426" s="9" t="s">
        <v>33</v>
      </c>
      <c r="D426" s="11" t="s">
        <v>51</v>
      </c>
      <c r="E426" s="11">
        <v>1234</v>
      </c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12.75">
      <c r="A427" s="9" t="s">
        <v>2834</v>
      </c>
      <c r="B427" s="9" t="s">
        <v>220</v>
      </c>
      <c r="C427" s="9" t="s">
        <v>33</v>
      </c>
      <c r="D427" s="11" t="s">
        <v>340</v>
      </c>
      <c r="E427" s="11">
        <v>1234</v>
      </c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12.75">
      <c r="A428" s="9" t="s">
        <v>2847</v>
      </c>
      <c r="B428" s="9" t="s">
        <v>220</v>
      </c>
      <c r="C428" s="9" t="s">
        <v>33</v>
      </c>
      <c r="D428" s="11" t="s">
        <v>203</v>
      </c>
      <c r="E428" s="11">
        <v>1234</v>
      </c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12.75">
      <c r="A429" s="9" t="s">
        <v>2844</v>
      </c>
      <c r="B429" s="9" t="s">
        <v>220</v>
      </c>
      <c r="C429" s="9" t="s">
        <v>33</v>
      </c>
      <c r="D429" s="11" t="s">
        <v>215</v>
      </c>
      <c r="E429" s="11">
        <v>1234</v>
      </c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12.75">
      <c r="A430" s="9" t="s">
        <v>72</v>
      </c>
      <c r="B430" s="9" t="s">
        <v>220</v>
      </c>
      <c r="C430" s="9" t="s">
        <v>33</v>
      </c>
      <c r="D430" s="11" t="s">
        <v>115</v>
      </c>
      <c r="E430" s="11">
        <v>1234</v>
      </c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12.75">
      <c r="A431" s="9" t="s">
        <v>2889</v>
      </c>
      <c r="B431" s="9" t="s">
        <v>220</v>
      </c>
      <c r="C431" s="9" t="s">
        <v>33</v>
      </c>
      <c r="D431" s="11" t="s">
        <v>186</v>
      </c>
      <c r="E431" s="11">
        <v>1234</v>
      </c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12.75">
      <c r="A432" s="9" t="s">
        <v>2870</v>
      </c>
      <c r="B432" s="9" t="s">
        <v>220</v>
      </c>
      <c r="C432" s="9" t="s">
        <v>33</v>
      </c>
      <c r="D432" s="11" t="s">
        <v>176</v>
      </c>
      <c r="E432" s="11">
        <v>1234</v>
      </c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12.75">
      <c r="A433" s="9" t="s">
        <v>2899</v>
      </c>
      <c r="B433" s="9" t="s">
        <v>220</v>
      </c>
      <c r="C433" s="9" t="s">
        <v>33</v>
      </c>
      <c r="D433" s="11" t="s">
        <v>412</v>
      </c>
      <c r="E433" s="11">
        <v>1234</v>
      </c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12.75">
      <c r="A434" s="9" t="s">
        <v>2911</v>
      </c>
      <c r="B434" s="9" t="s">
        <v>220</v>
      </c>
      <c r="C434" s="9" t="s">
        <v>33</v>
      </c>
      <c r="D434" s="11" t="s">
        <v>278</v>
      </c>
      <c r="E434" s="11">
        <v>1234</v>
      </c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12.75">
      <c r="A435" s="9" t="s">
        <v>2875</v>
      </c>
      <c r="B435" s="9" t="s">
        <v>220</v>
      </c>
      <c r="C435" s="9" t="s">
        <v>33</v>
      </c>
      <c r="D435" s="11" t="s">
        <v>671</v>
      </c>
      <c r="E435" s="11">
        <v>1234</v>
      </c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12.75">
      <c r="A436" s="9" t="s">
        <v>72</v>
      </c>
      <c r="B436" s="9" t="s">
        <v>265</v>
      </c>
      <c r="C436" s="9" t="s">
        <v>33</v>
      </c>
      <c r="D436" s="11" t="s">
        <v>296</v>
      </c>
      <c r="E436" s="11">
        <v>1234</v>
      </c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12.75">
      <c r="A437" s="9" t="s">
        <v>2870</v>
      </c>
      <c r="B437" s="9" t="s">
        <v>265</v>
      </c>
      <c r="C437" s="9" t="s">
        <v>33</v>
      </c>
      <c r="D437" s="11" t="s">
        <v>291</v>
      </c>
      <c r="E437" s="11">
        <v>1234</v>
      </c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12.75">
      <c r="A438" s="9" t="s">
        <v>2899</v>
      </c>
      <c r="B438" s="9" t="s">
        <v>265</v>
      </c>
      <c r="C438" s="9" t="s">
        <v>33</v>
      </c>
      <c r="D438" s="11" t="s">
        <v>316</v>
      </c>
      <c r="E438" s="11">
        <v>1234</v>
      </c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12.75">
      <c r="A439" s="9" t="s">
        <v>2911</v>
      </c>
      <c r="B439" s="9" t="s">
        <v>265</v>
      </c>
      <c r="C439" s="9" t="s">
        <v>33</v>
      </c>
      <c r="D439" s="11" t="s">
        <v>296</v>
      </c>
      <c r="E439" s="11">
        <v>1234</v>
      </c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12.75">
      <c r="A440" s="9" t="s">
        <v>2875</v>
      </c>
      <c r="B440" s="9" t="s">
        <v>265</v>
      </c>
      <c r="C440" s="9" t="s">
        <v>33</v>
      </c>
      <c r="D440" s="11" t="s">
        <v>684</v>
      </c>
      <c r="E440" s="11">
        <v>1234</v>
      </c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12.75">
      <c r="A441" s="9" t="s">
        <v>2892</v>
      </c>
      <c r="B441" s="9" t="s">
        <v>265</v>
      </c>
      <c r="C441" s="9" t="s">
        <v>33</v>
      </c>
      <c r="D441" s="11" t="s">
        <v>252</v>
      </c>
      <c r="E441" s="11">
        <v>1234</v>
      </c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12.75">
      <c r="A442" s="9" t="s">
        <v>2877</v>
      </c>
      <c r="B442" s="9" t="s">
        <v>265</v>
      </c>
      <c r="C442" s="9" t="s">
        <v>33</v>
      </c>
      <c r="D442" s="11" t="s">
        <v>272</v>
      </c>
      <c r="E442" s="11">
        <v>1234</v>
      </c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12.75">
      <c r="A443" s="9" t="s">
        <v>2906</v>
      </c>
      <c r="B443" s="9" t="s">
        <v>265</v>
      </c>
      <c r="C443" s="9" t="s">
        <v>33</v>
      </c>
      <c r="D443" s="11" t="s">
        <v>316</v>
      </c>
      <c r="E443" s="11">
        <v>1234</v>
      </c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12.75">
      <c r="A444" s="9" t="s">
        <v>2828</v>
      </c>
      <c r="B444" s="9" t="s">
        <v>265</v>
      </c>
      <c r="C444" s="9" t="s">
        <v>33</v>
      </c>
      <c r="D444" s="11" t="s">
        <v>153</v>
      </c>
      <c r="E444" s="11">
        <v>1234</v>
      </c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12.75">
      <c r="A445" s="9" t="s">
        <v>2894</v>
      </c>
      <c r="B445" s="9" t="s">
        <v>265</v>
      </c>
      <c r="C445" s="9" t="s">
        <v>33</v>
      </c>
      <c r="D445" s="11" t="s">
        <v>334</v>
      </c>
      <c r="E445" s="11">
        <v>1234</v>
      </c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12.75">
      <c r="A446" s="9" t="s">
        <v>2834</v>
      </c>
      <c r="B446" s="9" t="s">
        <v>265</v>
      </c>
      <c r="C446" s="9" t="s">
        <v>33</v>
      </c>
      <c r="D446" s="11" t="s">
        <v>719</v>
      </c>
      <c r="E446" s="11">
        <v>1234</v>
      </c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12.75">
      <c r="A447" s="9" t="s">
        <v>2847</v>
      </c>
      <c r="B447" s="9" t="s">
        <v>265</v>
      </c>
      <c r="C447" s="9" t="s">
        <v>33</v>
      </c>
      <c r="D447" s="11" t="s">
        <v>243</v>
      </c>
      <c r="E447" s="11">
        <v>1234</v>
      </c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12.75">
      <c r="A448" s="9" t="s">
        <v>2844</v>
      </c>
      <c r="B448" s="9" t="s">
        <v>265</v>
      </c>
      <c r="C448" s="9" t="s">
        <v>33</v>
      </c>
      <c r="D448" s="11" t="s">
        <v>26</v>
      </c>
      <c r="E448" s="11">
        <v>1234</v>
      </c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12.75">
      <c r="A449" s="9" t="s">
        <v>2877</v>
      </c>
      <c r="B449" s="9" t="s">
        <v>211</v>
      </c>
      <c r="C449" s="9" t="s">
        <v>33</v>
      </c>
      <c r="D449" s="11" t="s">
        <v>124</v>
      </c>
      <c r="E449" s="11">
        <v>1234</v>
      </c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12.75">
      <c r="A450" s="9" t="s">
        <v>2906</v>
      </c>
      <c r="B450" s="9" t="s">
        <v>211</v>
      </c>
      <c r="C450" s="9" t="s">
        <v>33</v>
      </c>
      <c r="D450" s="11" t="s">
        <v>186</v>
      </c>
      <c r="E450" s="11">
        <v>1234</v>
      </c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12.75">
      <c r="A451" s="9" t="s">
        <v>2828</v>
      </c>
      <c r="B451" s="9" t="s">
        <v>211</v>
      </c>
      <c r="C451" s="9" t="s">
        <v>33</v>
      </c>
      <c r="D451" s="11" t="s">
        <v>340</v>
      </c>
      <c r="E451" s="11">
        <v>1234</v>
      </c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12.75">
      <c r="A452" s="9" t="s">
        <v>2894</v>
      </c>
      <c r="B452" s="9" t="s">
        <v>211</v>
      </c>
      <c r="C452" s="9" t="s">
        <v>33</v>
      </c>
      <c r="D452" s="11" t="s">
        <v>51</v>
      </c>
      <c r="E452" s="11">
        <v>1234</v>
      </c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12.75">
      <c r="A453" s="9" t="s">
        <v>2834</v>
      </c>
      <c r="B453" s="9" t="s">
        <v>211</v>
      </c>
      <c r="C453" s="9" t="s">
        <v>33</v>
      </c>
      <c r="D453" s="11" t="s">
        <v>340</v>
      </c>
      <c r="E453" s="11">
        <v>1234</v>
      </c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12.75">
      <c r="A454" s="9" t="s">
        <v>2847</v>
      </c>
      <c r="B454" s="9" t="s">
        <v>211</v>
      </c>
      <c r="C454" s="9" t="s">
        <v>33</v>
      </c>
      <c r="D454" s="11" t="s">
        <v>203</v>
      </c>
      <c r="E454" s="11">
        <v>1234</v>
      </c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12.75">
      <c r="A455" s="9" t="s">
        <v>2844</v>
      </c>
      <c r="B455" s="9" t="s">
        <v>211</v>
      </c>
      <c r="C455" s="9" t="s">
        <v>33</v>
      </c>
      <c r="D455" s="11" t="s">
        <v>215</v>
      </c>
      <c r="E455" s="11">
        <v>1234</v>
      </c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12.75">
      <c r="A456" s="9" t="s">
        <v>72</v>
      </c>
      <c r="B456" s="9" t="s">
        <v>211</v>
      </c>
      <c r="C456" s="9" t="s">
        <v>33</v>
      </c>
      <c r="D456" s="11" t="s">
        <v>115</v>
      </c>
      <c r="E456" s="11">
        <v>1234</v>
      </c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12.75">
      <c r="A457" s="9" t="s">
        <v>2889</v>
      </c>
      <c r="B457" s="9" t="s">
        <v>211</v>
      </c>
      <c r="C457" s="9" t="s">
        <v>33</v>
      </c>
      <c r="D457" s="11" t="s">
        <v>186</v>
      </c>
      <c r="E457" s="11">
        <v>1234</v>
      </c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12.75">
      <c r="A458" s="9" t="s">
        <v>2870</v>
      </c>
      <c r="B458" s="9" t="s">
        <v>211</v>
      </c>
      <c r="C458" s="9" t="s">
        <v>33</v>
      </c>
      <c r="D458" s="11" t="s">
        <v>482</v>
      </c>
      <c r="E458" s="11">
        <v>1234</v>
      </c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12.75">
      <c r="A459" s="9" t="s">
        <v>2899</v>
      </c>
      <c r="B459" s="9" t="s">
        <v>211</v>
      </c>
      <c r="C459" s="9" t="s">
        <v>33</v>
      </c>
      <c r="D459" s="11" t="s">
        <v>412</v>
      </c>
      <c r="E459" s="11">
        <v>1234</v>
      </c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12.75">
      <c r="A460" s="9" t="s">
        <v>2911</v>
      </c>
      <c r="B460" s="9" t="s">
        <v>211</v>
      </c>
      <c r="C460" s="9" t="s">
        <v>33</v>
      </c>
      <c r="D460" s="11" t="s">
        <v>278</v>
      </c>
      <c r="E460" s="11">
        <v>1234</v>
      </c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12.75">
      <c r="A461" s="9" t="s">
        <v>2875</v>
      </c>
      <c r="B461" s="9" t="s">
        <v>211</v>
      </c>
      <c r="C461" s="9" t="s">
        <v>33</v>
      </c>
      <c r="D461" s="11" t="s">
        <v>212</v>
      </c>
      <c r="E461" s="11">
        <v>1234</v>
      </c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12.75">
      <c r="A462" s="9" t="s">
        <v>72</v>
      </c>
      <c r="B462" s="9" t="s">
        <v>139</v>
      </c>
      <c r="C462" s="9" t="s">
        <v>33</v>
      </c>
      <c r="D462" s="11" t="s">
        <v>412</v>
      </c>
      <c r="E462" s="11">
        <v>1234</v>
      </c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12.75">
      <c r="A463" s="9" t="s">
        <v>2870</v>
      </c>
      <c r="B463" s="9" t="s">
        <v>139</v>
      </c>
      <c r="C463" s="9" t="s">
        <v>33</v>
      </c>
      <c r="D463" s="11" t="s">
        <v>152</v>
      </c>
      <c r="E463" s="11">
        <v>1234</v>
      </c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12.75">
      <c r="A464" s="9" t="s">
        <v>2840</v>
      </c>
      <c r="B464" s="9" t="s">
        <v>139</v>
      </c>
      <c r="C464" s="9" t="s">
        <v>33</v>
      </c>
      <c r="D464" s="11" t="s">
        <v>651</v>
      </c>
      <c r="E464" s="11">
        <v>1234</v>
      </c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12.75">
      <c r="A465" s="9" t="s">
        <v>2899</v>
      </c>
      <c r="B465" s="9" t="s">
        <v>139</v>
      </c>
      <c r="C465" s="9" t="s">
        <v>33</v>
      </c>
      <c r="D465" s="11" t="s">
        <v>412</v>
      </c>
      <c r="E465" s="11">
        <v>1234</v>
      </c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12.75">
      <c r="A466" s="9" t="s">
        <v>2911</v>
      </c>
      <c r="B466" s="9" t="s">
        <v>139</v>
      </c>
      <c r="C466" s="9" t="s">
        <v>33</v>
      </c>
      <c r="D466" s="11" t="s">
        <v>278</v>
      </c>
      <c r="E466" s="11">
        <v>1234</v>
      </c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12.75">
      <c r="A467" s="9" t="s">
        <v>2875</v>
      </c>
      <c r="B467" s="9" t="s">
        <v>139</v>
      </c>
      <c r="C467" s="9" t="s">
        <v>33</v>
      </c>
      <c r="D467" s="11" t="s">
        <v>132</v>
      </c>
      <c r="E467" s="11">
        <v>1234</v>
      </c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12.75">
      <c r="A468" s="9" t="s">
        <v>2877</v>
      </c>
      <c r="B468" s="9" t="s">
        <v>139</v>
      </c>
      <c r="C468" s="9" t="s">
        <v>33</v>
      </c>
      <c r="D468" s="11" t="s">
        <v>143</v>
      </c>
      <c r="E468" s="11">
        <v>1234</v>
      </c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12.75">
      <c r="A469" s="9" t="s">
        <v>2906</v>
      </c>
      <c r="B469" s="9" t="s">
        <v>139</v>
      </c>
      <c r="C469" s="9" t="s">
        <v>33</v>
      </c>
      <c r="D469" s="11" t="s">
        <v>412</v>
      </c>
      <c r="E469" s="11">
        <v>1234</v>
      </c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12.75">
      <c r="A470" s="9" t="s">
        <v>2828</v>
      </c>
      <c r="B470" s="9" t="s">
        <v>139</v>
      </c>
      <c r="C470" s="9" t="s">
        <v>33</v>
      </c>
      <c r="D470" s="11" t="s">
        <v>123</v>
      </c>
      <c r="E470" s="11">
        <v>1234</v>
      </c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12.75">
      <c r="A471" s="9" t="s">
        <v>2894</v>
      </c>
      <c r="B471" s="9" t="s">
        <v>139</v>
      </c>
      <c r="C471" s="9" t="s">
        <v>33</v>
      </c>
      <c r="D471" s="11" t="s">
        <v>51</v>
      </c>
      <c r="E471" s="11">
        <v>1234</v>
      </c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12.75">
      <c r="A472" s="9" t="s">
        <v>2834</v>
      </c>
      <c r="B472" s="9" t="s">
        <v>139</v>
      </c>
      <c r="C472" s="9" t="s">
        <v>33</v>
      </c>
      <c r="D472" s="11" t="s">
        <v>123</v>
      </c>
      <c r="E472" s="11">
        <v>1234</v>
      </c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12.75">
      <c r="A473" s="9" t="s">
        <v>2847</v>
      </c>
      <c r="B473" s="9" t="s">
        <v>139</v>
      </c>
      <c r="C473" s="9" t="s">
        <v>33</v>
      </c>
      <c r="D473" s="11" t="s">
        <v>433</v>
      </c>
      <c r="E473" s="11">
        <v>1234</v>
      </c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12.75">
      <c r="A474" s="9" t="s">
        <v>2844</v>
      </c>
      <c r="B474" s="9" t="s">
        <v>139</v>
      </c>
      <c r="C474" s="9" t="s">
        <v>33</v>
      </c>
      <c r="D474" s="11" t="s">
        <v>651</v>
      </c>
      <c r="E474" s="11">
        <v>1234</v>
      </c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12.75">
      <c r="A475" s="9" t="s">
        <v>2877</v>
      </c>
      <c r="B475" s="9" t="s">
        <v>183</v>
      </c>
      <c r="C475" s="9" t="s">
        <v>33</v>
      </c>
      <c r="D475" s="11" t="s">
        <v>194</v>
      </c>
      <c r="E475" s="11">
        <v>1234</v>
      </c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12.75">
      <c r="A476" s="9" t="s">
        <v>2906</v>
      </c>
      <c r="B476" s="9" t="s">
        <v>183</v>
      </c>
      <c r="C476" s="9" t="s">
        <v>33</v>
      </c>
      <c r="D476" s="11" t="s">
        <v>186</v>
      </c>
      <c r="E476" s="11">
        <v>1234</v>
      </c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12.75">
      <c r="A477" s="9" t="s">
        <v>2828</v>
      </c>
      <c r="B477" s="9" t="s">
        <v>183</v>
      </c>
      <c r="C477" s="9" t="s">
        <v>33</v>
      </c>
      <c r="D477" s="11" t="s">
        <v>340</v>
      </c>
      <c r="E477" s="11">
        <v>1234</v>
      </c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12.75">
      <c r="A478" s="9" t="s">
        <v>2894</v>
      </c>
      <c r="B478" s="9" t="s">
        <v>183</v>
      </c>
      <c r="C478" s="9" t="s">
        <v>33</v>
      </c>
      <c r="D478" s="11" t="s">
        <v>51</v>
      </c>
      <c r="E478" s="11">
        <v>1234</v>
      </c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12.75">
      <c r="A479" s="9" t="s">
        <v>2834</v>
      </c>
      <c r="B479" s="9" t="s">
        <v>183</v>
      </c>
      <c r="C479" s="9" t="s">
        <v>33</v>
      </c>
      <c r="D479" s="11" t="s">
        <v>734</v>
      </c>
      <c r="E479" s="11">
        <v>1234</v>
      </c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12.75">
      <c r="A480" s="9" t="s">
        <v>2847</v>
      </c>
      <c r="B480" s="9" t="s">
        <v>183</v>
      </c>
      <c r="C480" s="9" t="s">
        <v>33</v>
      </c>
      <c r="D480" s="11" t="s">
        <v>166</v>
      </c>
      <c r="E480" s="11">
        <v>1234</v>
      </c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12.75">
      <c r="A481" s="9" t="s">
        <v>2844</v>
      </c>
      <c r="B481" s="9" t="s">
        <v>183</v>
      </c>
      <c r="C481" s="9" t="s">
        <v>33</v>
      </c>
      <c r="D481" s="11" t="s">
        <v>215</v>
      </c>
      <c r="E481" s="11">
        <v>1234</v>
      </c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12.75">
      <c r="A482" s="9" t="s">
        <v>72</v>
      </c>
      <c r="B482" s="9" t="s">
        <v>183</v>
      </c>
      <c r="C482" s="9" t="s">
        <v>33</v>
      </c>
      <c r="D482" s="11" t="s">
        <v>115</v>
      </c>
      <c r="E482" s="11">
        <v>1234</v>
      </c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12.75">
      <c r="A483" s="9" t="s">
        <v>2889</v>
      </c>
      <c r="B483" s="9" t="s">
        <v>183</v>
      </c>
      <c r="C483" s="9" t="s">
        <v>33</v>
      </c>
      <c r="D483" s="11" t="s">
        <v>186</v>
      </c>
      <c r="E483" s="11">
        <v>1234</v>
      </c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12.75">
      <c r="A484" s="9" t="s">
        <v>2870</v>
      </c>
      <c r="B484" s="9" t="s">
        <v>183</v>
      </c>
      <c r="C484" s="9" t="s">
        <v>33</v>
      </c>
      <c r="D484" s="11" t="s">
        <v>176</v>
      </c>
      <c r="E484" s="11">
        <v>1234</v>
      </c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12.75">
      <c r="A485" s="9" t="s">
        <v>2899</v>
      </c>
      <c r="B485" s="9" t="s">
        <v>183</v>
      </c>
      <c r="C485" s="9" t="s">
        <v>33</v>
      </c>
      <c r="D485" s="11" t="s">
        <v>405</v>
      </c>
      <c r="E485" s="11">
        <v>1234</v>
      </c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12.75">
      <c r="A486" s="9" t="s">
        <v>2911</v>
      </c>
      <c r="B486" s="9" t="s">
        <v>183</v>
      </c>
      <c r="C486" s="9" t="s">
        <v>33</v>
      </c>
      <c r="D486" s="11" t="s">
        <v>278</v>
      </c>
      <c r="E486" s="11">
        <v>1234</v>
      </c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12.75">
      <c r="A487" s="9" t="s">
        <v>2875</v>
      </c>
      <c r="B487" s="9" t="s">
        <v>183</v>
      </c>
      <c r="C487" s="9" t="s">
        <v>33</v>
      </c>
      <c r="D487" s="11" t="s">
        <v>212</v>
      </c>
      <c r="E487" s="11">
        <v>1234</v>
      </c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12.75">
      <c r="A488" s="9" t="s">
        <v>2875</v>
      </c>
      <c r="B488" s="9" t="s">
        <v>193</v>
      </c>
      <c r="C488" s="9" t="s">
        <v>33</v>
      </c>
      <c r="D488" s="11" t="s">
        <v>671</v>
      </c>
      <c r="E488" s="11">
        <v>1234</v>
      </c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12.75">
      <c r="A489" s="9" t="s">
        <v>2877</v>
      </c>
      <c r="B489" s="9" t="s">
        <v>193</v>
      </c>
      <c r="C489" s="9" t="s">
        <v>33</v>
      </c>
      <c r="D489" s="11" t="s">
        <v>194</v>
      </c>
      <c r="E489" s="11">
        <v>1234</v>
      </c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12.75">
      <c r="A490" s="9" t="s">
        <v>2906</v>
      </c>
      <c r="B490" s="9" t="s">
        <v>193</v>
      </c>
      <c r="C490" s="9" t="s">
        <v>33</v>
      </c>
      <c r="D490" s="11" t="s">
        <v>186</v>
      </c>
      <c r="E490" s="11">
        <v>1234</v>
      </c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12.75">
      <c r="A491" s="9" t="s">
        <v>2828</v>
      </c>
      <c r="B491" s="9" t="s">
        <v>193</v>
      </c>
      <c r="C491" s="9" t="s">
        <v>33</v>
      </c>
      <c r="D491" s="11" t="s">
        <v>340</v>
      </c>
      <c r="E491" s="11">
        <v>1234</v>
      </c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12.75">
      <c r="A492" s="9" t="s">
        <v>2894</v>
      </c>
      <c r="B492" s="9" t="s">
        <v>193</v>
      </c>
      <c r="C492" s="9" t="s">
        <v>33</v>
      </c>
      <c r="D492" s="11" t="s">
        <v>51</v>
      </c>
      <c r="E492" s="11">
        <v>1234</v>
      </c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12.75">
      <c r="A493" s="9" t="s">
        <v>2834</v>
      </c>
      <c r="B493" s="9" t="s">
        <v>193</v>
      </c>
      <c r="C493" s="9" t="s">
        <v>33</v>
      </c>
      <c r="D493" s="11" t="s">
        <v>734</v>
      </c>
      <c r="E493" s="11">
        <v>1234</v>
      </c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12.75">
      <c r="A494" s="9" t="s">
        <v>2847</v>
      </c>
      <c r="B494" s="9" t="s">
        <v>193</v>
      </c>
      <c r="C494" s="9" t="s">
        <v>33</v>
      </c>
      <c r="D494" s="11" t="s">
        <v>166</v>
      </c>
      <c r="E494" s="11">
        <v>1234</v>
      </c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12.75">
      <c r="A495" s="9" t="s">
        <v>2844</v>
      </c>
      <c r="B495" s="9" t="s">
        <v>193</v>
      </c>
      <c r="C495" s="9" t="s">
        <v>33</v>
      </c>
      <c r="D495" s="11" t="s">
        <v>215</v>
      </c>
      <c r="E495" s="11">
        <v>1234</v>
      </c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12.75">
      <c r="A496" s="9" t="s">
        <v>72</v>
      </c>
      <c r="B496" s="9" t="s">
        <v>193</v>
      </c>
      <c r="C496" s="9" t="s">
        <v>33</v>
      </c>
      <c r="D496" s="11" t="s">
        <v>115</v>
      </c>
      <c r="E496" s="11">
        <v>1234</v>
      </c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12.75">
      <c r="A497" s="9" t="s">
        <v>2889</v>
      </c>
      <c r="B497" s="9" t="s">
        <v>193</v>
      </c>
      <c r="C497" s="9" t="s">
        <v>33</v>
      </c>
      <c r="D497" s="11" t="s">
        <v>102</v>
      </c>
      <c r="E497" s="11">
        <v>1234</v>
      </c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12.75">
      <c r="A498" s="9" t="s">
        <v>2870</v>
      </c>
      <c r="B498" s="9" t="s">
        <v>193</v>
      </c>
      <c r="C498" s="9" t="s">
        <v>33</v>
      </c>
      <c r="D498" s="11" t="s">
        <v>176</v>
      </c>
      <c r="E498" s="11">
        <v>1234</v>
      </c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12.75">
      <c r="A499" s="9" t="s">
        <v>2899</v>
      </c>
      <c r="B499" s="9" t="s">
        <v>193</v>
      </c>
      <c r="C499" s="9" t="s">
        <v>33</v>
      </c>
      <c r="D499" s="11" t="s">
        <v>405</v>
      </c>
      <c r="E499" s="11">
        <v>1234</v>
      </c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12.75">
      <c r="A500" s="9" t="s">
        <v>2911</v>
      </c>
      <c r="B500" s="9" t="s">
        <v>193</v>
      </c>
      <c r="C500" s="9" t="s">
        <v>33</v>
      </c>
      <c r="D500" s="11" t="s">
        <v>278</v>
      </c>
      <c r="E500" s="11">
        <v>1234</v>
      </c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12.75">
      <c r="A501" s="9" t="s">
        <v>2844</v>
      </c>
      <c r="B501" s="9" t="s">
        <v>275</v>
      </c>
      <c r="C501" s="9" t="s">
        <v>33</v>
      </c>
      <c r="D501" s="11" t="s">
        <v>26</v>
      </c>
      <c r="E501" s="11">
        <v>1234</v>
      </c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12.75">
      <c r="A502" s="9" t="s">
        <v>72</v>
      </c>
      <c r="B502" s="9" t="s">
        <v>275</v>
      </c>
      <c r="C502" s="9" t="s">
        <v>33</v>
      </c>
      <c r="D502" s="11" t="s">
        <v>296</v>
      </c>
      <c r="E502" s="11">
        <v>1234</v>
      </c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12.75">
      <c r="A503" s="9" t="s">
        <v>2870</v>
      </c>
      <c r="B503" s="9" t="s">
        <v>275</v>
      </c>
      <c r="C503" s="9" t="s">
        <v>33</v>
      </c>
      <c r="D503" s="11" t="s">
        <v>291</v>
      </c>
      <c r="E503" s="11">
        <v>1234</v>
      </c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12.75">
      <c r="A504" s="9" t="s">
        <v>2899</v>
      </c>
      <c r="B504" s="9" t="s">
        <v>275</v>
      </c>
      <c r="C504" s="9" t="s">
        <v>33</v>
      </c>
      <c r="D504" s="11" t="s">
        <v>316</v>
      </c>
      <c r="E504" s="11">
        <v>1234</v>
      </c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12.75">
      <c r="A505" s="9" t="s">
        <v>2911</v>
      </c>
      <c r="B505" s="9" t="s">
        <v>275</v>
      </c>
      <c r="C505" s="9" t="s">
        <v>33</v>
      </c>
      <c r="D505" s="11" t="s">
        <v>296</v>
      </c>
      <c r="E505" s="11">
        <v>1234</v>
      </c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12.75">
      <c r="A506" s="9" t="s">
        <v>2892</v>
      </c>
      <c r="B506" s="9" t="s">
        <v>275</v>
      </c>
      <c r="C506" s="9" t="s">
        <v>33</v>
      </c>
      <c r="D506" s="11" t="s">
        <v>279</v>
      </c>
      <c r="E506" s="11">
        <v>1234</v>
      </c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12.75">
      <c r="A507" s="9" t="s">
        <v>2875</v>
      </c>
      <c r="B507" s="9" t="s">
        <v>275</v>
      </c>
      <c r="C507" s="9" t="s">
        <v>33</v>
      </c>
      <c r="D507" s="11" t="s">
        <v>684</v>
      </c>
      <c r="E507" s="11">
        <v>1234</v>
      </c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12.75">
      <c r="A508" s="9" t="s">
        <v>2877</v>
      </c>
      <c r="B508" s="9" t="s">
        <v>275</v>
      </c>
      <c r="C508" s="9" t="s">
        <v>33</v>
      </c>
      <c r="D508" s="11" t="s">
        <v>272</v>
      </c>
      <c r="E508" s="11">
        <v>1234</v>
      </c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12.75">
      <c r="A509" s="9" t="s">
        <v>2906</v>
      </c>
      <c r="B509" s="9" t="s">
        <v>275</v>
      </c>
      <c r="C509" s="9" t="s">
        <v>33</v>
      </c>
      <c r="D509" s="11" t="s">
        <v>316</v>
      </c>
      <c r="E509" s="11">
        <v>1234</v>
      </c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12.75">
      <c r="A510" s="9" t="s">
        <v>2828</v>
      </c>
      <c r="B510" s="9" t="s">
        <v>275</v>
      </c>
      <c r="C510" s="9" t="s">
        <v>33</v>
      </c>
      <c r="D510" s="11" t="s">
        <v>153</v>
      </c>
      <c r="E510" s="11">
        <v>1234</v>
      </c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12.75">
      <c r="A511" s="9" t="s">
        <v>2894</v>
      </c>
      <c r="B511" s="9" t="s">
        <v>275</v>
      </c>
      <c r="C511" s="9" t="s">
        <v>33</v>
      </c>
      <c r="D511" s="11" t="s">
        <v>334</v>
      </c>
      <c r="E511" s="11">
        <v>1234</v>
      </c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12.75">
      <c r="A512" s="9" t="s">
        <v>2834</v>
      </c>
      <c r="B512" s="9" t="s">
        <v>275</v>
      </c>
      <c r="C512" s="9" t="s">
        <v>33</v>
      </c>
      <c r="D512" s="11" t="s">
        <v>719</v>
      </c>
      <c r="E512" s="11">
        <v>1234</v>
      </c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12.75">
      <c r="A513" s="9" t="s">
        <v>2847</v>
      </c>
      <c r="B513" s="9" t="s">
        <v>275</v>
      </c>
      <c r="C513" s="9" t="s">
        <v>33</v>
      </c>
      <c r="D513" s="11" t="s">
        <v>243</v>
      </c>
      <c r="E513" s="11">
        <v>1234</v>
      </c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12.75">
      <c r="A514" s="9" t="s">
        <v>2877</v>
      </c>
      <c r="B514" s="9" t="s">
        <v>111</v>
      </c>
      <c r="C514" s="9" t="s">
        <v>33</v>
      </c>
      <c r="D514" s="11" t="s">
        <v>76</v>
      </c>
      <c r="E514" s="11">
        <v>1234</v>
      </c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12.75">
      <c r="A515" s="9" t="s">
        <v>2906</v>
      </c>
      <c r="B515" s="9" t="s">
        <v>111</v>
      </c>
      <c r="C515" s="9" t="s">
        <v>33</v>
      </c>
      <c r="D515" s="11" t="s">
        <v>405</v>
      </c>
      <c r="E515" s="11">
        <v>1234</v>
      </c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12.75">
      <c r="A516" s="9" t="s">
        <v>2828</v>
      </c>
      <c r="B516" s="9" t="s">
        <v>111</v>
      </c>
      <c r="C516" s="9" t="s">
        <v>33</v>
      </c>
      <c r="D516" s="11" t="s">
        <v>91</v>
      </c>
      <c r="E516" s="11">
        <v>1234</v>
      </c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12.75">
      <c r="A517" s="9" t="s">
        <v>2894</v>
      </c>
      <c r="B517" s="9" t="s">
        <v>111</v>
      </c>
      <c r="C517" s="9" t="s">
        <v>33</v>
      </c>
      <c r="D517" s="11" t="s">
        <v>51</v>
      </c>
      <c r="E517" s="11">
        <v>1234</v>
      </c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12.75">
      <c r="A518" s="9" t="s">
        <v>2834</v>
      </c>
      <c r="B518" s="9" t="s">
        <v>111</v>
      </c>
      <c r="C518" s="9" t="s">
        <v>33</v>
      </c>
      <c r="D518" s="11" t="s">
        <v>123</v>
      </c>
      <c r="E518" s="11">
        <v>1234</v>
      </c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12.75">
      <c r="A519" s="9" t="s">
        <v>2847</v>
      </c>
      <c r="B519" s="9" t="s">
        <v>111</v>
      </c>
      <c r="C519" s="9" t="s">
        <v>33</v>
      </c>
      <c r="D519" s="11" t="s">
        <v>104</v>
      </c>
      <c r="E519" s="11">
        <v>1234</v>
      </c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12.75">
      <c r="A520" s="9" t="s">
        <v>2844</v>
      </c>
      <c r="B520" s="9" t="s">
        <v>111</v>
      </c>
      <c r="C520" s="9" t="s">
        <v>33</v>
      </c>
      <c r="D520" s="11" t="s">
        <v>651</v>
      </c>
      <c r="E520" s="11">
        <v>1234</v>
      </c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12.75">
      <c r="A521" s="9" t="s">
        <v>72</v>
      </c>
      <c r="B521" s="9" t="s">
        <v>111</v>
      </c>
      <c r="C521" s="9" t="s">
        <v>33</v>
      </c>
      <c r="D521" s="11" t="s">
        <v>115</v>
      </c>
      <c r="E521" s="11">
        <v>1234</v>
      </c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12.75">
      <c r="A522" s="9" t="s">
        <v>2870</v>
      </c>
      <c r="B522" s="9" t="s">
        <v>111</v>
      </c>
      <c r="C522" s="9" t="s">
        <v>33</v>
      </c>
      <c r="D522" s="11" t="s">
        <v>113</v>
      </c>
      <c r="E522" s="11">
        <v>1234</v>
      </c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12.75">
      <c r="A523" s="9" t="s">
        <v>2840</v>
      </c>
      <c r="B523" s="9" t="s">
        <v>111</v>
      </c>
      <c r="C523" s="9" t="s">
        <v>33</v>
      </c>
      <c r="D523" s="11" t="s">
        <v>658</v>
      </c>
      <c r="E523" s="11">
        <v>1234</v>
      </c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12.75">
      <c r="A524" s="9" t="s">
        <v>2899</v>
      </c>
      <c r="B524" s="9" t="s">
        <v>111</v>
      </c>
      <c r="C524" s="9" t="s">
        <v>33</v>
      </c>
      <c r="D524" s="11" t="s">
        <v>405</v>
      </c>
      <c r="E524" s="11">
        <v>1234</v>
      </c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12.75">
      <c r="A525" s="9" t="s">
        <v>2911</v>
      </c>
      <c r="B525" s="9" t="s">
        <v>111</v>
      </c>
      <c r="C525" s="9" t="s">
        <v>33</v>
      </c>
      <c r="D525" s="11" t="s">
        <v>278</v>
      </c>
      <c r="E525" s="11">
        <v>1234</v>
      </c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12.75">
      <c r="A526" s="9" t="s">
        <v>2875</v>
      </c>
      <c r="B526" s="9" t="s">
        <v>111</v>
      </c>
      <c r="C526" s="9" t="s">
        <v>33</v>
      </c>
      <c r="D526" s="11" t="s">
        <v>115</v>
      </c>
      <c r="E526" s="11">
        <v>1234</v>
      </c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12.75">
      <c r="A527" s="9" t="s">
        <v>2875</v>
      </c>
      <c r="B527" s="9" t="s">
        <v>292</v>
      </c>
      <c r="C527" s="9" t="s">
        <v>33</v>
      </c>
      <c r="D527" s="11" t="s">
        <v>200</v>
      </c>
      <c r="E527" s="11">
        <v>1234</v>
      </c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12.75">
      <c r="A528" s="9" t="s">
        <v>2892</v>
      </c>
      <c r="B528" s="9" t="s">
        <v>292</v>
      </c>
      <c r="C528" s="9" t="s">
        <v>33</v>
      </c>
      <c r="D528" s="11" t="s">
        <v>725</v>
      </c>
      <c r="E528" s="11">
        <v>1234</v>
      </c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12.75">
      <c r="A529" s="9" t="s">
        <v>2844</v>
      </c>
      <c r="B529" s="9" t="s">
        <v>292</v>
      </c>
      <c r="C529" s="9" t="s">
        <v>33</v>
      </c>
      <c r="D529" s="11" t="s">
        <v>85</v>
      </c>
      <c r="E529" s="11">
        <v>1234</v>
      </c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12.75">
      <c r="A530" s="9" t="s">
        <v>72</v>
      </c>
      <c r="B530" s="9" t="s">
        <v>292</v>
      </c>
      <c r="C530" s="9" t="s">
        <v>33</v>
      </c>
      <c r="D530" s="11" t="s">
        <v>296</v>
      </c>
      <c r="E530" s="11">
        <v>1234</v>
      </c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12.75">
      <c r="A531" s="9" t="s">
        <v>2870</v>
      </c>
      <c r="B531" s="9" t="s">
        <v>292</v>
      </c>
      <c r="C531" s="9" t="s">
        <v>33</v>
      </c>
      <c r="D531" s="11" t="s">
        <v>377</v>
      </c>
      <c r="E531" s="11">
        <v>1234</v>
      </c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12.75">
      <c r="A532" s="9" t="s">
        <v>2899</v>
      </c>
      <c r="B532" s="9" t="s">
        <v>292</v>
      </c>
      <c r="C532" s="9" t="s">
        <v>33</v>
      </c>
      <c r="D532" s="11" t="s">
        <v>316</v>
      </c>
      <c r="E532" s="11">
        <v>1234</v>
      </c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12.75">
      <c r="A533" s="9" t="s">
        <v>2911</v>
      </c>
      <c r="B533" s="9" t="s">
        <v>292</v>
      </c>
      <c r="C533" s="9" t="s">
        <v>33</v>
      </c>
      <c r="D533" s="11" t="s">
        <v>296</v>
      </c>
      <c r="E533" s="11">
        <v>1234</v>
      </c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12.75">
      <c r="A534" s="9" t="s">
        <v>2877</v>
      </c>
      <c r="B534" s="9" t="s">
        <v>292</v>
      </c>
      <c r="C534" s="9" t="s">
        <v>33</v>
      </c>
      <c r="D534" s="11" t="s">
        <v>699</v>
      </c>
      <c r="E534" s="11">
        <v>1234</v>
      </c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12.75">
      <c r="A535" s="9" t="s">
        <v>2906</v>
      </c>
      <c r="B535" s="9" t="s">
        <v>292</v>
      </c>
      <c r="C535" s="9" t="s">
        <v>33</v>
      </c>
      <c r="D535" s="11" t="s">
        <v>316</v>
      </c>
      <c r="E535" s="11">
        <v>1234</v>
      </c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12.75">
      <c r="A536" s="9" t="s">
        <v>2828</v>
      </c>
      <c r="B536" s="9" t="s">
        <v>292</v>
      </c>
      <c r="C536" s="9" t="s">
        <v>33</v>
      </c>
      <c r="D536" s="11" t="s">
        <v>153</v>
      </c>
      <c r="E536" s="11">
        <v>1234</v>
      </c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12.75">
      <c r="A537" s="9" t="s">
        <v>2894</v>
      </c>
      <c r="B537" s="9" t="s">
        <v>292</v>
      </c>
      <c r="C537" s="9" t="s">
        <v>33</v>
      </c>
      <c r="D537" s="11" t="s">
        <v>334</v>
      </c>
      <c r="E537" s="11">
        <v>1234</v>
      </c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12.75">
      <c r="A538" s="9" t="s">
        <v>2834</v>
      </c>
      <c r="B538" s="9" t="s">
        <v>292</v>
      </c>
      <c r="C538" s="9" t="s">
        <v>33</v>
      </c>
      <c r="D538" s="11" t="s">
        <v>719</v>
      </c>
      <c r="E538" s="11">
        <v>1234</v>
      </c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12.75">
      <c r="A539" s="9" t="s">
        <v>2847</v>
      </c>
      <c r="B539" s="9" t="s">
        <v>292</v>
      </c>
      <c r="C539" s="9" t="s">
        <v>33</v>
      </c>
      <c r="D539" s="11" t="s">
        <v>302</v>
      </c>
      <c r="E539" s="11">
        <v>1234</v>
      </c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12.75">
      <c r="A540" s="9" t="s">
        <v>2964</v>
      </c>
      <c r="B540" s="9" t="s">
        <v>326</v>
      </c>
      <c r="C540" s="9" t="s">
        <v>2539</v>
      </c>
      <c r="D540" s="11" t="s">
        <v>35</v>
      </c>
      <c r="E540" s="11">
        <v>34</v>
      </c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12.75">
      <c r="A541" s="9" t="s">
        <v>2964</v>
      </c>
      <c r="B541" s="9" t="s">
        <v>326</v>
      </c>
      <c r="C541" s="9" t="s">
        <v>2538</v>
      </c>
      <c r="D541" s="11" t="s">
        <v>35</v>
      </c>
      <c r="E541" s="11">
        <v>34</v>
      </c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12.75">
      <c r="A542" s="9" t="s">
        <v>2964</v>
      </c>
      <c r="B542" s="9" t="s">
        <v>319</v>
      </c>
      <c r="C542" s="9" t="s">
        <v>2537</v>
      </c>
      <c r="D542" s="11" t="s">
        <v>63</v>
      </c>
      <c r="E542" s="11">
        <v>34</v>
      </c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12.75">
      <c r="A543" s="9" t="s">
        <v>2964</v>
      </c>
      <c r="B543" s="9" t="s">
        <v>339</v>
      </c>
      <c r="C543" s="9" t="s">
        <v>2540</v>
      </c>
      <c r="D543" s="11" t="s">
        <v>63</v>
      </c>
      <c r="E543" s="11">
        <v>34</v>
      </c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12.75">
      <c r="A544" s="9" t="s">
        <v>2964</v>
      </c>
      <c r="B544" s="9" t="s">
        <v>339</v>
      </c>
      <c r="C544" s="9" t="s">
        <v>2542</v>
      </c>
      <c r="D544" s="11" t="s">
        <v>63</v>
      </c>
      <c r="E544" s="11">
        <v>34</v>
      </c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12.75">
      <c r="A545" s="9" t="s">
        <v>2964</v>
      </c>
      <c r="B545" s="9" t="s">
        <v>350</v>
      </c>
      <c r="C545" s="9" t="s">
        <v>2542</v>
      </c>
      <c r="D545" s="11" t="s">
        <v>63</v>
      </c>
      <c r="E545" s="11">
        <v>34</v>
      </c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12.75">
      <c r="A546" s="9" t="s">
        <v>2680</v>
      </c>
      <c r="B546" s="9" t="s">
        <v>357</v>
      </c>
      <c r="C546" s="9" t="s">
        <v>2537</v>
      </c>
      <c r="D546" s="11" t="s">
        <v>740</v>
      </c>
      <c r="E546" s="11">
        <v>34</v>
      </c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12.75">
      <c r="A547" s="9" t="s">
        <v>2680</v>
      </c>
      <c r="B547" s="9" t="s">
        <v>365</v>
      </c>
      <c r="C547" s="9" t="s">
        <v>2537</v>
      </c>
      <c r="D547" s="11" t="s">
        <v>740</v>
      </c>
      <c r="E547" s="11">
        <v>34</v>
      </c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12.75">
      <c r="A548" s="9" t="s">
        <v>2680</v>
      </c>
      <c r="B548" s="9" t="s">
        <v>365</v>
      </c>
      <c r="C548" s="9" t="s">
        <v>2540</v>
      </c>
      <c r="D548" s="11" t="s">
        <v>740</v>
      </c>
      <c r="E548" s="11">
        <v>34</v>
      </c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12.75">
      <c r="A549" s="9" t="s">
        <v>2680</v>
      </c>
      <c r="B549" s="9" t="s">
        <v>372</v>
      </c>
      <c r="C549" s="9" t="s">
        <v>2539</v>
      </c>
      <c r="D549" s="11" t="s">
        <v>740</v>
      </c>
      <c r="E549" s="11">
        <v>34</v>
      </c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12.75">
      <c r="A550" s="9" t="s">
        <v>2680</v>
      </c>
      <c r="B550" s="9" t="s">
        <v>372</v>
      </c>
      <c r="C550" s="9" t="s">
        <v>2538</v>
      </c>
      <c r="D550" s="11" t="s">
        <v>740</v>
      </c>
      <c r="E550" s="11">
        <v>34</v>
      </c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12.75">
      <c r="A551" s="9" t="s">
        <v>2970</v>
      </c>
      <c r="B551" s="9" t="s">
        <v>357</v>
      </c>
      <c r="C551" s="9" t="s">
        <v>2537</v>
      </c>
      <c r="D551" s="11" t="s">
        <v>63</v>
      </c>
      <c r="E551" s="11">
        <v>34</v>
      </c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12.75">
      <c r="A552" s="9" t="s">
        <v>2970</v>
      </c>
      <c r="B552" s="9" t="s">
        <v>365</v>
      </c>
      <c r="C552" s="9" t="s">
        <v>2537</v>
      </c>
      <c r="D552" s="11" t="s">
        <v>63</v>
      </c>
      <c r="E552" s="11">
        <v>34</v>
      </c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12.75">
      <c r="A553" s="9" t="s">
        <v>2970</v>
      </c>
      <c r="B553" s="9" t="s">
        <v>365</v>
      </c>
      <c r="C553" s="9" t="s">
        <v>2540</v>
      </c>
      <c r="D553" s="11" t="s">
        <v>63</v>
      </c>
      <c r="E553" s="11">
        <v>34</v>
      </c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12.75">
      <c r="A554" s="9" t="s">
        <v>2970</v>
      </c>
      <c r="B554" s="9" t="s">
        <v>372</v>
      </c>
      <c r="C554" s="9" t="s">
        <v>2539</v>
      </c>
      <c r="D554" s="11" t="s">
        <v>63</v>
      </c>
      <c r="E554" s="11">
        <v>34</v>
      </c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12.75">
      <c r="A555" s="9" t="s">
        <v>2970</v>
      </c>
      <c r="B555" s="9" t="s">
        <v>372</v>
      </c>
      <c r="C555" s="9" t="s">
        <v>2538</v>
      </c>
      <c r="D555" s="11" t="s">
        <v>63</v>
      </c>
      <c r="E555" s="11">
        <v>34</v>
      </c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12.75">
      <c r="A556" s="9" t="s">
        <v>2970</v>
      </c>
      <c r="B556" s="9" t="s">
        <v>380</v>
      </c>
      <c r="C556" s="9" t="s">
        <v>2542</v>
      </c>
      <c r="D556" s="11" t="s">
        <v>63</v>
      </c>
      <c r="E556" s="11">
        <v>34</v>
      </c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12.75">
      <c r="A557" s="9" t="s">
        <v>2970</v>
      </c>
      <c r="B557" s="9" t="s">
        <v>386</v>
      </c>
      <c r="C557" s="9" t="s">
        <v>2542</v>
      </c>
      <c r="D557" s="11" t="s">
        <v>63</v>
      </c>
      <c r="E557" s="11">
        <v>34</v>
      </c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12.75">
      <c r="A558" s="9" t="s">
        <v>2977</v>
      </c>
      <c r="B558" s="9" t="s">
        <v>357</v>
      </c>
      <c r="C558" s="9" t="s">
        <v>2537</v>
      </c>
      <c r="D558" s="11" t="s">
        <v>63</v>
      </c>
      <c r="E558" s="11">
        <v>34</v>
      </c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12.75">
      <c r="A559" s="9" t="s">
        <v>2977</v>
      </c>
      <c r="B559" s="9" t="s">
        <v>365</v>
      </c>
      <c r="C559" s="9" t="s">
        <v>2537</v>
      </c>
      <c r="D559" s="11" t="s">
        <v>63</v>
      </c>
      <c r="E559" s="11">
        <v>34</v>
      </c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12.75">
      <c r="A560" s="9" t="s">
        <v>2977</v>
      </c>
      <c r="B560" s="9" t="s">
        <v>365</v>
      </c>
      <c r="C560" s="9" t="s">
        <v>2540</v>
      </c>
      <c r="D560" s="11" t="s">
        <v>63</v>
      </c>
      <c r="E560" s="11">
        <v>34</v>
      </c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12.75">
      <c r="A561" s="9" t="s">
        <v>2977</v>
      </c>
      <c r="B561" s="9" t="s">
        <v>372</v>
      </c>
      <c r="C561" s="9" t="s">
        <v>2539</v>
      </c>
      <c r="D561" s="11" t="s">
        <v>63</v>
      </c>
      <c r="E561" s="11">
        <v>34</v>
      </c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12.75">
      <c r="A562" s="9" t="s">
        <v>2977</v>
      </c>
      <c r="B562" s="9" t="s">
        <v>372</v>
      </c>
      <c r="C562" s="9" t="s">
        <v>2538</v>
      </c>
      <c r="D562" s="11" t="s">
        <v>63</v>
      </c>
      <c r="E562" s="11">
        <v>34</v>
      </c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12.75">
      <c r="A563" s="9" t="s">
        <v>2977</v>
      </c>
      <c r="B563" s="9" t="s">
        <v>380</v>
      </c>
      <c r="C563" s="9" t="s">
        <v>2542</v>
      </c>
      <c r="D563" s="11" t="s">
        <v>63</v>
      </c>
      <c r="E563" s="11">
        <v>34</v>
      </c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12.75">
      <c r="A564" s="9" t="s">
        <v>2977</v>
      </c>
      <c r="B564" s="9" t="s">
        <v>386</v>
      </c>
      <c r="C564" s="9" t="s">
        <v>2542</v>
      </c>
      <c r="D564" s="11" t="s">
        <v>63</v>
      </c>
      <c r="E564" s="11">
        <v>34</v>
      </c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12.75">
      <c r="A565" s="9" t="s">
        <v>3117</v>
      </c>
      <c r="B565" s="9" t="s">
        <v>380</v>
      </c>
      <c r="C565" s="9" t="s">
        <v>2542</v>
      </c>
      <c r="D565" s="11" t="s">
        <v>78</v>
      </c>
      <c r="E565" s="11">
        <v>34</v>
      </c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12.75">
      <c r="A566" s="9" t="s">
        <v>3117</v>
      </c>
      <c r="B566" s="9" t="s">
        <v>386</v>
      </c>
      <c r="C566" s="9" t="s">
        <v>2542</v>
      </c>
      <c r="D566" s="11" t="s">
        <v>78</v>
      </c>
      <c r="E566" s="11">
        <v>34</v>
      </c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12.75">
      <c r="A567" s="9" t="s">
        <v>3121</v>
      </c>
      <c r="B567" s="9" t="s">
        <v>380</v>
      </c>
      <c r="C567" s="9" t="s">
        <v>2542</v>
      </c>
      <c r="D567" s="11" t="s">
        <v>78</v>
      </c>
      <c r="E567" s="11">
        <v>34</v>
      </c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12.75">
      <c r="A568" s="9" t="s">
        <v>3121</v>
      </c>
      <c r="B568" s="9" t="s">
        <v>386</v>
      </c>
      <c r="C568" s="9" t="s">
        <v>2542</v>
      </c>
      <c r="D568" s="11" t="s">
        <v>78</v>
      </c>
      <c r="E568" s="11">
        <v>34</v>
      </c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12.75">
      <c r="A569" s="9" t="s">
        <v>3125</v>
      </c>
      <c r="B569" s="9" t="s">
        <v>380</v>
      </c>
      <c r="C569" s="9" t="s">
        <v>2542</v>
      </c>
      <c r="D569" s="11" t="s">
        <v>78</v>
      </c>
      <c r="E569" s="11">
        <v>34</v>
      </c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12.75">
      <c r="A570" s="9" t="s">
        <v>2995</v>
      </c>
      <c r="B570" s="9" t="s">
        <v>380</v>
      </c>
      <c r="C570" s="9" t="s">
        <v>2542</v>
      </c>
      <c r="D570" s="11" t="s">
        <v>78</v>
      </c>
      <c r="E570" s="11">
        <v>34</v>
      </c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12.75">
      <c r="A571" s="9" t="s">
        <v>2768</v>
      </c>
      <c r="B571" s="9" t="s">
        <v>326</v>
      </c>
      <c r="C571" s="9" t="s">
        <v>2538</v>
      </c>
      <c r="D571" s="11" t="s">
        <v>746</v>
      </c>
      <c r="E571" s="11">
        <v>34</v>
      </c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12.75">
      <c r="A572" s="9" t="s">
        <v>2995</v>
      </c>
      <c r="B572" s="9" t="s">
        <v>357</v>
      </c>
      <c r="C572" s="9" t="s">
        <v>2537</v>
      </c>
      <c r="D572" s="11" t="s">
        <v>332</v>
      </c>
      <c r="E572" s="11">
        <v>34</v>
      </c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12.75">
      <c r="A573" s="9" t="s">
        <v>3133</v>
      </c>
      <c r="B573" s="9" t="s">
        <v>372</v>
      </c>
      <c r="C573" s="9" t="s">
        <v>2538</v>
      </c>
      <c r="D573" s="11" t="s">
        <v>157</v>
      </c>
      <c r="E573" s="11">
        <v>34</v>
      </c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12.75">
      <c r="A574" s="9" t="s">
        <v>3139</v>
      </c>
      <c r="B574" s="9" t="s">
        <v>372</v>
      </c>
      <c r="C574" s="9" t="s">
        <v>2538</v>
      </c>
      <c r="D574" s="11" t="s">
        <v>157</v>
      </c>
      <c r="E574" s="11">
        <v>34</v>
      </c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12.75">
      <c r="A575" s="9" t="s">
        <v>3143</v>
      </c>
      <c r="B575" s="9" t="s">
        <v>372</v>
      </c>
      <c r="C575" s="9" t="s">
        <v>2538</v>
      </c>
      <c r="D575" s="11" t="s">
        <v>157</v>
      </c>
      <c r="E575" s="11">
        <v>34</v>
      </c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12.75">
      <c r="A576" s="9" t="s">
        <v>2983</v>
      </c>
      <c r="B576" s="9" t="s">
        <v>380</v>
      </c>
      <c r="C576" s="9" t="s">
        <v>2542</v>
      </c>
      <c r="D576" s="11" t="s">
        <v>157</v>
      </c>
      <c r="E576" s="11">
        <v>34</v>
      </c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12.75">
      <c r="A577" s="9" t="s">
        <v>2983</v>
      </c>
      <c r="B577" s="9" t="s">
        <v>386</v>
      </c>
      <c r="C577" s="9" t="s">
        <v>2542</v>
      </c>
      <c r="D577" s="11" t="s">
        <v>157</v>
      </c>
      <c r="E577" s="11">
        <v>34</v>
      </c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12.75">
      <c r="A578" s="9" t="s">
        <v>2983</v>
      </c>
      <c r="B578" s="9" t="s">
        <v>339</v>
      </c>
      <c r="C578" s="9" t="s">
        <v>2540</v>
      </c>
      <c r="D578" s="11" t="s">
        <v>157</v>
      </c>
      <c r="E578" s="11">
        <v>34</v>
      </c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12.75">
      <c r="A579" s="9" t="s">
        <v>2983</v>
      </c>
      <c r="B579" s="9" t="s">
        <v>339</v>
      </c>
      <c r="C579" s="9" t="s">
        <v>2542</v>
      </c>
      <c r="D579" s="11" t="s">
        <v>157</v>
      </c>
      <c r="E579" s="11">
        <v>34</v>
      </c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12.75">
      <c r="A580" s="9" t="s">
        <v>2983</v>
      </c>
      <c r="B580" s="9" t="s">
        <v>350</v>
      </c>
      <c r="C580" s="9" t="s">
        <v>2542</v>
      </c>
      <c r="D580" s="11" t="s">
        <v>157</v>
      </c>
      <c r="E580" s="11">
        <v>34</v>
      </c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12.75">
      <c r="A581" s="9" t="s">
        <v>2648</v>
      </c>
      <c r="B581" s="9" t="s">
        <v>339</v>
      </c>
      <c r="C581" s="9" t="s">
        <v>2540</v>
      </c>
      <c r="D581" s="11" t="s">
        <v>165</v>
      </c>
      <c r="E581" s="11">
        <v>34</v>
      </c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12.75">
      <c r="A582" s="9" t="s">
        <v>2648</v>
      </c>
      <c r="B582" s="9" t="s">
        <v>339</v>
      </c>
      <c r="C582" s="9" t="s">
        <v>2542</v>
      </c>
      <c r="D582" s="11" t="s">
        <v>165</v>
      </c>
      <c r="E582" s="11">
        <v>34</v>
      </c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12.75">
      <c r="A583" s="9" t="s">
        <v>2648</v>
      </c>
      <c r="B583" s="9" t="s">
        <v>350</v>
      </c>
      <c r="C583" s="9" t="s">
        <v>2542</v>
      </c>
      <c r="D583" s="11" t="s">
        <v>165</v>
      </c>
      <c r="E583" s="11">
        <v>34</v>
      </c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12.75">
      <c r="A584" s="9" t="s">
        <v>2987</v>
      </c>
      <c r="B584" s="9" t="s">
        <v>319</v>
      </c>
      <c r="C584" s="9" t="s">
        <v>2537</v>
      </c>
      <c r="D584" s="11" t="s">
        <v>165</v>
      </c>
      <c r="E584" s="11">
        <v>34</v>
      </c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12.75">
      <c r="A585" s="9" t="s">
        <v>2987</v>
      </c>
      <c r="B585" s="9" t="s">
        <v>326</v>
      </c>
      <c r="C585" s="9" t="s">
        <v>2539</v>
      </c>
      <c r="D585" s="11" t="s">
        <v>165</v>
      </c>
      <c r="E585" s="11">
        <v>34</v>
      </c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12.75">
      <c r="A586" s="9" t="s">
        <v>2987</v>
      </c>
      <c r="B586" s="9" t="s">
        <v>326</v>
      </c>
      <c r="C586" s="9" t="s">
        <v>2538</v>
      </c>
      <c r="D586" s="11" t="s">
        <v>165</v>
      </c>
      <c r="E586" s="11">
        <v>34</v>
      </c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12.75">
      <c r="A587" s="9" t="s">
        <v>2987</v>
      </c>
      <c r="B587" s="9" t="s">
        <v>339</v>
      </c>
      <c r="C587" s="9" t="s">
        <v>2540</v>
      </c>
      <c r="D587" s="11" t="s">
        <v>165</v>
      </c>
      <c r="E587" s="11">
        <v>34</v>
      </c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12.75">
      <c r="A588" s="9" t="s">
        <v>2987</v>
      </c>
      <c r="B588" s="9" t="s">
        <v>339</v>
      </c>
      <c r="C588" s="9" t="s">
        <v>2542</v>
      </c>
      <c r="D588" s="11" t="s">
        <v>165</v>
      </c>
      <c r="E588" s="11">
        <v>34</v>
      </c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12.75">
      <c r="A589" s="9" t="s">
        <v>2987</v>
      </c>
      <c r="B589" s="9" t="s">
        <v>350</v>
      </c>
      <c r="C589" s="9" t="s">
        <v>2542</v>
      </c>
      <c r="D589" s="11" t="s">
        <v>165</v>
      </c>
      <c r="E589" s="11">
        <v>34</v>
      </c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12.75">
      <c r="A590" s="9" t="s">
        <v>2995</v>
      </c>
      <c r="B590" s="9" t="s">
        <v>372</v>
      </c>
      <c r="C590" s="9" t="s">
        <v>2539</v>
      </c>
      <c r="D590" s="11" t="s">
        <v>165</v>
      </c>
      <c r="E590" s="11">
        <v>34</v>
      </c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12.75">
      <c r="A591" s="9" t="s">
        <v>2995</v>
      </c>
      <c r="B591" s="9" t="s">
        <v>372</v>
      </c>
      <c r="C591" s="9" t="s">
        <v>2538</v>
      </c>
      <c r="D591" s="11" t="s">
        <v>165</v>
      </c>
      <c r="E591" s="11">
        <v>34</v>
      </c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12.75">
      <c r="A592" s="11" t="s">
        <v>2665</v>
      </c>
      <c r="B592" s="9" t="s">
        <v>339</v>
      </c>
      <c r="C592" s="9" t="s">
        <v>2542</v>
      </c>
      <c r="D592" s="11" t="s">
        <v>283</v>
      </c>
      <c r="E592" s="11">
        <v>34</v>
      </c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12.75">
      <c r="A593" s="11" t="s">
        <v>2665</v>
      </c>
      <c r="B593" s="9" t="s">
        <v>350</v>
      </c>
      <c r="C593" s="9" t="s">
        <v>2542</v>
      </c>
      <c r="D593" s="11" t="s">
        <v>283</v>
      </c>
      <c r="E593" s="11">
        <v>34</v>
      </c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12.75">
      <c r="A594" s="9" t="s">
        <v>3152</v>
      </c>
      <c r="B594" s="9" t="s">
        <v>319</v>
      </c>
      <c r="C594" s="9" t="s">
        <v>2537</v>
      </c>
      <c r="D594" s="11" t="s">
        <v>283</v>
      </c>
      <c r="E594" s="11">
        <v>34</v>
      </c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12.75">
      <c r="A595" s="9" t="s">
        <v>3158</v>
      </c>
      <c r="B595" s="9" t="s">
        <v>365</v>
      </c>
      <c r="C595" s="9" t="s">
        <v>2540</v>
      </c>
      <c r="D595" s="11" t="s">
        <v>371</v>
      </c>
      <c r="E595" s="11">
        <v>34</v>
      </c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12.75">
      <c r="A596" s="9" t="s">
        <v>3261</v>
      </c>
      <c r="B596" s="9" t="s">
        <v>319</v>
      </c>
      <c r="C596" s="9" t="s">
        <v>2537</v>
      </c>
      <c r="D596" s="11" t="s">
        <v>360</v>
      </c>
      <c r="E596" s="11">
        <v>34</v>
      </c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12.75">
      <c r="A597" s="9" t="s">
        <v>3261</v>
      </c>
      <c r="B597" s="9" t="s">
        <v>326</v>
      </c>
      <c r="C597" s="9" t="s">
        <v>2539</v>
      </c>
      <c r="D597" s="11" t="s">
        <v>360</v>
      </c>
      <c r="E597" s="11">
        <v>34</v>
      </c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12.75">
      <c r="A598" s="9" t="s">
        <v>3261</v>
      </c>
      <c r="B598" s="9" t="s">
        <v>326</v>
      </c>
      <c r="C598" s="9" t="s">
        <v>2538</v>
      </c>
      <c r="D598" s="11" t="s">
        <v>360</v>
      </c>
      <c r="E598" s="11">
        <v>34</v>
      </c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12.75">
      <c r="A599" s="9" t="s">
        <v>3261</v>
      </c>
      <c r="B599" s="9" t="s">
        <v>339</v>
      </c>
      <c r="C599" s="9" t="s">
        <v>2540</v>
      </c>
      <c r="D599" s="11" t="s">
        <v>360</v>
      </c>
      <c r="E599" s="11">
        <v>34</v>
      </c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12.75">
      <c r="A600" s="9" t="s">
        <v>3261</v>
      </c>
      <c r="B600" s="9" t="s">
        <v>339</v>
      </c>
      <c r="C600" s="9" t="s">
        <v>2542</v>
      </c>
      <c r="D600" s="11" t="s">
        <v>360</v>
      </c>
      <c r="E600" s="11">
        <v>34</v>
      </c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12.75">
      <c r="A601" s="9" t="s">
        <v>3261</v>
      </c>
      <c r="B601" s="9" t="s">
        <v>350</v>
      </c>
      <c r="C601" s="9" t="s">
        <v>2542</v>
      </c>
      <c r="D601" s="11" t="s">
        <v>360</v>
      </c>
      <c r="E601" s="11">
        <v>34</v>
      </c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12.75">
      <c r="A602" s="9" t="s">
        <v>3268</v>
      </c>
      <c r="B602" s="9" t="s">
        <v>357</v>
      </c>
      <c r="C602" s="9" t="s">
        <v>2537</v>
      </c>
      <c r="D602" s="11" t="s">
        <v>360</v>
      </c>
      <c r="E602" s="11">
        <v>34</v>
      </c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12.75">
      <c r="A603" s="9" t="s">
        <v>3268</v>
      </c>
      <c r="B603" s="9" t="s">
        <v>365</v>
      </c>
      <c r="C603" s="9" t="s">
        <v>2537</v>
      </c>
      <c r="D603" s="11" t="s">
        <v>360</v>
      </c>
      <c r="E603" s="11">
        <v>34</v>
      </c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12.75">
      <c r="A604" s="9" t="s">
        <v>3268</v>
      </c>
      <c r="B604" s="9" t="s">
        <v>365</v>
      </c>
      <c r="C604" s="9" t="s">
        <v>2540</v>
      </c>
      <c r="D604" s="11" t="s">
        <v>360</v>
      </c>
      <c r="E604" s="11">
        <v>34</v>
      </c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12.75">
      <c r="A605" s="9" t="s">
        <v>3268</v>
      </c>
      <c r="B605" s="9" t="s">
        <v>372</v>
      </c>
      <c r="C605" s="9" t="s">
        <v>2539</v>
      </c>
      <c r="D605" s="11" t="s">
        <v>360</v>
      </c>
      <c r="E605" s="11">
        <v>34</v>
      </c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12.75">
      <c r="A606" s="9" t="s">
        <v>3268</v>
      </c>
      <c r="B606" s="9" t="s">
        <v>372</v>
      </c>
      <c r="C606" s="9" t="s">
        <v>2538</v>
      </c>
      <c r="D606" s="11" t="s">
        <v>360</v>
      </c>
      <c r="E606" s="11">
        <v>34</v>
      </c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12.75">
      <c r="A607" s="9" t="s">
        <v>3268</v>
      </c>
      <c r="B607" s="9" t="s">
        <v>380</v>
      </c>
      <c r="C607" s="9" t="s">
        <v>2542</v>
      </c>
      <c r="D607" s="11" t="s">
        <v>360</v>
      </c>
      <c r="E607" s="11">
        <v>34</v>
      </c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12.75">
      <c r="A608" s="9" t="s">
        <v>3268</v>
      </c>
      <c r="B608" s="9" t="s">
        <v>386</v>
      </c>
      <c r="C608" s="9" t="s">
        <v>2542</v>
      </c>
      <c r="D608" s="11" t="s">
        <v>360</v>
      </c>
      <c r="E608" s="11">
        <v>34</v>
      </c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12.75">
      <c r="A609" s="9" t="s">
        <v>3275</v>
      </c>
      <c r="B609" s="9" t="s">
        <v>357</v>
      </c>
      <c r="C609" s="9" t="s">
        <v>2537</v>
      </c>
      <c r="D609" s="11" t="s">
        <v>360</v>
      </c>
      <c r="E609" s="11">
        <v>34</v>
      </c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12.75">
      <c r="A610" s="9" t="s">
        <v>3275</v>
      </c>
      <c r="B610" s="9" t="s">
        <v>365</v>
      </c>
      <c r="C610" s="9" t="s">
        <v>2537</v>
      </c>
      <c r="D610" s="11" t="s">
        <v>360</v>
      </c>
      <c r="E610" s="11">
        <v>34</v>
      </c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 ht="12.75">
      <c r="A611" s="9" t="s">
        <v>3275</v>
      </c>
      <c r="B611" s="9" t="s">
        <v>365</v>
      </c>
      <c r="C611" s="9" t="s">
        <v>2540</v>
      </c>
      <c r="D611" s="11" t="s">
        <v>360</v>
      </c>
      <c r="E611" s="11">
        <v>34</v>
      </c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12.75">
      <c r="A612" s="9" t="s">
        <v>3275</v>
      </c>
      <c r="B612" s="9" t="s">
        <v>372</v>
      </c>
      <c r="C612" s="9" t="s">
        <v>2539</v>
      </c>
      <c r="D612" s="11" t="s">
        <v>360</v>
      </c>
      <c r="E612" s="11">
        <v>34</v>
      </c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12.75">
      <c r="A613" s="9" t="s">
        <v>3275</v>
      </c>
      <c r="B613" s="9" t="s">
        <v>372</v>
      </c>
      <c r="C613" s="9" t="s">
        <v>2538</v>
      </c>
      <c r="D613" s="11" t="s">
        <v>360</v>
      </c>
      <c r="E613" s="11">
        <v>34</v>
      </c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12.75">
      <c r="A614" s="9" t="s">
        <v>3275</v>
      </c>
      <c r="B614" s="9" t="s">
        <v>380</v>
      </c>
      <c r="C614" s="9" t="s">
        <v>2542</v>
      </c>
      <c r="D614" s="11" t="s">
        <v>360</v>
      </c>
      <c r="E614" s="11">
        <v>34</v>
      </c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12.75">
      <c r="A615" s="9" t="s">
        <v>3275</v>
      </c>
      <c r="B615" s="9" t="s">
        <v>386</v>
      </c>
      <c r="C615" s="9" t="s">
        <v>2542</v>
      </c>
      <c r="D615" s="11" t="s">
        <v>360</v>
      </c>
      <c r="E615" s="11">
        <v>34</v>
      </c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12.75">
      <c r="A616" s="9" t="s">
        <v>3162</v>
      </c>
      <c r="B616" s="9" t="s">
        <v>326</v>
      </c>
      <c r="C616" s="9" t="s">
        <v>2538</v>
      </c>
      <c r="D616" s="11" t="s">
        <v>360</v>
      </c>
      <c r="E616" s="11">
        <v>34</v>
      </c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12.75">
      <c r="A617" s="9" t="s">
        <v>3167</v>
      </c>
      <c r="B617" s="9" t="s">
        <v>372</v>
      </c>
      <c r="C617" s="9" t="s">
        <v>2539</v>
      </c>
      <c r="D617" s="11" t="s">
        <v>639</v>
      </c>
      <c r="E617" s="11">
        <v>34</v>
      </c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12.75">
      <c r="A618" s="9" t="s">
        <v>3169</v>
      </c>
      <c r="B618" s="9" t="s">
        <v>372</v>
      </c>
      <c r="C618" s="9" t="s">
        <v>2539</v>
      </c>
      <c r="D618" s="11" t="s">
        <v>639</v>
      </c>
      <c r="E618" s="11">
        <v>34</v>
      </c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12.75">
      <c r="A619" s="9" t="s">
        <v>3174</v>
      </c>
      <c r="B619" s="9" t="s">
        <v>372</v>
      </c>
      <c r="C619" s="9" t="s">
        <v>2539</v>
      </c>
      <c r="D619" s="11" t="s">
        <v>639</v>
      </c>
      <c r="E619" s="11">
        <v>34</v>
      </c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12.75">
      <c r="A620" s="9" t="s">
        <v>3180</v>
      </c>
      <c r="B620" s="9" t="s">
        <v>339</v>
      </c>
      <c r="C620" s="9" t="s">
        <v>2542</v>
      </c>
      <c r="D620" s="11" t="s">
        <v>606</v>
      </c>
      <c r="E620" s="11">
        <v>34</v>
      </c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12.75">
      <c r="A621" s="9" t="s">
        <v>3180</v>
      </c>
      <c r="B621" s="9" t="s">
        <v>350</v>
      </c>
      <c r="C621" s="9" t="s">
        <v>2542</v>
      </c>
      <c r="D621" s="11" t="s">
        <v>606</v>
      </c>
      <c r="E621" s="11">
        <v>34</v>
      </c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12.75">
      <c r="A622" s="9" t="s">
        <v>2613</v>
      </c>
      <c r="B622" s="9" t="s">
        <v>319</v>
      </c>
      <c r="C622" s="9" t="s">
        <v>2537</v>
      </c>
      <c r="D622" s="11" t="s">
        <v>296</v>
      </c>
      <c r="E622" s="11">
        <v>34</v>
      </c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12.75">
      <c r="A623" s="9" t="s">
        <v>2613</v>
      </c>
      <c r="B623" s="9" t="s">
        <v>326</v>
      </c>
      <c r="C623" s="9" t="s">
        <v>2539</v>
      </c>
      <c r="D623" s="11" t="s">
        <v>296</v>
      </c>
      <c r="E623" s="11">
        <v>34</v>
      </c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12.75">
      <c r="A624" s="9" t="s">
        <v>2613</v>
      </c>
      <c r="B624" s="9" t="s">
        <v>326</v>
      </c>
      <c r="C624" s="9" t="s">
        <v>2538</v>
      </c>
      <c r="D624" s="11" t="s">
        <v>296</v>
      </c>
      <c r="E624" s="11">
        <v>34</v>
      </c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12.75">
      <c r="A625" s="9" t="s">
        <v>2613</v>
      </c>
      <c r="B625" s="9" t="s">
        <v>339</v>
      </c>
      <c r="C625" s="9" t="s">
        <v>2540</v>
      </c>
      <c r="D625" s="11" t="s">
        <v>296</v>
      </c>
      <c r="E625" s="11">
        <v>34</v>
      </c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12.75">
      <c r="A626" s="9" t="s">
        <v>2613</v>
      </c>
      <c r="B626" s="9" t="s">
        <v>339</v>
      </c>
      <c r="C626" s="9" t="s">
        <v>2542</v>
      </c>
      <c r="D626" s="11" t="s">
        <v>296</v>
      </c>
      <c r="E626" s="11">
        <v>34</v>
      </c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12.75">
      <c r="A627" s="9" t="s">
        <v>2613</v>
      </c>
      <c r="B627" s="9" t="s">
        <v>350</v>
      </c>
      <c r="C627" s="9" t="s">
        <v>2542</v>
      </c>
      <c r="D627" s="11" t="s">
        <v>296</v>
      </c>
      <c r="E627" s="11">
        <v>34</v>
      </c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12.75">
      <c r="A628" s="9" t="s">
        <v>2599</v>
      </c>
      <c r="B628" s="9" t="s">
        <v>319</v>
      </c>
      <c r="C628" s="9" t="s">
        <v>2537</v>
      </c>
      <c r="D628" s="11" t="s">
        <v>351</v>
      </c>
      <c r="E628" s="11">
        <v>34</v>
      </c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12.75">
      <c r="A629" s="9" t="s">
        <v>2599</v>
      </c>
      <c r="B629" s="9" t="s">
        <v>326</v>
      </c>
      <c r="C629" s="9" t="s">
        <v>2539</v>
      </c>
      <c r="D629" s="11" t="s">
        <v>351</v>
      </c>
      <c r="E629" s="11">
        <v>34</v>
      </c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12.75">
      <c r="A630" s="9" t="s">
        <v>2599</v>
      </c>
      <c r="B630" s="9" t="s">
        <v>326</v>
      </c>
      <c r="C630" s="9" t="s">
        <v>2538</v>
      </c>
      <c r="D630" s="11" t="s">
        <v>351</v>
      </c>
      <c r="E630" s="11">
        <v>34</v>
      </c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12.75">
      <c r="A631" s="9" t="s">
        <v>3190</v>
      </c>
      <c r="B631" s="9" t="s">
        <v>339</v>
      </c>
      <c r="C631" s="9" t="s">
        <v>2542</v>
      </c>
      <c r="D631" s="11" t="s">
        <v>351</v>
      </c>
      <c r="E631" s="11">
        <v>34</v>
      </c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12.75">
      <c r="A632" s="9" t="s">
        <v>3190</v>
      </c>
      <c r="B632" s="9" t="s">
        <v>350</v>
      </c>
      <c r="C632" s="9" t="s">
        <v>2542</v>
      </c>
      <c r="D632" s="11" t="s">
        <v>351</v>
      </c>
      <c r="E632" s="11">
        <v>34</v>
      </c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12.75">
      <c r="A633" s="9" t="s">
        <v>3125</v>
      </c>
      <c r="B633" s="9" t="s">
        <v>386</v>
      </c>
      <c r="C633" s="9" t="s">
        <v>2542</v>
      </c>
      <c r="D633" s="11" t="s">
        <v>351</v>
      </c>
      <c r="E633" s="11">
        <v>34</v>
      </c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12.75">
      <c r="A634" s="9" t="s">
        <v>2995</v>
      </c>
      <c r="B634" s="9" t="s">
        <v>386</v>
      </c>
      <c r="C634" s="9" t="s">
        <v>2542</v>
      </c>
      <c r="D634" s="11" t="s">
        <v>351</v>
      </c>
      <c r="E634" s="11">
        <v>34</v>
      </c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12.75">
      <c r="A635" s="9" t="s">
        <v>3201</v>
      </c>
      <c r="B635" s="9" t="s">
        <v>357</v>
      </c>
      <c r="C635" s="9" t="s">
        <v>2537</v>
      </c>
      <c r="D635" s="11" t="s">
        <v>751</v>
      </c>
      <c r="E635" s="11">
        <v>34</v>
      </c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12.75">
      <c r="A636" s="9" t="s">
        <v>3201</v>
      </c>
      <c r="B636" s="9" t="s">
        <v>365</v>
      </c>
      <c r="C636" s="9" t="s">
        <v>2537</v>
      </c>
      <c r="D636" s="11" t="s">
        <v>751</v>
      </c>
      <c r="E636" s="11">
        <v>34</v>
      </c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12.75">
      <c r="A637" s="9" t="s">
        <v>3038</v>
      </c>
      <c r="B637" s="9" t="s">
        <v>319</v>
      </c>
      <c r="C637" s="9" t="s">
        <v>2537</v>
      </c>
      <c r="D637" s="11" t="s">
        <v>501</v>
      </c>
      <c r="E637" s="11">
        <v>34</v>
      </c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12.75">
      <c r="A638" s="9" t="s">
        <v>3038</v>
      </c>
      <c r="B638" s="9" t="s">
        <v>326</v>
      </c>
      <c r="C638" s="9" t="s">
        <v>2539</v>
      </c>
      <c r="D638" s="11" t="s">
        <v>501</v>
      </c>
      <c r="E638" s="11">
        <v>34</v>
      </c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12.75">
      <c r="A639" s="9" t="s">
        <v>3038</v>
      </c>
      <c r="B639" s="9" t="s">
        <v>326</v>
      </c>
      <c r="C639" s="9" t="s">
        <v>2538</v>
      </c>
      <c r="D639" s="11" t="s">
        <v>501</v>
      </c>
      <c r="E639" s="11">
        <v>34</v>
      </c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12.75">
      <c r="A640" s="9" t="s">
        <v>2860</v>
      </c>
      <c r="B640" s="9" t="s">
        <v>326</v>
      </c>
      <c r="C640" s="9" t="s">
        <v>2539</v>
      </c>
      <c r="D640" s="11" t="s">
        <v>501</v>
      </c>
      <c r="E640" s="11">
        <v>34</v>
      </c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12.75">
      <c r="A641" s="9" t="s">
        <v>2615</v>
      </c>
      <c r="B641" s="9" t="s">
        <v>319</v>
      </c>
      <c r="C641" s="9" t="s">
        <v>2537</v>
      </c>
      <c r="D641" s="11" t="s">
        <v>501</v>
      </c>
      <c r="E641" s="11">
        <v>34</v>
      </c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12.75">
      <c r="A642" s="9" t="s">
        <v>2615</v>
      </c>
      <c r="B642" s="9" t="s">
        <v>326</v>
      </c>
      <c r="C642" s="9" t="s">
        <v>2539</v>
      </c>
      <c r="D642" s="11" t="s">
        <v>501</v>
      </c>
      <c r="E642" s="11">
        <v>34</v>
      </c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12.75">
      <c r="A643" s="9" t="s">
        <v>2615</v>
      </c>
      <c r="B643" s="9" t="s">
        <v>326</v>
      </c>
      <c r="C643" s="9" t="s">
        <v>2538</v>
      </c>
      <c r="D643" s="11" t="s">
        <v>501</v>
      </c>
      <c r="E643" s="11">
        <v>34</v>
      </c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12.75">
      <c r="A644" s="9" t="s">
        <v>2615</v>
      </c>
      <c r="B644" s="9" t="s">
        <v>339</v>
      </c>
      <c r="C644" s="9" t="s">
        <v>2540</v>
      </c>
      <c r="D644" s="11" t="s">
        <v>322</v>
      </c>
      <c r="E644" s="11">
        <v>34</v>
      </c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12.75">
      <c r="A645" s="9" t="s">
        <v>2615</v>
      </c>
      <c r="B645" s="9" t="s">
        <v>339</v>
      </c>
      <c r="C645" s="9" t="s">
        <v>2542</v>
      </c>
      <c r="D645" s="11" t="s">
        <v>322</v>
      </c>
      <c r="E645" s="11">
        <v>34</v>
      </c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12.75">
      <c r="A646" s="9" t="s">
        <v>2615</v>
      </c>
      <c r="B646" s="9" t="s">
        <v>350</v>
      </c>
      <c r="C646" s="9" t="s">
        <v>2542</v>
      </c>
      <c r="D646" s="11" t="s">
        <v>322</v>
      </c>
      <c r="E646" s="11">
        <v>34</v>
      </c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12.75">
      <c r="A647" s="9" t="s">
        <v>2995</v>
      </c>
      <c r="B647" s="9" t="s">
        <v>365</v>
      </c>
      <c r="C647" s="9" t="s">
        <v>2537</v>
      </c>
      <c r="D647" s="11" t="s">
        <v>322</v>
      </c>
      <c r="E647" s="11">
        <v>34</v>
      </c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12.75">
      <c r="A648" s="9" t="s">
        <v>2995</v>
      </c>
      <c r="B648" s="9" t="s">
        <v>365</v>
      </c>
      <c r="C648" s="9" t="s">
        <v>2540</v>
      </c>
      <c r="D648" s="11" t="s">
        <v>322</v>
      </c>
      <c r="E648" s="11">
        <v>34</v>
      </c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12.75">
      <c r="A649" s="9" t="s">
        <v>3000</v>
      </c>
      <c r="B649" s="9" t="s">
        <v>319</v>
      </c>
      <c r="C649" s="9" t="s">
        <v>2537</v>
      </c>
      <c r="D649" s="11" t="s">
        <v>322</v>
      </c>
      <c r="E649" s="11">
        <v>34</v>
      </c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12.75">
      <c r="A650" s="9" t="s">
        <v>3000</v>
      </c>
      <c r="B650" s="9" t="s">
        <v>326</v>
      </c>
      <c r="C650" s="9" t="s">
        <v>2539</v>
      </c>
      <c r="D650" s="11" t="s">
        <v>322</v>
      </c>
      <c r="E650" s="11">
        <v>34</v>
      </c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12.75">
      <c r="A651" s="9" t="s">
        <v>3000</v>
      </c>
      <c r="B651" s="9" t="s">
        <v>326</v>
      </c>
      <c r="C651" s="9" t="s">
        <v>2538</v>
      </c>
      <c r="D651" s="11" t="s">
        <v>322</v>
      </c>
      <c r="E651" s="11">
        <v>34</v>
      </c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12.75">
      <c r="A652" s="9" t="s">
        <v>3000</v>
      </c>
      <c r="B652" s="9" t="s">
        <v>339</v>
      </c>
      <c r="C652" s="9" t="s">
        <v>2540</v>
      </c>
      <c r="D652" s="11" t="s">
        <v>322</v>
      </c>
      <c r="E652" s="11">
        <v>34</v>
      </c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12.75">
      <c r="A653" s="9" t="s">
        <v>3000</v>
      </c>
      <c r="B653" s="9" t="s">
        <v>339</v>
      </c>
      <c r="C653" s="9" t="s">
        <v>2542</v>
      </c>
      <c r="D653" s="11" t="s">
        <v>322</v>
      </c>
      <c r="E653" s="11">
        <v>34</v>
      </c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12.75">
      <c r="A654" s="9" t="s">
        <v>3000</v>
      </c>
      <c r="B654" s="9" t="s">
        <v>350</v>
      </c>
      <c r="C654" s="9" t="s">
        <v>2542</v>
      </c>
      <c r="D654" s="11" t="s">
        <v>322</v>
      </c>
      <c r="E654" s="11">
        <v>34</v>
      </c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12.75">
      <c r="A655" s="9" t="s">
        <v>2601</v>
      </c>
      <c r="B655" s="9" t="s">
        <v>372</v>
      </c>
      <c r="C655" s="9" t="s">
        <v>2538</v>
      </c>
      <c r="D655" s="11" t="s">
        <v>613</v>
      </c>
      <c r="E655" s="11">
        <v>34</v>
      </c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12.75">
      <c r="A656" s="9" t="s">
        <v>3206</v>
      </c>
      <c r="B656" s="9" t="s">
        <v>357</v>
      </c>
      <c r="C656" s="9" t="s">
        <v>2537</v>
      </c>
      <c r="D656" s="11" t="s">
        <v>754</v>
      </c>
      <c r="E656" s="11">
        <v>34</v>
      </c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12.75">
      <c r="A657" s="9" t="s">
        <v>3206</v>
      </c>
      <c r="B657" s="9" t="s">
        <v>365</v>
      </c>
      <c r="C657" s="9" t="s">
        <v>2537</v>
      </c>
      <c r="D657" s="11" t="s">
        <v>754</v>
      </c>
      <c r="E657" s="11">
        <v>34</v>
      </c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12.75">
      <c r="A658" s="9" t="s">
        <v>3211</v>
      </c>
      <c r="B658" s="9" t="s">
        <v>319</v>
      </c>
      <c r="C658" s="9" t="s">
        <v>2537</v>
      </c>
      <c r="D658" s="11" t="s">
        <v>754</v>
      </c>
      <c r="E658" s="11">
        <v>34</v>
      </c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12.75">
      <c r="A659" s="9" t="s">
        <v>3216</v>
      </c>
      <c r="B659" s="9" t="s">
        <v>357</v>
      </c>
      <c r="C659" s="9" t="s">
        <v>2537</v>
      </c>
      <c r="D659" s="11" t="s">
        <v>760</v>
      </c>
      <c r="E659" s="11">
        <v>34</v>
      </c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12.75">
      <c r="A660" s="9" t="s">
        <v>3216</v>
      </c>
      <c r="B660" s="9" t="s">
        <v>365</v>
      </c>
      <c r="C660" s="9" t="s">
        <v>2537</v>
      </c>
      <c r="D660" s="11" t="s">
        <v>760</v>
      </c>
      <c r="E660" s="11">
        <v>34</v>
      </c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12.75">
      <c r="A661" s="9" t="s">
        <v>3220</v>
      </c>
      <c r="B661" s="9" t="s">
        <v>357</v>
      </c>
      <c r="C661" s="9" t="s">
        <v>2537</v>
      </c>
      <c r="D661" s="11" t="s">
        <v>634</v>
      </c>
      <c r="E661" s="11">
        <v>34</v>
      </c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12.75">
      <c r="A662" s="9" t="s">
        <v>3220</v>
      </c>
      <c r="B662" s="9" t="s">
        <v>365</v>
      </c>
      <c r="C662" s="9" t="s">
        <v>2537</v>
      </c>
      <c r="D662" s="11" t="s">
        <v>634</v>
      </c>
      <c r="E662" s="11">
        <v>34</v>
      </c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12.7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12.7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12.7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12.7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12.7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12.7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12.7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12.7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12.7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12.7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12.7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12.7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12.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12.7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12.7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12.7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12.7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12.7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12.7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12.7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12.7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12.7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12.7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12.7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12.7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12.7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12.7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12.7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12.7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12.7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12.7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12.7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12.7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12.7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12.7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12.7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12.7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12.7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12.7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12.7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12.7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12.7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12.7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12.7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12.7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12.7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12.7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12.7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12.7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12.7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12.7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12.7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12.7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12.7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12.7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12.7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12.7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12.7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12.7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12.7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12.7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12.7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12.7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12.7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12.7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12.7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12.7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12.7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12.7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12.7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12.7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12.7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12.7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12.7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12.7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12.7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12.7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12.7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12.7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12.7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12.7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12.7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12.7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12.7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12.7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12.7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12.7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12.7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12.7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12.7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12.7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12.7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12.7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12.7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12.7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12.7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12.7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12.7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12.7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12.7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12.7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12.7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12.7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12.7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12.7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12.7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12.7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12.7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12.7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12.7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12.7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12.7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12.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12.7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12.7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12.7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12.7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12.7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12.7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12.7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12.7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12.7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12.7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12.7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12.7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12.7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12.7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12.7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12.7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12.7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12.7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12.7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12.7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12.7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12.7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12.7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12.7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12.7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12.7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12.7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12.7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12.7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12.7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12.7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12.7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12.7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12.7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12.7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12.7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12.7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12.7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12.7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12.7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12.7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12.7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12.7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12.7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12.7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12.7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12.7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12.7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12.7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12.7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12.7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12.7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12.7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12.7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12.7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12.7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12.7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12.7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12.7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12.7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12.7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12.7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12.7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12.7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12.7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12.7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12.7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12.7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12.7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12.7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12.7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12.7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12.7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12.7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12.7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12.7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12.7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12.7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12.7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12.7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12.7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12.7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12.7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12.7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12.7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12.7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12.7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12.7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12.7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12.7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12.7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12.7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12.7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12.7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12.7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12.7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12.7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12.7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12.7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12.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12.7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12.7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12.7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12.7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12.7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12.7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12.7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12.7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12.7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12.7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12.7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12.7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12.7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12.7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12.7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12.7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12.7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12.7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12.7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12.7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12.7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12.7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12.7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12.7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12.7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12.7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12.7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12.7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12.7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12.7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12.7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12.7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12.7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12.7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12.7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12.7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12.7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12.7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12.7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12.7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12.7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12.7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12.7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12.7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12.7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12.7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12.7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12.7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12.7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12.7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12.7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12.7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12.7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12.7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12.7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12.7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12.7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12.7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12.7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12.7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12.7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12.7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12.7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12.7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12.7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12.7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12.7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12.7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12.7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12.7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12.7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12.7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12.7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12.7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12.7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12.7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12.7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12.7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12.7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12.7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12.7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12.7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12.7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12.7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12.7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12.7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12.7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12.7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12.7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12.7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12.7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12.7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12.7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12.7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12.7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12.7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12.7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12.7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12.7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12.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12.7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12.7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12.7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12.7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12.7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12.7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12.7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12.7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12.7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12.7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12.7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12.7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12.7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12.7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12.7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12.7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12.7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12.7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12.7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12.7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12.7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12.7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12.7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12.7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12.7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 spans="1:27" ht="12.7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 spans="1:27" ht="12.7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 spans="1:27" ht="12.75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 spans="1:27" ht="12.75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  <row r="1005" spans="1:27" ht="12.7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</row>
    <row r="1006" spans="1:27" ht="12.75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</row>
    <row r="1007" spans="1:27" ht="12.75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</row>
    <row r="1008" spans="1:27" ht="12.75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</row>
    <row r="1009" spans="1:27" ht="12.75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</row>
    <row r="1010" spans="1:27" ht="12.75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</row>
    <row r="1011" spans="1:27" ht="12.75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</row>
    <row r="1012" spans="1:27" ht="12.75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</row>
    <row r="1013" spans="1:27" ht="12.75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</row>
    <row r="1014" spans="1:27" ht="12.75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</row>
    <row r="1015" spans="1:27" ht="12.7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</row>
    <row r="1016" spans="1:27" ht="12.75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</row>
    <row r="1017" spans="1:27" ht="12.75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</row>
    <row r="1018" spans="1:27" ht="12.75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</row>
    <row r="1019" spans="1:27" ht="12.75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</row>
    <row r="1020" spans="1:27" ht="12.75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</row>
    <row r="1021" spans="1:27" ht="12.75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</row>
    <row r="1022" spans="1:27" ht="12.75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</row>
    <row r="1023" spans="1:27" ht="12.75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</row>
    <row r="1024" spans="1:27" ht="12.75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</row>
    <row r="1025" spans="1:27" ht="12.7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</row>
    <row r="1026" spans="1:27" ht="12.75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</row>
    <row r="1027" spans="1:27" ht="12.75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</row>
    <row r="1028" spans="1:27" ht="12.75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</row>
    <row r="1029" spans="1:27" ht="12.75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</row>
    <row r="1030" spans="1:27" ht="12.75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</row>
    <row r="1031" spans="1:27" ht="12.75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</row>
    <row r="1032" spans="1:27" ht="12.75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</row>
    <row r="1033" spans="1:27" ht="12.75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</row>
    <row r="1034" spans="1:27" ht="12.75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</row>
    <row r="1035" spans="1:27" ht="12.7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</row>
    <row r="1036" spans="1:27" ht="12.75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</row>
    <row r="1037" spans="1:27" ht="12.75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</row>
    <row r="1038" spans="1:27" ht="12.75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</row>
    <row r="1039" spans="1:27" ht="12.75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</row>
    <row r="1040" spans="1:27" ht="12.75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</row>
    <row r="1041" spans="1:27" ht="12.75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</row>
    <row r="1042" spans="1:27" ht="12.75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</row>
    <row r="1043" spans="1:27" ht="12.75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</row>
    <row r="1044" spans="1:27" ht="12.75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</row>
    <row r="1045" spans="1:27" ht="12.75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</row>
    <row r="1046" spans="1:27" ht="12.75">
      <c r="A1046" s="8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</row>
    <row r="1047" spans="1:27" ht="12.75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</row>
    <row r="1048" spans="1:27" ht="12.75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</row>
    <row r="1049" spans="1:27" ht="12.75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</row>
    <row r="1050" spans="1:27" ht="12.75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</row>
    <row r="1051" spans="1:27" ht="12.75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</row>
    <row r="1052" spans="1:27" ht="12.75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</row>
    <row r="1053" spans="1:27" ht="12.75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</row>
    <row r="1054" spans="1:27" ht="12.75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</row>
    <row r="1055" spans="1:27" ht="12.75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</row>
    <row r="1056" spans="1:27" ht="12.75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</row>
    <row r="1057" spans="1:27" ht="12.75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</row>
    <row r="1058" spans="1:27" ht="12.75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</row>
    <row r="1059" spans="1:27" ht="12.75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</row>
    <row r="1060" spans="1:27" ht="12.75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</row>
    <row r="1061" spans="1:27" ht="12.75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</row>
    <row r="1062" spans="1:27" ht="12.75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</row>
    <row r="1063" spans="1:27" ht="12.75">
      <c r="A1063" s="8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</row>
    <row r="1064" spans="1:27" ht="12.75">
      <c r="A1064" s="8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</row>
    <row r="1065" spans="1:27" ht="12.75">
      <c r="A1065" s="8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</row>
    <row r="1066" spans="1:27" ht="12.75">
      <c r="A1066" s="8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</row>
    <row r="1067" spans="1:27" ht="12.75">
      <c r="A1067" s="8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</row>
    <row r="1068" spans="1:27" ht="12.75">
      <c r="A1068" s="8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</row>
    <row r="1069" spans="1:27" ht="12.75">
      <c r="A1069" s="8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</row>
    <row r="1070" spans="1:27" ht="12.75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</row>
    <row r="1071" spans="1:27" ht="12.75">
      <c r="A1071" s="8"/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</row>
    <row r="1072" spans="1:27" ht="12.75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</row>
    <row r="1073" spans="1:27" ht="12.75">
      <c r="A1073" s="8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</row>
    <row r="1074" spans="1:27" ht="12.75">
      <c r="A1074" s="8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</row>
    <row r="1075" spans="1:27" ht="12.75">
      <c r="A1075" s="8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</row>
    <row r="1076" spans="1:27" ht="12.75">
      <c r="A1076" s="8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</row>
    <row r="1077" spans="1:27" ht="12.75">
      <c r="A1077" s="8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</row>
    <row r="1078" spans="1:27" ht="12.75">
      <c r="A1078" s="8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</row>
    <row r="1079" spans="1:27" ht="12.75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</row>
    <row r="1080" spans="1:27" ht="12.75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</row>
    <row r="1081" spans="1:27" ht="12.75">
      <c r="A1081" s="8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</row>
    <row r="1082" spans="1:27" ht="12.75">
      <c r="A1082" s="8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</row>
    <row r="1083" spans="1:27" ht="12.75">
      <c r="A1083" s="8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</row>
    <row r="1084" spans="1:27" ht="12.75">
      <c r="A1084" s="8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</row>
    <row r="1085" spans="1:27" ht="12.75">
      <c r="A1085" s="8"/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</row>
    <row r="1086" spans="1:27" ht="12.75">
      <c r="A1086" s="8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</row>
    <row r="1087" spans="1:27" ht="12.75">
      <c r="A1087" s="8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</row>
    <row r="1088" spans="1:27" ht="12.75">
      <c r="A1088" s="8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</row>
    <row r="1089" spans="1:27" ht="12.75">
      <c r="A1089" s="8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</row>
    <row r="1090" spans="1:27" ht="12.75">
      <c r="A1090" s="8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</row>
    <row r="1091" spans="1:27" ht="12.75">
      <c r="A1091" s="8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</row>
    <row r="1092" spans="1:27" ht="12.75">
      <c r="A1092" s="8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</row>
    <row r="1093" spans="1:27" ht="12.75">
      <c r="A1093" s="8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</row>
    <row r="1094" spans="1:27" ht="12.75">
      <c r="A1094" s="8"/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</row>
    <row r="1095" spans="1:27" ht="12.75">
      <c r="A1095" s="8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</row>
    <row r="1096" spans="1:27" ht="12.75">
      <c r="A1096" s="8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</row>
    <row r="1097" spans="1:27" ht="12.75">
      <c r="A1097" s="8"/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</row>
    <row r="1098" spans="1:27" ht="12.75">
      <c r="A1098" s="8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</row>
    <row r="1099" spans="1:27" ht="12.75">
      <c r="A1099" s="8"/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</row>
    <row r="1100" spans="1:27" ht="12.75">
      <c r="A1100" s="8"/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</row>
    <row r="1101" spans="1:27" ht="12.75">
      <c r="A1101" s="8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</row>
    <row r="1102" spans="1:27" ht="12.75">
      <c r="A1102" s="8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</row>
    <row r="1103" spans="1:27" ht="12.75">
      <c r="A1103" s="8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</row>
    <row r="1104" spans="1:27" ht="12.75">
      <c r="A1104" s="8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</row>
    <row r="1105" spans="1:27" ht="12.75">
      <c r="A1105" s="8"/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</row>
    <row r="1106" spans="1:27" ht="12.75">
      <c r="A1106" s="8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</row>
    <row r="1107" spans="1:27" ht="12.75">
      <c r="A1107" s="8"/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</row>
    <row r="1108" spans="1:27" ht="12.75">
      <c r="A1108" s="8"/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</row>
    <row r="1109" spans="1:27" ht="12.75">
      <c r="A1109" s="8"/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</row>
    <row r="1110" spans="1:27" ht="12.75">
      <c r="A1110" s="8"/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</row>
    <row r="1111" spans="1:27" ht="12.75">
      <c r="A1111" s="8"/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</row>
    <row r="1112" spans="1:27" ht="12.75">
      <c r="A1112" s="8"/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</row>
    <row r="1113" spans="1:27" ht="12.75">
      <c r="A1113" s="8"/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</row>
    <row r="1114" spans="1:27" ht="12.75">
      <c r="A1114" s="8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</row>
    <row r="1115" spans="1:27" ht="12.75">
      <c r="A1115" s="8"/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</row>
    <row r="1116" spans="1:27" ht="12.75">
      <c r="A1116" s="8"/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</row>
    <row r="1117" spans="1:27" ht="12.75">
      <c r="A1117" s="8"/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</row>
    <row r="1118" spans="1:27" ht="12.75">
      <c r="A1118" s="8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</row>
    <row r="1119" spans="1:27" ht="12.75">
      <c r="A1119" s="8"/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</row>
    <row r="1120" spans="1:27" ht="12.75">
      <c r="A1120" s="8"/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</row>
    <row r="1121" spans="1:27" ht="12.75">
      <c r="A1121" s="8"/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</row>
    <row r="1122" spans="1:27" ht="12.75">
      <c r="A1122" s="8"/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</row>
    <row r="1123" spans="1:27" ht="12.75">
      <c r="A1123" s="8"/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</row>
    <row r="1124" spans="1:27" ht="12.75">
      <c r="A1124" s="8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</row>
    <row r="1125" spans="1:27" ht="12.75">
      <c r="A1125" s="8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</row>
    <row r="1126" spans="1:27" ht="12.75">
      <c r="A1126" s="8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</row>
    <row r="1127" spans="1:27" ht="12.75">
      <c r="A1127" s="8"/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</row>
    <row r="1128" spans="1:27" ht="12.75">
      <c r="A1128" s="8"/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</row>
    <row r="1129" spans="1:27" ht="12.75">
      <c r="A1129" s="8"/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</row>
    <row r="1130" spans="1:27" ht="12.75">
      <c r="A1130" s="8"/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</row>
    <row r="1131" spans="1:27" ht="12.75">
      <c r="A1131" s="8"/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</row>
    <row r="1132" spans="1:27" ht="12.75">
      <c r="A1132" s="8"/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</row>
    <row r="1133" spans="1:27" ht="12.75">
      <c r="A1133" s="8"/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</row>
    <row r="1134" spans="1:27" ht="12.75">
      <c r="A1134" s="8"/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</row>
    <row r="1135" spans="1:27" ht="12.75">
      <c r="A1135" s="8"/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</row>
    <row r="1136" spans="1:27" ht="12.75">
      <c r="A1136" s="8"/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</row>
    <row r="1137" spans="1:27" ht="12.75">
      <c r="A1137" s="8"/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</row>
    <row r="1138" spans="1:27" ht="12.75">
      <c r="A1138" s="8"/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</row>
    <row r="1139" spans="1:27" ht="12.75">
      <c r="A1139" s="8"/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</row>
    <row r="1140" spans="1:27" ht="12.75">
      <c r="A1140" s="8"/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</row>
    <row r="1141" spans="1:27" ht="12.75">
      <c r="A1141" s="8"/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</row>
    <row r="1142" spans="1:27" ht="12.75">
      <c r="A1142" s="8"/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</row>
    <row r="1143" spans="1:27" ht="12.75">
      <c r="A1143" s="8"/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</row>
    <row r="1144" spans="1:27" ht="12.75">
      <c r="A1144" s="8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</row>
    <row r="1145" spans="1:27" ht="12.75">
      <c r="A1145" s="8"/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</row>
    <row r="1146" spans="1:27" ht="12.75">
      <c r="A1146" s="8"/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</row>
    <row r="1147" spans="1:27" ht="12.75">
      <c r="A1147" s="8"/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</row>
    <row r="1148" spans="1:27" ht="12.75">
      <c r="A1148" s="8"/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</row>
    <row r="1149" spans="1:27" ht="12.75">
      <c r="A1149" s="8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</row>
    <row r="1150" spans="1:27" ht="12.75">
      <c r="A1150" s="8"/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</row>
    <row r="1151" spans="1:27" ht="12.75">
      <c r="A1151" s="8"/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</row>
    <row r="1152" spans="1:27" ht="12.75">
      <c r="A1152" s="8"/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</row>
    <row r="1153" spans="1:27" ht="12.75">
      <c r="A1153" s="8"/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</row>
    <row r="1154" spans="1:27" ht="12.75">
      <c r="A1154" s="8"/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</row>
    <row r="1155" spans="1:27" ht="12.75">
      <c r="A1155" s="8"/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</row>
    <row r="1156" spans="1:27" ht="12.75">
      <c r="A1156" s="8"/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</row>
    <row r="1157" spans="1:27" ht="12.75">
      <c r="A1157" s="8"/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</row>
    <row r="1158" spans="1:27" ht="12.75">
      <c r="A1158" s="8"/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</row>
    <row r="1159" spans="1:27" ht="12.75">
      <c r="A1159" s="8"/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</row>
    <row r="1160" spans="1:27" ht="12.75">
      <c r="A1160" s="8"/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</row>
    <row r="1161" spans="1:27" ht="12.75">
      <c r="A1161" s="8"/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</row>
    <row r="1162" spans="1:27" ht="12.75">
      <c r="A1162" s="8"/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</row>
    <row r="1163" spans="1:27" ht="12.75">
      <c r="A1163" s="8"/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</row>
    <row r="1164" spans="1:27" ht="12.75">
      <c r="A1164" s="8"/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</row>
    <row r="1165" spans="1:27" ht="12.75">
      <c r="A1165" s="8"/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</row>
    <row r="1166" spans="1:27" ht="12.75">
      <c r="A1166" s="8"/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</row>
    <row r="1167" spans="1:27" ht="12.75">
      <c r="A1167" s="8"/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</row>
    <row r="1168" spans="1:27" ht="12.75">
      <c r="A1168" s="8"/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</row>
    <row r="1169" spans="1:27" ht="12.75">
      <c r="A1169" s="8"/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</row>
    <row r="1170" spans="1:27" ht="12.75">
      <c r="A1170" s="8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</row>
    <row r="1171" spans="1:27" ht="12.75">
      <c r="A1171" s="8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</row>
    <row r="1172" spans="1:27" ht="12.75">
      <c r="A1172" s="8"/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</row>
    <row r="1173" spans="1:27" ht="12.75">
      <c r="A1173" s="8"/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</row>
    <row r="1174" spans="1:27" ht="12.75">
      <c r="A1174" s="8"/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</row>
    <row r="1175" spans="1:27" ht="12.75">
      <c r="A1175" s="8"/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</row>
    <row r="1176" spans="1:27" ht="12.75">
      <c r="A1176" s="8"/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</row>
    <row r="1177" spans="1:27" ht="12.75">
      <c r="A1177" s="8"/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</row>
    <row r="1178" spans="1:27" ht="12.75">
      <c r="A1178" s="8"/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</row>
    <row r="1179" spans="1:27" ht="12.75">
      <c r="A1179" s="8"/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</row>
    <row r="1180" spans="1:27" ht="12.75">
      <c r="A1180" s="8"/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</row>
    <row r="1181" spans="1:27" ht="12.75">
      <c r="A1181" s="8"/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</row>
    <row r="1182" spans="1:27" ht="12.75">
      <c r="A1182" s="8"/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</row>
    <row r="1183" spans="1:27" ht="12.75">
      <c r="A1183" s="8"/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</row>
    <row r="1184" spans="1:27" ht="12.75">
      <c r="A1184" s="8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</row>
    <row r="1185" spans="1:27" ht="12.75">
      <c r="A1185" s="8"/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</row>
    <row r="1186" spans="1:27" ht="12.75">
      <c r="A1186" s="8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</row>
    <row r="1187" spans="1:27" ht="12.75">
      <c r="A1187" s="8"/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</row>
    <row r="1188" spans="1:27" ht="12.75">
      <c r="A1188" s="8"/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</row>
    <row r="1189" spans="1:27" ht="12.75">
      <c r="A1189" s="8"/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</row>
    <row r="1190" spans="1:27" ht="12.75">
      <c r="A1190" s="8"/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</row>
    <row r="1191" spans="1:27" ht="12.75">
      <c r="A1191" s="8"/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</row>
    <row r="1192" spans="1:27" ht="12.75">
      <c r="A1192" s="8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</row>
    <row r="1193" spans="1:27" ht="12.75">
      <c r="A1193" s="8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</row>
    <row r="1194" spans="1:27" ht="12.75">
      <c r="A1194" s="8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</row>
    <row r="1195" spans="1:27" ht="12.75">
      <c r="A1195" s="8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</row>
    <row r="1196" spans="1:27" ht="12.75">
      <c r="A1196" s="8"/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</row>
    <row r="1197" spans="1:27" ht="12.75">
      <c r="A1197" s="8"/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</row>
    <row r="1198" spans="1:27" ht="12.75">
      <c r="A1198" s="8"/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</row>
    <row r="1199" spans="1:27" ht="12.75">
      <c r="A1199" s="8"/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</row>
    <row r="1200" spans="1:27" ht="12.75">
      <c r="A1200" s="8"/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</row>
    <row r="1201" spans="1:27" ht="12.75">
      <c r="A1201" s="8"/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</row>
    <row r="1202" spans="1:27" ht="12.75">
      <c r="A1202" s="8"/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</row>
    <row r="1203" spans="1:27" ht="12.75">
      <c r="A1203" s="8"/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</row>
    <row r="1204" spans="1:27" ht="12.75">
      <c r="A1204" s="8"/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</row>
    <row r="1205" spans="1:27" ht="12.75">
      <c r="A1205" s="8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</row>
    <row r="1206" spans="1:27" ht="12.75">
      <c r="A1206" s="8"/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</row>
    <row r="1207" spans="1:27" ht="12.75">
      <c r="A1207" s="8"/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</row>
    <row r="1208" spans="1:27" ht="12.75">
      <c r="A1208" s="8"/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</row>
    <row r="1209" spans="1:27" ht="12.75">
      <c r="A1209" s="8"/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</row>
    <row r="1210" spans="1:27" ht="12.75">
      <c r="A1210" s="8"/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</row>
    <row r="1211" spans="1:27" ht="12.75">
      <c r="A1211" s="8"/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</row>
    <row r="1212" spans="1:27" ht="12.75">
      <c r="A1212" s="8"/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</row>
    <row r="1213" spans="1:27" ht="12.75">
      <c r="A1213" s="8"/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</row>
    <row r="1214" spans="1:27" ht="12.75">
      <c r="A1214" s="8"/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</row>
    <row r="1215" spans="1:27" ht="12.75">
      <c r="A1215" s="8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</row>
    <row r="1216" spans="1:27" ht="12.75">
      <c r="A1216" s="8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</row>
    <row r="1217" spans="1:27" ht="12.75">
      <c r="A1217" s="8"/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</row>
    <row r="1218" spans="1:27" ht="12.75">
      <c r="A1218" s="8"/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</row>
    <row r="1219" spans="1:27" ht="12.75">
      <c r="A1219" s="8"/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</row>
    <row r="1220" spans="1:27" ht="12.75">
      <c r="A1220" s="8"/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</row>
    <row r="1221" spans="1:27" ht="12.75">
      <c r="A1221" s="8"/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</row>
    <row r="1222" spans="1:27" ht="12.75">
      <c r="A1222" s="8"/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</row>
    <row r="1223" spans="1:27" ht="12.75">
      <c r="A1223" s="8"/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</row>
    <row r="1224" spans="1:27" ht="12.75">
      <c r="A1224" s="8"/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</row>
    <row r="1225" spans="1:27" ht="12.75">
      <c r="A1225" s="8"/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</row>
    <row r="1226" spans="1:27" ht="12.75">
      <c r="A1226" s="8"/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</row>
    <row r="1227" spans="1:27" ht="12.75">
      <c r="A1227" s="8"/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</row>
    <row r="1228" spans="1:27" ht="12.75">
      <c r="A1228" s="8"/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</row>
    <row r="1229" spans="1:27" ht="12.75">
      <c r="A1229" s="8"/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</row>
    <row r="1230" spans="1:27" ht="12.75">
      <c r="A1230" s="8"/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</row>
    <row r="1231" spans="1:27" ht="12.75">
      <c r="A1231" s="8"/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</row>
    <row r="1232" spans="1:27" ht="12.75">
      <c r="A1232" s="8"/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</row>
    <row r="1233" spans="1:27" ht="12.75">
      <c r="A1233" s="8"/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</row>
    <row r="1234" spans="1:27" ht="12.75">
      <c r="A1234" s="8"/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</row>
    <row r="1235" spans="1:27" ht="12.75">
      <c r="A1235" s="8"/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</row>
    <row r="1236" spans="1:27" ht="12.75">
      <c r="A1236" s="8"/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</row>
    <row r="1237" spans="1:27" ht="12.75">
      <c r="A1237" s="8"/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</row>
    <row r="1238" spans="1:27" ht="12.75">
      <c r="A1238" s="8"/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</row>
    <row r="1239" spans="1:27" ht="12.75">
      <c r="A1239" s="8"/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</row>
    <row r="1240" spans="1:27" ht="12.75">
      <c r="A1240" s="8"/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</row>
    <row r="1241" spans="1:27" ht="12.75">
      <c r="A1241" s="8"/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</row>
    <row r="1242" spans="1:27" ht="12.75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</row>
    <row r="1243" spans="1:27" ht="12.75">
      <c r="A1243" s="8"/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</row>
    <row r="1244" spans="1:27" ht="12.75">
      <c r="A1244" s="8"/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</row>
    <row r="1245" spans="1:27" ht="12.75">
      <c r="A1245" s="8"/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</row>
    <row r="1246" spans="1:27" ht="12.75">
      <c r="A1246" s="8"/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</row>
    <row r="1247" spans="1:27" ht="12.75">
      <c r="A1247" s="8"/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</row>
    <row r="1248" spans="1:27" ht="12.75">
      <c r="A1248" s="8"/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</row>
    <row r="1249" spans="1:27" ht="12.75">
      <c r="A1249" s="8"/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</row>
    <row r="1250" spans="1:27" ht="12.75">
      <c r="A1250" s="8"/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</row>
    <row r="1251" spans="1:27" ht="12.75">
      <c r="A1251" s="8"/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</row>
    <row r="1252" spans="1:27" ht="12.75">
      <c r="A1252" s="8"/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</row>
    <row r="1253" spans="1:27" ht="12.75">
      <c r="A1253" s="8"/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</row>
    <row r="1254" spans="1:27" ht="12.75">
      <c r="A1254" s="8"/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</row>
    <row r="1255" spans="1:27" ht="12.75">
      <c r="A1255" s="8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</row>
    <row r="1256" spans="1:27" ht="12.75">
      <c r="A1256" s="8"/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</row>
    <row r="1257" spans="1:27" ht="12.75">
      <c r="A1257" s="8"/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</row>
    <row r="1258" spans="1:27" ht="12.75">
      <c r="A1258" s="8"/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</row>
    <row r="1259" spans="1:27" ht="12.75">
      <c r="A1259" s="8"/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</row>
    <row r="1260" spans="1:27" ht="12.75">
      <c r="A1260" s="8"/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</row>
    <row r="1261" spans="1:27" ht="12.75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</row>
    <row r="1262" spans="1:27" ht="12.75">
      <c r="A1262" s="8"/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</row>
    <row r="1263" spans="1:27" ht="12.75">
      <c r="A1263" s="8"/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</row>
    <row r="1264" spans="1:27" ht="12.75">
      <c r="A1264" s="8"/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</row>
    <row r="1265" spans="1:27" ht="12.75">
      <c r="A1265" s="8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</row>
    <row r="1266" spans="1:27" ht="12.75">
      <c r="A1266" s="8"/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</row>
    <row r="1267" spans="1:27" ht="12.75">
      <c r="A1267" s="8"/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</row>
    <row r="1268" spans="1:27" ht="12.75">
      <c r="A1268" s="8"/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</row>
    <row r="1269" spans="1:27" ht="12.75">
      <c r="A1269" s="8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</row>
    <row r="1270" spans="1:27" ht="12.75">
      <c r="A1270" s="8"/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</row>
    <row r="1271" spans="1:27" ht="12.75">
      <c r="A1271" s="8"/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</row>
    <row r="1272" spans="1:27" ht="12.75">
      <c r="A1272" s="8"/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</row>
    <row r="1273" spans="1:27" ht="12.75">
      <c r="A1273" s="8"/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</row>
    <row r="1274" spans="1:27" ht="12.75">
      <c r="A1274" s="8"/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</row>
    <row r="1275" spans="1:27" ht="12.75">
      <c r="A1275" s="8"/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</row>
    <row r="1276" spans="1:27" ht="12.75">
      <c r="A1276" s="8"/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</row>
    <row r="1277" spans="1:27" ht="12.75">
      <c r="A1277" s="8"/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</row>
    <row r="1278" spans="1:27" ht="12.75">
      <c r="A1278" s="8"/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</row>
    <row r="1279" spans="1:27" ht="12.75">
      <c r="A1279" s="8"/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</row>
    <row r="1280" spans="1:27" ht="12.75">
      <c r="A1280" s="8"/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</row>
    <row r="1281" spans="1:27" ht="12.75">
      <c r="A1281" s="8"/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</row>
    <row r="1282" spans="1:27" ht="12.75">
      <c r="A1282" s="8"/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</row>
    <row r="1283" spans="1:27" ht="12.75">
      <c r="A1283" s="8"/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</row>
    <row r="1284" spans="1:27" ht="12.75">
      <c r="A1284" s="8"/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</row>
    <row r="1285" spans="1:27" ht="12.75">
      <c r="A1285" s="8"/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</row>
    <row r="1286" spans="1:27" ht="12.75">
      <c r="A1286" s="8"/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</row>
    <row r="1287" spans="1:27" ht="12.75">
      <c r="A1287" s="8"/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</row>
    <row r="1288" spans="1:27" ht="12.75">
      <c r="A1288" s="8"/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</row>
    <row r="1289" spans="1:27" ht="12.75">
      <c r="A1289" s="8"/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</row>
    <row r="1290" spans="1:27" ht="12.75">
      <c r="A1290" s="8"/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</row>
    <row r="1291" spans="1:27" ht="12.75">
      <c r="A1291" s="8"/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</row>
    <row r="1292" spans="1:27" ht="12.75">
      <c r="A1292" s="8"/>
      <c r="B1292" s="8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</row>
    <row r="1293" spans="1:27" ht="12.75">
      <c r="A1293" s="8"/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</row>
    <row r="1294" spans="1:27" ht="12.75">
      <c r="A1294" s="8"/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</row>
    <row r="1295" spans="1:27" ht="12.75">
      <c r="A1295" s="8"/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</row>
    <row r="1296" spans="1:27" ht="12.75">
      <c r="A1296" s="8"/>
      <c r="B1296" s="8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</row>
    <row r="1297" spans="1:27" ht="12.75">
      <c r="A1297" s="8"/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</row>
    <row r="1298" spans="1:27" ht="12.75">
      <c r="A1298" s="8"/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</row>
    <row r="1299" spans="1:27" ht="12.75">
      <c r="A1299" s="8"/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</row>
    <row r="1300" spans="1:27" ht="12.75">
      <c r="A1300" s="8"/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</row>
    <row r="1301" spans="1:27" ht="12.75">
      <c r="A1301" s="8"/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</row>
    <row r="1302" spans="1:27" ht="12.75">
      <c r="A1302" s="8"/>
      <c r="B1302" s="8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</row>
    <row r="1303" spans="1:27" ht="12.75">
      <c r="A1303" s="8"/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</row>
    <row r="1304" spans="1:27" ht="12.75">
      <c r="A1304" s="8"/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</row>
    <row r="1305" spans="1:27" ht="12.75">
      <c r="A1305" s="8"/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</row>
    <row r="1306" spans="1:27" ht="12.75">
      <c r="A1306" s="8"/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</row>
    <row r="1307" spans="1:27" ht="12.75">
      <c r="A1307" s="8"/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</row>
    <row r="1308" spans="1:27" ht="12.75">
      <c r="A1308" s="8"/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</row>
    <row r="1309" spans="1:27" ht="12.75">
      <c r="A1309" s="8"/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</row>
    <row r="1310" spans="1:27" ht="12.75">
      <c r="A1310" s="8"/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</row>
    <row r="1311" spans="1:27" ht="12.75">
      <c r="A1311" s="8"/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</row>
    <row r="1312" spans="1:27" ht="12.75">
      <c r="A1312" s="8"/>
      <c r="B1312" s="8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</row>
    <row r="1313" spans="1:27" ht="12.75">
      <c r="A1313" s="8"/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</row>
    <row r="1314" spans="1:27" ht="12.75">
      <c r="A1314" s="8"/>
      <c r="B1314" s="8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</row>
    <row r="1315" spans="1:27" ht="12.75">
      <c r="A1315" s="8"/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</row>
    <row r="1316" spans="1:27" ht="12.75">
      <c r="A1316" s="8"/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</row>
    <row r="1317" spans="1:27" ht="12.75">
      <c r="A1317" s="8"/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</row>
    <row r="1318" spans="1:27" ht="12.75">
      <c r="A1318" s="8"/>
      <c r="B1318" s="8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</row>
    <row r="1319" spans="1:27" ht="12.75">
      <c r="A1319" s="8"/>
      <c r="B1319" s="8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</row>
    <row r="1320" spans="1:27" ht="12.75">
      <c r="A1320" s="8"/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</row>
    <row r="1321" spans="1:27" ht="12.75">
      <c r="A1321" s="8"/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</row>
    <row r="1322" spans="1:27" ht="12.75">
      <c r="A1322" s="8"/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</row>
    <row r="1323" spans="1:27" ht="12.75">
      <c r="A1323" s="8"/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</row>
    <row r="1324" spans="1:27" ht="12.75">
      <c r="A1324" s="8"/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</row>
    <row r="1325" spans="1:27" ht="12.75">
      <c r="A1325" s="8"/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</row>
    <row r="1326" spans="1:27" ht="12.75">
      <c r="A1326" s="8"/>
      <c r="B1326" s="8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</row>
    <row r="1327" spans="1:27" ht="12.75">
      <c r="A1327" s="8"/>
      <c r="B1327" s="8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</row>
    <row r="1328" spans="1:27" ht="12.75">
      <c r="A1328" s="8"/>
      <c r="B1328" s="8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</row>
    <row r="1329" spans="1:27" ht="12.75">
      <c r="A1329" s="8"/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</row>
    <row r="1330" spans="1:27" ht="12.75">
      <c r="A1330" s="8"/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</row>
    <row r="1331" spans="1:27" ht="12.75">
      <c r="A1331" s="8"/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</row>
    <row r="1332" spans="1:27" ht="12.75">
      <c r="A1332" s="8"/>
      <c r="B1332" s="8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</row>
    <row r="1333" spans="1:27" ht="12.75">
      <c r="A1333" s="8"/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</row>
    <row r="1334" spans="1:27" ht="12.75">
      <c r="A1334" s="8"/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</row>
    <row r="1335" spans="1:27" ht="12.75">
      <c r="A1335" s="8"/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</row>
    <row r="1336" spans="1:27" ht="12.75">
      <c r="A1336" s="8"/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</row>
    <row r="1337" spans="1:27" ht="12.75">
      <c r="A1337" s="8"/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</row>
    <row r="1338" spans="1:27" ht="12.75">
      <c r="A1338" s="8"/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</row>
    <row r="1339" spans="1:27" ht="12.75">
      <c r="A1339" s="8"/>
      <c r="B1339" s="8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</row>
    <row r="1340" spans="1:27" ht="12.75">
      <c r="A1340" s="8"/>
      <c r="B1340" s="8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</row>
    <row r="1341" spans="1:27" ht="12.75">
      <c r="A1341" s="8"/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</row>
    <row r="1342" spans="1:27" ht="12.75">
      <c r="A1342" s="8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</row>
    <row r="1343" spans="1:27" ht="12.75">
      <c r="A1343" s="8"/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</row>
    <row r="1344" spans="1:27" ht="12.75">
      <c r="A1344" s="8"/>
      <c r="B1344" s="8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</row>
    <row r="1345" spans="1:27" ht="12.75">
      <c r="A1345" s="8"/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</row>
    <row r="1346" spans="1:27" ht="12.75">
      <c r="A1346" s="8"/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</row>
    <row r="1347" spans="1:27" ht="12.75">
      <c r="A1347" s="8"/>
      <c r="B1347" s="8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</row>
    <row r="1348" spans="1:27" ht="12.75">
      <c r="A1348" s="8"/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</row>
    <row r="1349" spans="1:27" ht="12.75">
      <c r="A1349" s="8"/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</row>
    <row r="1350" spans="1:27" ht="12.75">
      <c r="A1350" s="8"/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</row>
    <row r="1351" spans="1:27" ht="12.75">
      <c r="A1351" s="8"/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</row>
    <row r="1352" spans="1:27" ht="12.75">
      <c r="A1352" s="8"/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</row>
    <row r="1353" spans="1:27" ht="12.75">
      <c r="A1353" s="8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</row>
    <row r="1354" spans="1:27" ht="12.75">
      <c r="A1354" s="8"/>
      <c r="B1354" s="8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</row>
    <row r="1355" spans="1:27" ht="12.75">
      <c r="A1355" s="8"/>
      <c r="B1355" s="8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</row>
    <row r="1356" spans="1:27" ht="12.75">
      <c r="A1356" s="8"/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</row>
    <row r="1357" spans="1:27" ht="12.75">
      <c r="A1357" s="8"/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</row>
    <row r="1358" spans="1:27" ht="12.75">
      <c r="A1358" s="8"/>
      <c r="B1358" s="8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</row>
    <row r="1359" spans="1:27" ht="12.75">
      <c r="A1359" s="8"/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</row>
    <row r="1360" spans="1:27" ht="12.75">
      <c r="A1360" s="8"/>
      <c r="B1360" s="8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</row>
    <row r="1361" spans="1:27" ht="12.75">
      <c r="A1361" s="8"/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</row>
    <row r="1362" spans="1:27" ht="12.75">
      <c r="A1362" s="8"/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</row>
    <row r="1363" spans="1:27" ht="12.75">
      <c r="A1363" s="8"/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</row>
    <row r="1364" spans="1:27" ht="12.75">
      <c r="A1364" s="8"/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</row>
    <row r="1365" spans="1:27" ht="12.75">
      <c r="A1365" s="8"/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</row>
    <row r="1366" spans="1:27" ht="12.75">
      <c r="A1366" s="8"/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</row>
    <row r="1367" spans="1:27" ht="12.75">
      <c r="A1367" s="8"/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</row>
    <row r="1368" spans="1:27" ht="12.75">
      <c r="A1368" s="8"/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</row>
    <row r="1369" spans="1:27" ht="12.75">
      <c r="A1369" s="8"/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</row>
    <row r="1370" spans="1:27" ht="12.75">
      <c r="A1370" s="8"/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</row>
    <row r="1371" spans="1:27" ht="12.75">
      <c r="A1371" s="8"/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</row>
    <row r="1372" spans="1:27" ht="12.75">
      <c r="A1372" s="8"/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</row>
    <row r="1373" spans="1:27" ht="12.75">
      <c r="A1373" s="8"/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</row>
    <row r="1374" spans="1:27" ht="12.75">
      <c r="A1374" s="8"/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</row>
    <row r="1375" spans="1:27" ht="12.75">
      <c r="A1375" s="8"/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</row>
    <row r="1376" spans="1:27" ht="12.75">
      <c r="A1376" s="8"/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</row>
    <row r="1377" spans="1:27" ht="12.75">
      <c r="A1377" s="8"/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</row>
    <row r="1378" spans="1:27" ht="12.75">
      <c r="A1378" s="8"/>
      <c r="B1378" s="8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</row>
    <row r="1379" spans="1:27" ht="12.75">
      <c r="A1379" s="8"/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</row>
    <row r="1380" spans="1:27" ht="12.75">
      <c r="A1380" s="8"/>
      <c r="B1380" s="8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</row>
    <row r="1381" spans="1:27" ht="12.75">
      <c r="A1381" s="8"/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</row>
    <row r="1382" spans="1:27" ht="12.75">
      <c r="A1382" s="8"/>
      <c r="B1382" s="8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</row>
    <row r="1383" spans="1:27" ht="12.75">
      <c r="A1383" s="8"/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</row>
    <row r="1384" spans="1:27" ht="12.75">
      <c r="A1384" s="8"/>
      <c r="B1384" s="8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</row>
    <row r="1385" spans="1:27" ht="12.75">
      <c r="A1385" s="8"/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</row>
    <row r="1386" spans="1:27" ht="12.75">
      <c r="A1386" s="8"/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</row>
    <row r="1387" spans="1:27" ht="12.75">
      <c r="A1387" s="8"/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</row>
    <row r="1388" spans="1:27" ht="12.75">
      <c r="A1388" s="8"/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</row>
    <row r="1389" spans="1:27" ht="12.75">
      <c r="A1389" s="8"/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</row>
    <row r="1390" spans="1:27" ht="12.75">
      <c r="A1390" s="8"/>
      <c r="B1390" s="8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</row>
    <row r="1391" spans="1:27" ht="12.75">
      <c r="A1391" s="8"/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</row>
    <row r="1392" spans="1:27" ht="12.75">
      <c r="A1392" s="8"/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</row>
    <row r="1393" spans="1:27" ht="12.75">
      <c r="A1393" s="8"/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</row>
    <row r="1394" spans="1:27" ht="12.75">
      <c r="A1394" s="8"/>
      <c r="B1394" s="8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</row>
    <row r="1395" spans="1:27" ht="12.75">
      <c r="A1395" s="8"/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</row>
    <row r="1396" spans="1:27" ht="12.75">
      <c r="A1396" s="8"/>
      <c r="B1396" s="8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</row>
    <row r="1397" spans="1:27" ht="12.75">
      <c r="A1397" s="8"/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</row>
    <row r="1398" spans="1:27" ht="12.75">
      <c r="A1398" s="8"/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</row>
    <row r="1399" spans="1:27" ht="12.75">
      <c r="A1399" s="8"/>
      <c r="B1399" s="8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</row>
    <row r="1400" spans="1:27" ht="12.75">
      <c r="A1400" s="8"/>
      <c r="B1400" s="8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</row>
    <row r="1401" spans="1:27" ht="12.75">
      <c r="A1401" s="8"/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</row>
    <row r="1402" spans="1:27" ht="12.75">
      <c r="A1402" s="8"/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</row>
    <row r="1403" spans="1:27" ht="12.75">
      <c r="A1403" s="8"/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</row>
    <row r="1404" spans="1:27" ht="12.75">
      <c r="A1404" s="8"/>
      <c r="B1404" s="8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</row>
    <row r="1405" spans="1:27" ht="12.75">
      <c r="A1405" s="8"/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</row>
    <row r="1406" spans="1:27" ht="12.75">
      <c r="A1406" s="8"/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</row>
    <row r="1407" spans="1:27" ht="12.75">
      <c r="A1407" s="8"/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</row>
    <row r="1408" spans="1:27" ht="12.75">
      <c r="A1408" s="8"/>
      <c r="B1408" s="8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</row>
    <row r="1409" spans="1:27" ht="12.75">
      <c r="A1409" s="8"/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</row>
    <row r="1410" spans="1:27" ht="12.75">
      <c r="A1410" s="8"/>
      <c r="B1410" s="8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</row>
    <row r="1411" spans="1:27" ht="12.75">
      <c r="A1411" s="8"/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</row>
    <row r="1412" spans="1:27" ht="12.75">
      <c r="A1412" s="8"/>
      <c r="B1412" s="8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</row>
    <row r="1413" spans="1:27" ht="12.75">
      <c r="A1413" s="8"/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</row>
    <row r="1414" spans="1:27" ht="12.75">
      <c r="A1414" s="8"/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</row>
    <row r="1415" spans="1:27" ht="12.75">
      <c r="A1415" s="8"/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</row>
    <row r="1416" spans="1:27" ht="12.75">
      <c r="A1416" s="8"/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</row>
    <row r="1417" spans="1:27" ht="12.75">
      <c r="A1417" s="8"/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</row>
    <row r="1418" spans="1:27" ht="12.75">
      <c r="A1418" s="8"/>
      <c r="B1418" s="8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</row>
    <row r="1419" spans="1:27" ht="12.75">
      <c r="A1419" s="8"/>
      <c r="B1419" s="8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</row>
    <row r="1420" spans="1:27" ht="12.75">
      <c r="A1420" s="8"/>
      <c r="B1420" s="8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</row>
    <row r="1421" spans="1:27" ht="12.75">
      <c r="A1421" s="8"/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</row>
    <row r="1422" spans="1:27" ht="12.75">
      <c r="A1422" s="8"/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</row>
    <row r="1423" spans="1:27" ht="12.75">
      <c r="A1423" s="8"/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</row>
    <row r="1424" spans="1:27" ht="12.75">
      <c r="A1424" s="8"/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</row>
    <row r="1425" spans="1:27" ht="12.75">
      <c r="A1425" s="8"/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</row>
    <row r="1426" spans="1:27" ht="12.75">
      <c r="A1426" s="8"/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</row>
    <row r="1427" spans="1:27" ht="12.75">
      <c r="A1427" s="8"/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</row>
    <row r="1428" spans="1:27" ht="12.75">
      <c r="A1428" s="8"/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</row>
    <row r="1429" spans="1:27" ht="12.75">
      <c r="A1429" s="8"/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</row>
    <row r="1430" spans="1:27" ht="12.75">
      <c r="A1430" s="8"/>
      <c r="B1430" s="8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</row>
    <row r="1431" spans="1:27" ht="12.75">
      <c r="A1431" s="8"/>
      <c r="B1431" s="8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</row>
    <row r="1432" spans="1:27" ht="12.75">
      <c r="A1432" s="8"/>
      <c r="B1432" s="8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</row>
    <row r="1433" spans="1:27" ht="12.75">
      <c r="A1433" s="8"/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</row>
    <row r="1434" spans="1:27" ht="12.75">
      <c r="A1434" s="8"/>
      <c r="B1434" s="8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</row>
    <row r="1435" spans="1:27" ht="12.75">
      <c r="A1435" s="8"/>
      <c r="B1435" s="8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</row>
    <row r="1436" spans="1:27" ht="12.75">
      <c r="A1436" s="8"/>
      <c r="B1436" s="8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</row>
    <row r="1437" spans="1:27" ht="12.75">
      <c r="A1437" s="8"/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</row>
    <row r="1438" spans="1:27" ht="12.75">
      <c r="A1438" s="8"/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</row>
    <row r="1439" spans="1:27" ht="12.75">
      <c r="A1439" s="8"/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</row>
    <row r="1440" spans="1:27" ht="12.75">
      <c r="A1440" s="8"/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</row>
    <row r="1441" spans="1:27" ht="12.75">
      <c r="A1441" s="8"/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</row>
    <row r="1442" spans="1:27" ht="12.75">
      <c r="A1442" s="8"/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</row>
    <row r="1443" spans="1:27" ht="12.75">
      <c r="A1443" s="8"/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</row>
    <row r="1444" spans="1:27" ht="12.75">
      <c r="A1444" s="8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</row>
    <row r="1445" spans="1:27" ht="12.75">
      <c r="A1445" s="8"/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</row>
    <row r="1446" spans="1:27" ht="12.75">
      <c r="A1446" s="8"/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</row>
    <row r="1447" spans="1:27" ht="12.75">
      <c r="A1447" s="8"/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</row>
    <row r="1448" spans="1:27" ht="12.75">
      <c r="A1448" s="8"/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</row>
    <row r="1449" spans="1:27" ht="12.75">
      <c r="A1449" s="8"/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</row>
    <row r="1450" spans="1:27" ht="12.75">
      <c r="A1450" s="8"/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</row>
    <row r="1451" spans="1:27" ht="12.75">
      <c r="A1451" s="8"/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</row>
    <row r="1452" spans="1:27" ht="12.75">
      <c r="A1452" s="8"/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</row>
    <row r="1453" spans="1:27" ht="12.75">
      <c r="A1453" s="8"/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</row>
    <row r="1454" spans="1:27" ht="12.75">
      <c r="A1454" s="8"/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</row>
    <row r="1455" spans="1:27" ht="12.75">
      <c r="A1455" s="8"/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</row>
    <row r="1456" spans="1:27" ht="12.75">
      <c r="A1456" s="8"/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</row>
    <row r="1457" spans="1:27" ht="12.75">
      <c r="A1457" s="8"/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</row>
    <row r="1458" spans="1:27" ht="12.75">
      <c r="A1458" s="8"/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</row>
    <row r="1459" spans="1:27" ht="12.75">
      <c r="A1459" s="8"/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</row>
    <row r="1460" spans="1:27" ht="12.75">
      <c r="A1460" s="8"/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</row>
    <row r="1461" spans="1:27" ht="12.75">
      <c r="A1461" s="8"/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</row>
    <row r="1462" spans="1:27" ht="12.75">
      <c r="A1462" s="8"/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</row>
    <row r="1463" spans="1:27" ht="12.75">
      <c r="A1463" s="8"/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</row>
    <row r="1464" spans="1:27" ht="12.75">
      <c r="A1464" s="8"/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</row>
    <row r="1465" spans="1:27" ht="12.75">
      <c r="A1465" s="8"/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</row>
    <row r="1466" spans="1:27" ht="12.75">
      <c r="A1466" s="8"/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</row>
    <row r="1467" spans="1:27" ht="12.75">
      <c r="A1467" s="8"/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</row>
    <row r="1468" spans="1:27" ht="12.75">
      <c r="A1468" s="8"/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</row>
    <row r="1469" spans="1:27" ht="12.75">
      <c r="A1469" s="8"/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</row>
    <row r="1470" spans="1:27" ht="12.75">
      <c r="A1470" s="8"/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</row>
    <row r="1471" spans="1:27" ht="12.75">
      <c r="A1471" s="8"/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</row>
    <row r="1472" spans="1:27" ht="12.75">
      <c r="A1472" s="8"/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</row>
    <row r="1473" spans="1:27" ht="12.75">
      <c r="A1473" s="8"/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</row>
    <row r="1474" spans="1:27" ht="12.75">
      <c r="A1474" s="8"/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</row>
    <row r="1475" spans="1:27" ht="12.75">
      <c r="A1475" s="8"/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</row>
    <row r="1476" spans="1:27" ht="12.75">
      <c r="A1476" s="8"/>
      <c r="B1476" s="8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</row>
    <row r="1477" spans="1:27" ht="12.75">
      <c r="A1477" s="8"/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</row>
    <row r="1478" spans="1:27" ht="12.75">
      <c r="A1478" s="8"/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</row>
    <row r="1479" spans="1:27" ht="12.75">
      <c r="A1479" s="8"/>
      <c r="B1479" s="8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</row>
    <row r="1480" spans="1:27" ht="12.75">
      <c r="A1480" s="8"/>
      <c r="B1480" s="8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</row>
    <row r="1481" spans="1:27" ht="12.75">
      <c r="A1481" s="8"/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</row>
    <row r="1482" spans="1:27" ht="12.75">
      <c r="A1482" s="8"/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</row>
    <row r="1483" spans="1:27" ht="12.75">
      <c r="A1483" s="8"/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</row>
    <row r="1484" spans="1:27" ht="12.75">
      <c r="A1484" s="8"/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</row>
    <row r="1485" spans="1:27" ht="12.75">
      <c r="A1485" s="8"/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</row>
    <row r="1486" spans="1:27" ht="12.75">
      <c r="A1486" s="8"/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</row>
    <row r="1487" spans="1:27" ht="12.75">
      <c r="A1487" s="8"/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</row>
    <row r="1488" spans="1:27" ht="12.75">
      <c r="A1488" s="8"/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</row>
    <row r="1489" spans="1:27" ht="12.75">
      <c r="A1489" s="8"/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</row>
    <row r="1490" spans="1:27" ht="12.75">
      <c r="A1490" s="8"/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</row>
    <row r="1491" spans="1:27" ht="12.75">
      <c r="A1491" s="8"/>
      <c r="B1491" s="8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</row>
    <row r="1492" spans="1:27" ht="12.75">
      <c r="A1492" s="8"/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</row>
    <row r="1493" spans="1:27" ht="12.75">
      <c r="A1493" s="8"/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</row>
    <row r="1494" spans="1:27" ht="12.75">
      <c r="A1494" s="8"/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</row>
    <row r="1495" spans="1:27" ht="12.75">
      <c r="A1495" s="8"/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</row>
    <row r="1496" spans="1:27" ht="12.75">
      <c r="A1496" s="8"/>
      <c r="B1496" s="8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</row>
    <row r="1497" spans="1:27" ht="12.75">
      <c r="A1497" s="8"/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</row>
    <row r="1498" spans="1:27" ht="12.75">
      <c r="A1498" s="8"/>
      <c r="B1498" s="8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</row>
    <row r="1499" spans="1:27" ht="12.75">
      <c r="A1499" s="8"/>
      <c r="B1499" s="8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</row>
    <row r="1500" spans="1:27" ht="12.75">
      <c r="A1500" s="8"/>
      <c r="B1500" s="8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</row>
    <row r="1501" spans="1:27" ht="12.75">
      <c r="A1501" s="8"/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</row>
    <row r="1502" spans="1:27" ht="12.75">
      <c r="A1502" s="8"/>
      <c r="B1502" s="8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</row>
    <row r="1503" spans="1:27" ht="12.75">
      <c r="A1503" s="8"/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</row>
    <row r="1504" spans="1:27" ht="12.75">
      <c r="A1504" s="8"/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</row>
    <row r="1505" spans="1:27" ht="12.75">
      <c r="A1505" s="8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</row>
    <row r="1506" spans="1:27" ht="12.75">
      <c r="A1506" s="8"/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</row>
    <row r="1507" spans="1:27" ht="12.75">
      <c r="A1507" s="8"/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</row>
    <row r="1508" spans="1:27" ht="12.75">
      <c r="A1508" s="8"/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</row>
    <row r="1509" spans="1:27" ht="12.75">
      <c r="A1509" s="8"/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</row>
    <row r="1510" spans="1:27" ht="12.75">
      <c r="A1510" s="8"/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</row>
    <row r="1511" spans="1:27" ht="12.75">
      <c r="A1511" s="8"/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</row>
    <row r="1512" spans="1:27" ht="12.75">
      <c r="A1512" s="8"/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</row>
    <row r="1513" spans="1:27" ht="12.75">
      <c r="A1513" s="8"/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</row>
    <row r="1514" spans="1:27" ht="12.75">
      <c r="A1514" s="8"/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</row>
    <row r="1515" spans="1:27" ht="12.75">
      <c r="A1515" s="8"/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</row>
    <row r="1516" spans="1:27" ht="12.75">
      <c r="A1516" s="8"/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</row>
    <row r="1517" spans="1:27" ht="12.75">
      <c r="A1517" s="8"/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</row>
    <row r="1518" spans="1:27" ht="12.75">
      <c r="A1518" s="8"/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</row>
    <row r="1519" spans="1:27" ht="12.75">
      <c r="A1519" s="8"/>
      <c r="B1519" s="8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</row>
    <row r="1520" spans="1:27" ht="12.75">
      <c r="A1520" s="8"/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</row>
    <row r="1521" spans="1:27" ht="12.75">
      <c r="A1521" s="8"/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</row>
    <row r="1522" spans="1:27" ht="12.75">
      <c r="A1522" s="8"/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</row>
    <row r="1523" spans="1:27" ht="12.75">
      <c r="A1523" s="8"/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</row>
    <row r="1524" spans="1:27" ht="12.75">
      <c r="A1524" s="8"/>
      <c r="B1524" s="8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</row>
    <row r="1525" spans="1:27" ht="12.75">
      <c r="A1525" s="8"/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</row>
    <row r="1526" spans="1:27" ht="12.75">
      <c r="A1526" s="8"/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</row>
    <row r="1527" spans="1:27" ht="12.75">
      <c r="A1527" s="8"/>
      <c r="B1527" s="8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</row>
    <row r="1528" spans="1:27" ht="12.75">
      <c r="A1528" s="8"/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</row>
    <row r="1529" spans="1:27" ht="12.75">
      <c r="A1529" s="8"/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</row>
    <row r="1530" spans="1:27" ht="12.75">
      <c r="A1530" s="8"/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</row>
    <row r="1531" spans="1:27" ht="12.75">
      <c r="A1531" s="8"/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</row>
    <row r="1532" spans="1:27" ht="12.75">
      <c r="A1532" s="8"/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</row>
    <row r="1533" spans="1:27" ht="12.75">
      <c r="A1533" s="8"/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</row>
    <row r="1534" spans="1:27" ht="12.75">
      <c r="A1534" s="8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</row>
    <row r="1535" spans="1:27" ht="12.75">
      <c r="A1535" s="8"/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</row>
    <row r="1536" spans="1:27" ht="12.75">
      <c r="A1536" s="8"/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</row>
    <row r="1537" spans="1:27" ht="12.75">
      <c r="A1537" s="8"/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</row>
    <row r="1538" spans="1:27" ht="12.75">
      <c r="A1538" s="8"/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</row>
    <row r="1539" spans="1:27" ht="12.75">
      <c r="A1539" s="8"/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</row>
    <row r="1540" spans="1:27" ht="12.75">
      <c r="A1540" s="8"/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</row>
    <row r="1541" spans="1:27" ht="12.75">
      <c r="A1541" s="8"/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</row>
    <row r="1542" spans="1:27" ht="12.75">
      <c r="A1542" s="8"/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</row>
    <row r="1543" spans="1:27" ht="12.75">
      <c r="A1543" s="8"/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</row>
    <row r="1544" spans="1:27" ht="12.75">
      <c r="A1544" s="8"/>
      <c r="B1544" s="8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</row>
    <row r="1545" spans="1:27" ht="12.75">
      <c r="A1545" s="8"/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</row>
    <row r="1546" spans="1:27" ht="12.75">
      <c r="A1546" s="8"/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</row>
    <row r="1547" spans="1:27" ht="12.75">
      <c r="A1547" s="8"/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</row>
    <row r="1548" spans="1:27" ht="12.75">
      <c r="A1548" s="8"/>
      <c r="B1548" s="8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</row>
    <row r="1549" spans="1:27" ht="12.75">
      <c r="A1549" s="8"/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</row>
    <row r="1550" spans="1:27" ht="12.75">
      <c r="A1550" s="8"/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</row>
    <row r="1551" spans="1:27" ht="12.75">
      <c r="A1551" s="8"/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</row>
    <row r="1552" spans="1:27" ht="12.75">
      <c r="A1552" s="8"/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</row>
    <row r="1553" spans="1:27" ht="12.75">
      <c r="A1553" s="8"/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</row>
    <row r="1554" spans="1:27" ht="12.75">
      <c r="A1554" s="8"/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</row>
    <row r="1555" spans="1:27" ht="12.75">
      <c r="A1555" s="8"/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</row>
    <row r="1556" spans="1:27" ht="12.75">
      <c r="A1556" s="8"/>
      <c r="B1556" s="8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</row>
    <row r="1557" spans="1:27" ht="12.75">
      <c r="A1557" s="8"/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</row>
    <row r="1558" spans="1:27" ht="12.75">
      <c r="A1558" s="8"/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</row>
    <row r="1559" spans="1:27" ht="12.75">
      <c r="A1559" s="8"/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</row>
    <row r="1560" spans="1:27" ht="12.75">
      <c r="A1560" s="8"/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</row>
    <row r="1561" spans="1:27" ht="12.75">
      <c r="A1561" s="8"/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</row>
    <row r="1562" spans="1:27" ht="12.75">
      <c r="A1562" s="8"/>
      <c r="B1562" s="8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</row>
    <row r="1563" spans="1:27" ht="12.75">
      <c r="A1563" s="8"/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</row>
    <row r="1564" spans="1:27" ht="12.75">
      <c r="A1564" s="8"/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</row>
    <row r="1565" spans="1:27" ht="12.75">
      <c r="A1565" s="8"/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</row>
    <row r="1566" spans="1:27" ht="12.75">
      <c r="A1566" s="8"/>
      <c r="B1566" s="8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</row>
    <row r="1567" spans="1:27" ht="12.75">
      <c r="A1567" s="8"/>
      <c r="B1567" s="8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</row>
    <row r="1568" spans="1:27" ht="12.75">
      <c r="A1568" s="8"/>
      <c r="B1568" s="8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</row>
    <row r="1569" spans="1:27" ht="12.75">
      <c r="A1569" s="8"/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</row>
    <row r="1570" spans="1:27" ht="12.75">
      <c r="A1570" s="8"/>
      <c r="B1570" s="8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</row>
    <row r="1571" spans="1:27" ht="12.75">
      <c r="A1571" s="8"/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</row>
    <row r="1572" spans="1:27" ht="12.75">
      <c r="A1572" s="8"/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</row>
    <row r="1573" spans="1:27" ht="12.75">
      <c r="A1573" s="8"/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</row>
    <row r="1574" spans="1:27" ht="12.75">
      <c r="A1574" s="8"/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</row>
    <row r="1575" spans="1:27" ht="12.75">
      <c r="A1575" s="8"/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</row>
    <row r="1576" spans="1:27" ht="12.75">
      <c r="A1576" s="8"/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</row>
    <row r="1577" spans="1:27" ht="12.75">
      <c r="A1577" s="8"/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</row>
    <row r="1578" spans="1:27" ht="12.75">
      <c r="A1578" s="8"/>
      <c r="B1578" s="8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</row>
    <row r="1579" spans="1:27" ht="12.75">
      <c r="A1579" s="8"/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</row>
    <row r="1580" spans="1:27" ht="12.75">
      <c r="A1580" s="8"/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</row>
    <row r="1581" spans="1:27" ht="12.75">
      <c r="A1581" s="8"/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</row>
    <row r="1582" spans="1:27" ht="12.75">
      <c r="A1582" s="8"/>
      <c r="B1582" s="8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</row>
    <row r="1583" spans="1:27" ht="12.75">
      <c r="A1583" s="8"/>
      <c r="B1583" s="8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</row>
    <row r="1584" spans="1:27" ht="12.75">
      <c r="A1584" s="8"/>
      <c r="B1584" s="8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</row>
    <row r="1585" spans="1:27" ht="12.75">
      <c r="A1585" s="8"/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</row>
    <row r="1586" spans="1:27" ht="12.75">
      <c r="A1586" s="8"/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</row>
    <row r="1587" spans="1:27" ht="12.75">
      <c r="A1587" s="8"/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</row>
    <row r="1588" spans="1:27" ht="12.75">
      <c r="A1588" s="8"/>
      <c r="B1588" s="8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</row>
    <row r="1589" spans="1:27" ht="12.75">
      <c r="A1589" s="8"/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</row>
    <row r="1590" spans="1:27" ht="12.75">
      <c r="A1590" s="8"/>
      <c r="B1590" s="8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</row>
    <row r="1591" spans="1:27" ht="12.75">
      <c r="A1591" s="8"/>
      <c r="B1591" s="8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</row>
    <row r="1592" spans="1:27" ht="12.75">
      <c r="A1592" s="8"/>
      <c r="B1592" s="8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</row>
    <row r="1593" spans="1:27" ht="12.75">
      <c r="A1593" s="8"/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</row>
    <row r="1594" spans="1:27" ht="12.75">
      <c r="A1594" s="8"/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</row>
    <row r="1595" spans="1:27" ht="12.75">
      <c r="A1595" s="8"/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</row>
    <row r="1596" spans="1:27" ht="12.75">
      <c r="A1596" s="8"/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</row>
    <row r="1597" spans="1:27" ht="12.75">
      <c r="A1597" s="8"/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</row>
    <row r="1598" spans="1:27" ht="12.75">
      <c r="A1598" s="8"/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</row>
    <row r="1599" spans="1:27" ht="12.75">
      <c r="A1599" s="8"/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</row>
    <row r="1600" spans="1:27" ht="12.75">
      <c r="A1600" s="8"/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</row>
    <row r="1601" spans="1:27" ht="12.75">
      <c r="A1601" s="8"/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</row>
    <row r="1602" spans="1:27" ht="12.75">
      <c r="A1602" s="8"/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</row>
    <row r="1603" spans="1:27" ht="12.75">
      <c r="A1603" s="8"/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</row>
    <row r="1604" spans="1:27" ht="12.75">
      <c r="A1604" s="8"/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</row>
    <row r="1605" spans="1:27" ht="12.75">
      <c r="A1605" s="8"/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</row>
    <row r="1606" spans="1:27" ht="12.75">
      <c r="A1606" s="8"/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</row>
    <row r="1607" spans="1:27" ht="12.75">
      <c r="A1607" s="8"/>
      <c r="B1607" s="8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</row>
    <row r="1608" spans="1:27" ht="12.75">
      <c r="A1608" s="8"/>
      <c r="B1608" s="8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</row>
    <row r="1609" spans="1:27" ht="12.75">
      <c r="A1609" s="8"/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</row>
    <row r="1610" spans="1:27" ht="12.75">
      <c r="A1610" s="8"/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</row>
    <row r="1611" spans="1:27" ht="12.75">
      <c r="A1611" s="8"/>
      <c r="B1611" s="8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</row>
    <row r="1612" spans="1:27" ht="12.75">
      <c r="A1612" s="8"/>
      <c r="B1612" s="8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</row>
    <row r="1613" spans="1:27" ht="12.75">
      <c r="A1613" s="8"/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</row>
    <row r="1614" spans="1:27" ht="12.75">
      <c r="A1614" s="8"/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</row>
    <row r="1615" spans="1:27" ht="12.75">
      <c r="A1615" s="8"/>
      <c r="B1615" s="8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</row>
    <row r="1616" spans="1:27" ht="12.75">
      <c r="A1616" s="8"/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</row>
    <row r="1617" spans="1:27" ht="12.75">
      <c r="A1617" s="8"/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</row>
    <row r="1618" spans="1:27" ht="12.75">
      <c r="A1618" s="8"/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</row>
    <row r="1619" spans="1:27" ht="12.75">
      <c r="A1619" s="8"/>
      <c r="B1619" s="8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</row>
    <row r="1620" spans="1:27" ht="12.75">
      <c r="A1620" s="8"/>
      <c r="B1620" s="8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</row>
    <row r="1621" spans="1:27" ht="12.75">
      <c r="A1621" s="8"/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</row>
    <row r="1622" spans="1:27" ht="12.75">
      <c r="A1622" s="8"/>
      <c r="B1622" s="8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</row>
    <row r="1623" spans="1:27" ht="12.75">
      <c r="A1623" s="8"/>
      <c r="B1623" s="8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</row>
    <row r="1624" spans="1:27" ht="12.75">
      <c r="A1624" s="8"/>
      <c r="B1624" s="8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</row>
    <row r="1625" spans="1:27" ht="12.75">
      <c r="A1625" s="8"/>
      <c r="B1625" s="8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</row>
    <row r="1626" spans="1:27" ht="12.75">
      <c r="A1626" s="8"/>
      <c r="B1626" s="8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</row>
    <row r="1627" spans="1:27" ht="12.75">
      <c r="A1627" s="8"/>
      <c r="B1627" s="8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</row>
    <row r="1628" spans="1:27" ht="12.75">
      <c r="A1628" s="8"/>
      <c r="B1628" s="8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</row>
    <row r="1629" spans="1:27" ht="12.75">
      <c r="A1629" s="8"/>
      <c r="B1629" s="8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</row>
    <row r="1630" spans="1:27" ht="12.75">
      <c r="A1630" s="8"/>
      <c r="B1630" s="8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</row>
    <row r="1631" spans="1:27" ht="12.75">
      <c r="A1631" s="8"/>
      <c r="B1631" s="8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</row>
    <row r="1632" spans="1:27" ht="12.75">
      <c r="A1632" s="8"/>
      <c r="B1632" s="8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</row>
    <row r="1633" spans="1:27" ht="12.75">
      <c r="A1633" s="8"/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</row>
    <row r="1634" spans="1:27" ht="12.75">
      <c r="A1634" s="8"/>
      <c r="B1634" s="8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</row>
    <row r="1635" spans="1:27" ht="12.75">
      <c r="A1635" s="8"/>
      <c r="B1635" s="8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</row>
    <row r="1636" spans="1:27" ht="12.75">
      <c r="A1636" s="8"/>
      <c r="B1636" s="8"/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</row>
    <row r="1637" spans="1:27" ht="12.75">
      <c r="A1637" s="8"/>
      <c r="B1637" s="8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</row>
    <row r="1638" spans="1:27" ht="12.75">
      <c r="A1638" s="8"/>
      <c r="B1638" s="8"/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</row>
    <row r="1639" spans="1:27" ht="12.75">
      <c r="A1639" s="8"/>
      <c r="B1639" s="8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</row>
    <row r="1640" spans="1:27" ht="12.75">
      <c r="A1640" s="8"/>
      <c r="B1640" s="8"/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</row>
    <row r="1641" spans="1:27" ht="12.75">
      <c r="A1641" s="8"/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</row>
    <row r="1642" spans="1:27" ht="12.75">
      <c r="A1642" s="8"/>
      <c r="B1642" s="8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</row>
    <row r="1643" spans="1:27" ht="12.75">
      <c r="A1643" s="8"/>
      <c r="B1643" s="8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</row>
    <row r="1644" spans="1:27" ht="12.75">
      <c r="A1644" s="8"/>
      <c r="B1644" s="8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</row>
    <row r="1645" spans="1:27" ht="12.75">
      <c r="A1645" s="8"/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</row>
    <row r="1646" spans="1:27" ht="12.75">
      <c r="A1646" s="8"/>
      <c r="B1646" s="8"/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</row>
    <row r="1647" spans="1:27" ht="12.75">
      <c r="A1647" s="8"/>
      <c r="B1647" s="8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</row>
    <row r="1648" spans="1:27" ht="12.75">
      <c r="A1648" s="8"/>
      <c r="B1648" s="8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</row>
    <row r="1649" spans="1:27" ht="12.75">
      <c r="A1649" s="8"/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</row>
    <row r="1650" spans="1:27" ht="12.75">
      <c r="A1650" s="8"/>
      <c r="B1650" s="8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</row>
    <row r="1651" spans="1:27" ht="12.75">
      <c r="A1651" s="8"/>
      <c r="B1651" s="8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</row>
    <row r="1652" spans="1:27" ht="12.75">
      <c r="A1652" s="8"/>
      <c r="B1652" s="8"/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</row>
    <row r="1653" spans="1:27" ht="12.75">
      <c r="A1653" s="8"/>
      <c r="B1653" s="8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</row>
    <row r="1654" spans="1:27" ht="12.75">
      <c r="A1654" s="8"/>
      <c r="B1654" s="8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</row>
    <row r="1655" spans="1:27" ht="12.75">
      <c r="A1655" s="8"/>
      <c r="B1655" s="8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</row>
    <row r="1656" spans="1:27" ht="12.75">
      <c r="A1656" s="8"/>
      <c r="B1656" s="8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</row>
    <row r="1657" spans="1:27" ht="12.75">
      <c r="A1657" s="8"/>
      <c r="B1657" s="8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</row>
    <row r="1658" spans="1:27" ht="12.75">
      <c r="A1658" s="8"/>
      <c r="B1658" s="8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</row>
    <row r="1659" spans="1:27" ht="12.75">
      <c r="A1659" s="8"/>
      <c r="B1659" s="8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</row>
    <row r="1660" spans="1:27" ht="12.75">
      <c r="A1660" s="8"/>
      <c r="B1660" s="8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</row>
    <row r="1661" spans="1:27" ht="12.75">
      <c r="A1661" s="8"/>
      <c r="B1661" s="8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</row>
    <row r="1662" spans="1:27" ht="12.75">
      <c r="A1662" s="8"/>
      <c r="B1662" s="8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</row>
    <row r="1663" spans="1:27" ht="12.75">
      <c r="A1663" s="8"/>
      <c r="B1663" s="8"/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</row>
    <row r="1664" spans="1:27" ht="12.75">
      <c r="A1664" s="8"/>
      <c r="B1664" s="8"/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</row>
    <row r="1665" spans="1:27" ht="12.75">
      <c r="A1665" s="8"/>
      <c r="B1665" s="8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</row>
    <row r="1666" spans="1:27" ht="12.75">
      <c r="A1666" s="8"/>
      <c r="B1666" s="8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</row>
    <row r="1667" spans="1:27" ht="12.75">
      <c r="A1667" s="8"/>
      <c r="B1667" s="8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</row>
    <row r="1668" spans="1:27" ht="12.75">
      <c r="A1668" s="8"/>
      <c r="B1668" s="8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</row>
    <row r="1669" spans="1:27" ht="12.75">
      <c r="A1669" s="8"/>
      <c r="B1669" s="8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</row>
    <row r="1670" spans="1:27" ht="12.75">
      <c r="A1670" s="8"/>
      <c r="B1670" s="8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</row>
    <row r="1671" spans="1:27" ht="12.75">
      <c r="A1671" s="8"/>
      <c r="B1671" s="8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</row>
    <row r="1672" spans="1:27" ht="12.75">
      <c r="A1672" s="8"/>
      <c r="B1672" s="8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</row>
    <row r="1673" spans="1:27" ht="12.75">
      <c r="A1673" s="8"/>
      <c r="B1673" s="8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</row>
    <row r="1674" spans="1:27" ht="12.75">
      <c r="A1674" s="8"/>
      <c r="B1674" s="8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</row>
    <row r="1675" spans="1:27" ht="12.75">
      <c r="A1675" s="8"/>
      <c r="B1675" s="8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</row>
    <row r="1676" spans="1:27" ht="12.75">
      <c r="A1676" s="8"/>
      <c r="B1676" s="8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</row>
    <row r="1677" spans="1:27" ht="12.75">
      <c r="A1677" s="8"/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</row>
    <row r="1678" spans="1:27" ht="12.75">
      <c r="A1678" s="8"/>
      <c r="B1678" s="8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</row>
    <row r="1679" spans="1:27" ht="12.75">
      <c r="A1679" s="8"/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</row>
    <row r="1680" spans="1:27" ht="12.75">
      <c r="A1680" s="8"/>
      <c r="B1680" s="8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</row>
    <row r="1681" spans="1:27" ht="12.75">
      <c r="A1681" s="8"/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</row>
    <row r="1682" spans="1:27" ht="12.75">
      <c r="A1682" s="8"/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</row>
    <row r="1683" spans="1:27" ht="12.75">
      <c r="A1683" s="8"/>
      <c r="B1683" s="8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</row>
    <row r="1684" spans="1:27" ht="12.75">
      <c r="A1684" s="8"/>
      <c r="B1684" s="8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</row>
    <row r="1685" spans="1:27" ht="12.75">
      <c r="A1685" s="8"/>
      <c r="B1685" s="8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</row>
    <row r="1686" spans="1:27" ht="12.75">
      <c r="A1686" s="8"/>
      <c r="B1686" s="8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</row>
    <row r="1687" spans="1:27" ht="12.75">
      <c r="A1687" s="8"/>
      <c r="B1687" s="8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</row>
    <row r="1688" spans="1:27" ht="12.75">
      <c r="A1688" s="8"/>
      <c r="B1688" s="8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</row>
    <row r="1689" spans="1:27" ht="12.75">
      <c r="A1689" s="8"/>
      <c r="B1689" s="8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</row>
    <row r="1690" spans="1:27" ht="12.75">
      <c r="A1690" s="8"/>
      <c r="B1690" s="8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</row>
    <row r="1691" spans="1:27" ht="12.75">
      <c r="A1691" s="8"/>
      <c r="B1691" s="8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</row>
    <row r="1692" spans="1:27" ht="12.75">
      <c r="A1692" s="8"/>
      <c r="B1692" s="8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</row>
    <row r="1693" spans="1:27" ht="12.75">
      <c r="A1693" s="8"/>
      <c r="B1693" s="8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</row>
    <row r="1694" spans="1:27" ht="12.75">
      <c r="A1694" s="8"/>
      <c r="B1694" s="8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</row>
    <row r="1695" spans="1:27" ht="12.75">
      <c r="A1695" s="8"/>
      <c r="B1695" s="8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</row>
    <row r="1696" spans="1:27" ht="12.75">
      <c r="A1696" s="8"/>
      <c r="B1696" s="8"/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</row>
    <row r="1697" spans="1:27" ht="12.75">
      <c r="A1697" s="8"/>
      <c r="B1697" s="8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</row>
    <row r="1698" spans="1:27" ht="12.75">
      <c r="A1698" s="8"/>
      <c r="B1698" s="8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</row>
    <row r="1699" spans="1:27" ht="12.75">
      <c r="A1699" s="8"/>
      <c r="B1699" s="8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</row>
    <row r="1700" spans="1:27" ht="12.75">
      <c r="A1700" s="8"/>
      <c r="B1700" s="8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</row>
    <row r="1701" spans="1:27" ht="12.75">
      <c r="A1701" s="8"/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</row>
    <row r="1702" spans="1:27" ht="12.75">
      <c r="A1702" s="8"/>
      <c r="B1702" s="8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</row>
    <row r="1703" spans="1:27" ht="12.75">
      <c r="A1703" s="8"/>
      <c r="B1703" s="8"/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</row>
    <row r="1704" spans="1:27" ht="12.75">
      <c r="A1704" s="8"/>
      <c r="B1704" s="8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</row>
    <row r="1705" spans="1:27" ht="12.75">
      <c r="A1705" s="8"/>
      <c r="B1705" s="8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</row>
    <row r="1706" spans="1:27" ht="12.75">
      <c r="A1706" s="8"/>
      <c r="B1706" s="8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</row>
    <row r="1707" spans="1:27" ht="12.75">
      <c r="A1707" s="8"/>
      <c r="B1707" s="8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</row>
    <row r="1708" spans="1:27" ht="12.75">
      <c r="A1708" s="8"/>
      <c r="B1708" s="8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</row>
    <row r="1709" spans="1:27" ht="12.75">
      <c r="A1709" s="8"/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</row>
    <row r="1710" spans="1:27" ht="12.75">
      <c r="A1710" s="8"/>
      <c r="B1710" s="8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</row>
    <row r="1711" spans="1:27" ht="12.75">
      <c r="A1711" s="8"/>
      <c r="B1711" s="8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</row>
    <row r="1712" spans="1:27" ht="12.75">
      <c r="A1712" s="8"/>
      <c r="B1712" s="8"/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</row>
    <row r="1713" spans="1:27" ht="12.75">
      <c r="A1713" s="8"/>
      <c r="B1713" s="8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</row>
    <row r="1714" spans="1:27" ht="12.75">
      <c r="A1714" s="8"/>
      <c r="B1714" s="8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</row>
    <row r="1715" spans="1:27" ht="12.75">
      <c r="A1715" s="8"/>
      <c r="B1715" s="8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</row>
    <row r="1716" spans="1:27" ht="12.75">
      <c r="A1716" s="8"/>
      <c r="B1716" s="8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</row>
    <row r="1717" spans="1:27" ht="12.75">
      <c r="A1717" s="8"/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</row>
    <row r="1718" spans="1:27" ht="12.75">
      <c r="A1718" s="8"/>
      <c r="B1718" s="8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</row>
    <row r="1719" spans="1:27" ht="12.75">
      <c r="A1719" s="8"/>
      <c r="B1719" s="8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</row>
    <row r="1720" spans="1:27" ht="12.75">
      <c r="A1720" s="8"/>
      <c r="B1720" s="8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</row>
    <row r="1721" spans="1:27" ht="12.75">
      <c r="A1721" s="8"/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</row>
    <row r="1722" spans="1:27" ht="12.75">
      <c r="A1722" s="8"/>
      <c r="B1722" s="8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</row>
    <row r="1723" spans="1:27" ht="12.75">
      <c r="A1723" s="8"/>
      <c r="B1723" s="8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</row>
    <row r="1724" spans="1:27" ht="12.75">
      <c r="A1724" s="8"/>
      <c r="B1724" s="8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</row>
    <row r="1725" spans="1:27" ht="12.75">
      <c r="A1725" s="8"/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</row>
    <row r="1726" spans="1:27" ht="12.75">
      <c r="A1726" s="8"/>
      <c r="B1726" s="8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</row>
    <row r="1727" spans="1:27" ht="12.75">
      <c r="A1727" s="8"/>
      <c r="B1727" s="8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</row>
    <row r="1728" spans="1:27" ht="12.75">
      <c r="A1728" s="8"/>
      <c r="B1728" s="8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</row>
    <row r="1729" spans="1:27" ht="12.75">
      <c r="A1729" s="8"/>
      <c r="B1729" s="8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</row>
    <row r="1730" spans="1:27" ht="12.75">
      <c r="A1730" s="8"/>
      <c r="B1730" s="8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</row>
    <row r="1731" spans="1:27" ht="12.75">
      <c r="A1731" s="8"/>
      <c r="B1731" s="8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</row>
    <row r="1732" spans="1:27" ht="12.75">
      <c r="A1732" s="8"/>
      <c r="B1732" s="8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</row>
    <row r="1733" spans="1:27" ht="12.75">
      <c r="A1733" s="8"/>
      <c r="B1733" s="8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</row>
    <row r="1734" spans="1:27" ht="12.75">
      <c r="A1734" s="8"/>
      <c r="B1734" s="8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</row>
    <row r="1735" spans="1:27" ht="12.75">
      <c r="A1735" s="8"/>
      <c r="B1735" s="8"/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</row>
    <row r="1736" spans="1:27" ht="12.75">
      <c r="A1736" s="8"/>
      <c r="B1736" s="8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</row>
    <row r="1737" spans="1:27" ht="12.75">
      <c r="A1737" s="8"/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</row>
    <row r="1738" spans="1:27" ht="12.75">
      <c r="A1738" s="8"/>
      <c r="B1738" s="8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</row>
    <row r="1739" spans="1:27" ht="12.75">
      <c r="A1739" s="8"/>
      <c r="B1739" s="8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</row>
    <row r="1740" spans="1:27" ht="12.75">
      <c r="A1740" s="8"/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</row>
    <row r="1741" spans="1:27" ht="12.75">
      <c r="A1741" s="8"/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</row>
    <row r="1742" spans="1:27" ht="12.75">
      <c r="A1742" s="8"/>
      <c r="B1742" s="8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</row>
    <row r="1743" spans="1:27" ht="12.75">
      <c r="A1743" s="8"/>
      <c r="B1743" s="8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</row>
    <row r="1744" spans="1:27" ht="12.75">
      <c r="A1744" s="8"/>
      <c r="B1744" s="8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</row>
    <row r="1745" spans="1:27" ht="12.75">
      <c r="A1745" s="8"/>
      <c r="B1745" s="8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</row>
    <row r="1746" spans="1:27" ht="12.75">
      <c r="A1746" s="8"/>
      <c r="B1746" s="8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</row>
    <row r="1747" spans="1:27" ht="12.75">
      <c r="A1747" s="8"/>
      <c r="B1747" s="8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</row>
    <row r="1748" spans="1:27" ht="12.75">
      <c r="A1748" s="8"/>
      <c r="B1748" s="8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</row>
    <row r="1749" spans="1:27" ht="12.75">
      <c r="A1749" s="8"/>
      <c r="B1749" s="8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</row>
    <row r="1750" spans="1:27" ht="12.75">
      <c r="A1750" s="8"/>
      <c r="B1750" s="8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</row>
    <row r="1751" spans="1:27" ht="12.75">
      <c r="A1751" s="8"/>
      <c r="B1751" s="8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</row>
    <row r="1752" spans="1:27" ht="12.75">
      <c r="A1752" s="8"/>
      <c r="B1752" s="8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</row>
    <row r="1753" spans="1:27" ht="12.75">
      <c r="A1753" s="8"/>
      <c r="B1753" s="8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</row>
    <row r="1754" spans="1:27" ht="12.75">
      <c r="A1754" s="8"/>
      <c r="B1754" s="8"/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</row>
    <row r="1755" spans="1:27" ht="12.75">
      <c r="A1755" s="8"/>
      <c r="B1755" s="8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</row>
    <row r="1756" spans="1:27" ht="12.75">
      <c r="A1756" s="8"/>
      <c r="B1756" s="8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</row>
    <row r="1757" spans="1:27" ht="12.75">
      <c r="A1757" s="8"/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</row>
    <row r="1758" spans="1:27" ht="12.75">
      <c r="A1758" s="8"/>
      <c r="B1758" s="8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</row>
    <row r="1759" spans="1:27" ht="12.75">
      <c r="A1759" s="8"/>
      <c r="B1759" s="8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</row>
    <row r="1760" spans="1:27" ht="12.75">
      <c r="A1760" s="8"/>
      <c r="B1760" s="8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</row>
    <row r="1761" spans="1:27" ht="12.75">
      <c r="A1761" s="8"/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</row>
    <row r="1762" spans="1:27" ht="12.75">
      <c r="A1762" s="8"/>
      <c r="B1762" s="8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</row>
    <row r="1763" spans="1:27" ht="12.75">
      <c r="A1763" s="8"/>
      <c r="B1763" s="8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</row>
    <row r="1764" spans="1:27" ht="12.75">
      <c r="A1764" s="8"/>
      <c r="B1764" s="8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</row>
    <row r="1765" spans="1:27" ht="12.75">
      <c r="A1765" s="8"/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</row>
    <row r="1766" spans="1:27" ht="12.75">
      <c r="A1766" s="8"/>
      <c r="B1766" s="8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</row>
    <row r="1767" spans="1:27" ht="12.75">
      <c r="A1767" s="8"/>
      <c r="B1767" s="8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</row>
    <row r="1768" spans="1:27" ht="12.75">
      <c r="A1768" s="8"/>
      <c r="B1768" s="8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</row>
    <row r="1769" spans="1:27" ht="12.75">
      <c r="A1769" s="8"/>
      <c r="B1769" s="8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</row>
    <row r="1770" spans="1:27" ht="12.75">
      <c r="A1770" s="8"/>
      <c r="B1770" s="8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</row>
    <row r="1771" spans="1:27" ht="12.75">
      <c r="A1771" s="8"/>
      <c r="B1771" s="8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</row>
    <row r="1772" spans="1:27" ht="12.75">
      <c r="A1772" s="8"/>
      <c r="B1772" s="8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</row>
    <row r="1773" spans="1:27" ht="12.75">
      <c r="A1773" s="8"/>
      <c r="B1773" s="8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</row>
    <row r="1774" spans="1:27" ht="12.75">
      <c r="A1774" s="8"/>
      <c r="B1774" s="8"/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</row>
    <row r="1775" spans="1:27" ht="12.75">
      <c r="A1775" s="8"/>
      <c r="B1775" s="8"/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</row>
    <row r="1776" spans="1:27" ht="12.75">
      <c r="A1776" s="8"/>
      <c r="B1776" s="8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</row>
    <row r="1777" spans="1:27" ht="12.75">
      <c r="A1777" s="8"/>
      <c r="B1777" s="8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</row>
    <row r="1778" spans="1:27" ht="12.75">
      <c r="A1778" s="8"/>
      <c r="B1778" s="8"/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</row>
    <row r="1779" spans="1:27" ht="12.75">
      <c r="A1779" s="8"/>
      <c r="B1779" s="8"/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</row>
    <row r="1780" spans="1:27" ht="12.75">
      <c r="A1780" s="8"/>
      <c r="B1780" s="8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</row>
    <row r="1781" spans="1:27" ht="12.75">
      <c r="A1781" s="8"/>
      <c r="B1781" s="8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</row>
    <row r="1782" spans="1:27" ht="12.75">
      <c r="A1782" s="8"/>
      <c r="B1782" s="8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</row>
    <row r="1783" spans="1:27" ht="12.75">
      <c r="A1783" s="8"/>
      <c r="B1783" s="8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</row>
    <row r="1784" spans="1:27" ht="12.75">
      <c r="A1784" s="8"/>
      <c r="B1784" s="8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</row>
    <row r="1785" spans="1:27" ht="12.75">
      <c r="A1785" s="8"/>
      <c r="B1785" s="8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</row>
    <row r="1786" spans="1:27" ht="12.75">
      <c r="A1786" s="8"/>
      <c r="B1786" s="8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</row>
    <row r="1787" spans="1:27" ht="12.75">
      <c r="A1787" s="8"/>
      <c r="B1787" s="8"/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</row>
    <row r="1788" spans="1:27" ht="12.75">
      <c r="A1788" s="8"/>
      <c r="B1788" s="8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</row>
    <row r="1789" spans="1:27" ht="12.75">
      <c r="A1789" s="8"/>
      <c r="B1789" s="8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</row>
    <row r="1790" spans="1:27" ht="12.75">
      <c r="A1790" s="8"/>
      <c r="B1790" s="8"/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</row>
    <row r="1791" spans="1:27" ht="12.75">
      <c r="A1791" s="8"/>
      <c r="B1791" s="8"/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</row>
    <row r="1792" spans="1:27" ht="12.75">
      <c r="A1792" s="8"/>
      <c r="B1792" s="8"/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</row>
    <row r="1793" spans="1:27" ht="12.75">
      <c r="A1793" s="8"/>
      <c r="B1793" s="8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</row>
    <row r="1794" spans="1:27" ht="12.75">
      <c r="A1794" s="8"/>
      <c r="B1794" s="8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</row>
    <row r="1795" spans="1:27" ht="12.75">
      <c r="A1795" s="8"/>
      <c r="B1795" s="8"/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</row>
    <row r="1796" spans="1:27" ht="12.75">
      <c r="A1796" s="8"/>
      <c r="B1796" s="8"/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</row>
    <row r="1797" spans="1:27" ht="12.75">
      <c r="A1797" s="8"/>
      <c r="B1797" s="8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</row>
    <row r="1798" spans="1:27" ht="12.75">
      <c r="A1798" s="8"/>
      <c r="B1798" s="8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</row>
    <row r="1799" spans="1:27" ht="12.75">
      <c r="A1799" s="8"/>
      <c r="B1799" s="8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</row>
    <row r="1800" spans="1:27" ht="12.75">
      <c r="A1800" s="8"/>
      <c r="B1800" s="8"/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</row>
    <row r="1801" spans="1:27" ht="12.75">
      <c r="A1801" s="8"/>
      <c r="B1801" s="8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</row>
    <row r="1802" spans="1:27" ht="12.75">
      <c r="A1802" s="8"/>
      <c r="B1802" s="8"/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</row>
    <row r="1803" spans="1:27" ht="12.75">
      <c r="A1803" s="8"/>
      <c r="B1803" s="8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</row>
    <row r="1804" spans="1:27" ht="12.75">
      <c r="A1804" s="8"/>
      <c r="B1804" s="8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</row>
    <row r="1805" spans="1:27" ht="12.75">
      <c r="A1805" s="8"/>
      <c r="B1805" s="8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</row>
    <row r="1806" spans="1:27" ht="12.75">
      <c r="A1806" s="8"/>
      <c r="B1806" s="8"/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</row>
    <row r="1807" spans="1:27" ht="12.75">
      <c r="A1807" s="8"/>
      <c r="B1807" s="8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</row>
    <row r="1808" spans="1:27" ht="12.75">
      <c r="A1808" s="8"/>
      <c r="B1808" s="8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</row>
    <row r="1809" spans="1:27" ht="12.75">
      <c r="A1809" s="8"/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</row>
    <row r="1810" spans="1:27" ht="12.75">
      <c r="A1810" s="8"/>
      <c r="B1810" s="8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</row>
    <row r="1811" spans="1:27" ht="12.75">
      <c r="A1811" s="8"/>
      <c r="B1811" s="8"/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</row>
    <row r="1812" spans="1:27" ht="12.75">
      <c r="A1812" s="8"/>
      <c r="B1812" s="8"/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</row>
    <row r="1813" spans="1:27" ht="12.75">
      <c r="A1813" s="8"/>
      <c r="B1813" s="8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</row>
    <row r="1814" spans="1:27" ht="12.75">
      <c r="A1814" s="8"/>
      <c r="B1814" s="8"/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</row>
    <row r="1815" spans="1:27" ht="12.75">
      <c r="A1815" s="8"/>
      <c r="B1815" s="8"/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</row>
    <row r="1816" spans="1:27" ht="12.75">
      <c r="A1816" s="8"/>
      <c r="B1816" s="8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</row>
    <row r="1817" spans="1:27" ht="12.75">
      <c r="A1817" s="8"/>
      <c r="B1817" s="8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</row>
    <row r="1818" spans="1:27" ht="12.75">
      <c r="A1818" s="8"/>
      <c r="B1818" s="8"/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</row>
    <row r="1819" spans="1:27" ht="12.75">
      <c r="A1819" s="8"/>
      <c r="B1819" s="8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</row>
    <row r="1820" spans="1:27" ht="12.75">
      <c r="A1820" s="8"/>
      <c r="B1820" s="8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</row>
    <row r="1821" spans="1:27" ht="12.75">
      <c r="A1821" s="8"/>
      <c r="B1821" s="8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</row>
    <row r="1822" spans="1:27" ht="12.75">
      <c r="A1822" s="8"/>
      <c r="B1822" s="8"/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</row>
    <row r="1823" spans="1:27" ht="12.75">
      <c r="A1823" s="8"/>
      <c r="B1823" s="8"/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</row>
    <row r="1824" spans="1:27" ht="12.75">
      <c r="A1824" s="8"/>
      <c r="B1824" s="8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</row>
    <row r="1825" spans="1:27" ht="12.75">
      <c r="A1825" s="8"/>
      <c r="B1825" s="8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</row>
    <row r="1826" spans="1:27" ht="12.75">
      <c r="A1826" s="8"/>
      <c r="B1826" s="8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</row>
    <row r="1827" spans="1:27" ht="12.75">
      <c r="A1827" s="8"/>
      <c r="B1827" s="8"/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</row>
    <row r="1828" spans="1:27" ht="12.75">
      <c r="A1828" s="8"/>
      <c r="B1828" s="8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</row>
    <row r="1829" spans="1:27" ht="12.75">
      <c r="A1829" s="8"/>
      <c r="B1829" s="8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</row>
    <row r="1830" spans="1:27" ht="12.75">
      <c r="A1830" s="8"/>
      <c r="B1830" s="8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</row>
    <row r="1831" spans="1:27" ht="12.75">
      <c r="A1831" s="8"/>
      <c r="B1831" s="8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</row>
    <row r="1832" spans="1:27" ht="12.75">
      <c r="A1832" s="8"/>
      <c r="B1832" s="8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</row>
    <row r="1833" spans="1:27" ht="12.75">
      <c r="A1833" s="8"/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</row>
    <row r="1834" spans="1:27" ht="12.75">
      <c r="A1834" s="8"/>
      <c r="B1834" s="8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</row>
    <row r="1835" spans="1:27" ht="12.75">
      <c r="A1835" s="8"/>
      <c r="B1835" s="8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</row>
    <row r="1836" spans="1:27" ht="12.75">
      <c r="A1836" s="8"/>
      <c r="B1836" s="8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</row>
    <row r="1837" spans="1:27" ht="12.75">
      <c r="A1837" s="8"/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</row>
    <row r="1838" spans="1:27" ht="12.75">
      <c r="A1838" s="8"/>
      <c r="B1838" s="8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</row>
    <row r="1839" spans="1:27" ht="12.75">
      <c r="A1839" s="8"/>
      <c r="B1839" s="8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</row>
    <row r="1840" spans="1:27" ht="12.75">
      <c r="A1840" s="8"/>
      <c r="B1840" s="8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</row>
    <row r="1841" spans="1:27" ht="12.75">
      <c r="A1841" s="8"/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</row>
    <row r="1842" spans="1:27" ht="12.75">
      <c r="A1842" s="8"/>
      <c r="B1842" s="8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</row>
    <row r="1843" spans="1:27" ht="12.75">
      <c r="A1843" s="8"/>
      <c r="B1843" s="8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</row>
    <row r="1844" spans="1:27" ht="12.75">
      <c r="A1844" s="8"/>
      <c r="B1844" s="8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</row>
    <row r="1845" spans="1:27" ht="12.75">
      <c r="A1845" s="8"/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</row>
    <row r="1846" spans="1:27" ht="12.75">
      <c r="A1846" s="8"/>
      <c r="B1846" s="8"/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</row>
    <row r="1847" spans="1:27" ht="12.75">
      <c r="A1847" s="8"/>
      <c r="B1847" s="8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</row>
    <row r="1848" spans="1:27" ht="12.75">
      <c r="A1848" s="8"/>
      <c r="B1848" s="8"/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</row>
    <row r="1849" spans="1:27" ht="12.75">
      <c r="A1849" s="8"/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</row>
    <row r="1850" spans="1:27" ht="12.75">
      <c r="A1850" s="8"/>
      <c r="B1850" s="8"/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</row>
    <row r="1851" spans="1:27" ht="12.75">
      <c r="A1851" s="8"/>
      <c r="B1851" s="8"/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</row>
    <row r="1852" spans="1:27" ht="12.75">
      <c r="A1852" s="8"/>
      <c r="B1852" s="8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</row>
    <row r="1853" spans="1:27" ht="12.75">
      <c r="A1853" s="8"/>
      <c r="B1853" s="8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</row>
    <row r="1854" spans="1:27" ht="12.75">
      <c r="A1854" s="8"/>
      <c r="B1854" s="8"/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</row>
    <row r="1855" spans="1:27" ht="12.75">
      <c r="A1855" s="8"/>
      <c r="B1855" s="8"/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</row>
    <row r="1856" spans="1:27" ht="12.75">
      <c r="A1856" s="8"/>
      <c r="B1856" s="8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</row>
    <row r="1857" spans="1:27" ht="12.75">
      <c r="A1857" s="8"/>
      <c r="B1857" s="8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</row>
    <row r="1858" spans="1:27" ht="12.75">
      <c r="A1858" s="8"/>
      <c r="B1858" s="8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</row>
    <row r="1859" spans="1:27" ht="12.75">
      <c r="A1859" s="8"/>
      <c r="B1859" s="8"/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</row>
    <row r="1860" spans="1:27" ht="12.75">
      <c r="A1860" s="8"/>
      <c r="B1860" s="8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</row>
    <row r="1861" spans="1:27" ht="12.75">
      <c r="A1861" s="8"/>
      <c r="B1861" s="8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</row>
    <row r="1862" spans="1:27" ht="12.75">
      <c r="A1862" s="8"/>
      <c r="B1862" s="8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</row>
    <row r="1863" spans="1:27" ht="12.75">
      <c r="A1863" s="8"/>
      <c r="B1863" s="8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</row>
    <row r="1864" spans="1:27" ht="12.75">
      <c r="A1864" s="8"/>
      <c r="B1864" s="8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</row>
    <row r="1865" spans="1:27" ht="12.75">
      <c r="A1865" s="8"/>
      <c r="B1865" s="8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</row>
    <row r="1866" spans="1:27" ht="12.75">
      <c r="A1866" s="8"/>
      <c r="B1866" s="8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</row>
    <row r="1867" spans="1:27" ht="12.75">
      <c r="A1867" s="8"/>
      <c r="B1867" s="8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</row>
    <row r="1868" spans="1:27" ht="12.75">
      <c r="A1868" s="8"/>
      <c r="B1868" s="8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</row>
    <row r="1869" spans="1:27" ht="12.75">
      <c r="A1869" s="8"/>
      <c r="B1869" s="8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</row>
    <row r="1870" spans="1:27" ht="12.75">
      <c r="A1870" s="8"/>
      <c r="B1870" s="8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</row>
    <row r="1871" spans="1:27" ht="12.75">
      <c r="A1871" s="8"/>
      <c r="B1871" s="8"/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</row>
    <row r="1872" spans="1:27" ht="12.75">
      <c r="A1872" s="8"/>
      <c r="B1872" s="8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</row>
    <row r="1873" spans="1:27" ht="12.75">
      <c r="A1873" s="8"/>
      <c r="B1873" s="8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</row>
    <row r="1874" spans="1:27" ht="12.75">
      <c r="A1874" s="8"/>
      <c r="B1874" s="8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</row>
    <row r="1875" spans="1:27" ht="12.75">
      <c r="A1875" s="8"/>
      <c r="B1875" s="8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</row>
    <row r="1876" spans="1:27" ht="12.75">
      <c r="A1876" s="8"/>
      <c r="B1876" s="8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</row>
    <row r="1877" spans="1:27" ht="12.75">
      <c r="A1877" s="8"/>
      <c r="B1877" s="8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</row>
    <row r="1878" spans="1:27" ht="12.75">
      <c r="A1878" s="8"/>
      <c r="B1878" s="8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</row>
    <row r="1879" spans="1:27" ht="12.75">
      <c r="A1879" s="8"/>
      <c r="B1879" s="8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</row>
    <row r="1880" spans="1:27" ht="12.75">
      <c r="A1880" s="8"/>
      <c r="B1880" s="8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</row>
    <row r="1881" spans="1:27" ht="12.75">
      <c r="A1881" s="8"/>
      <c r="B1881" s="8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</row>
    <row r="1882" spans="1:27" ht="12.75">
      <c r="A1882" s="8"/>
      <c r="B1882" s="8"/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</row>
    <row r="1883" spans="1:27" ht="12.75">
      <c r="A1883" s="8"/>
      <c r="B1883" s="8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</row>
    <row r="1884" spans="1:27" ht="12.75">
      <c r="A1884" s="8"/>
      <c r="B1884" s="8"/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</row>
    <row r="1885" spans="1:27" ht="12.75">
      <c r="A1885" s="8"/>
      <c r="B1885" s="8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</row>
    <row r="1886" spans="1:27" ht="12.75">
      <c r="A1886" s="8"/>
      <c r="B1886" s="8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</row>
    <row r="1887" spans="1:27" ht="12.75">
      <c r="A1887" s="8"/>
      <c r="B1887" s="8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</row>
    <row r="1888" spans="1:27" ht="12.75">
      <c r="A1888" s="8"/>
      <c r="B1888" s="8"/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</row>
    <row r="1889" spans="1:27" ht="12.75">
      <c r="A1889" s="8"/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</row>
    <row r="1890" spans="1:27" ht="12.75">
      <c r="A1890" s="8"/>
      <c r="B1890" s="8"/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</row>
    <row r="1891" spans="1:27" ht="12.75">
      <c r="A1891" s="8"/>
      <c r="B1891" s="8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</row>
    <row r="1892" spans="1:27" ht="12.75">
      <c r="A1892" s="8"/>
      <c r="B1892" s="8"/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</row>
    <row r="1893" spans="1:27" ht="12.75">
      <c r="A1893" s="8"/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</row>
    <row r="1894" spans="1:27" ht="12.75">
      <c r="A1894" s="8"/>
      <c r="B1894" s="8"/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</row>
    <row r="1895" spans="1:27" ht="12.75">
      <c r="A1895" s="8"/>
      <c r="B1895" s="8"/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</row>
    <row r="1896" spans="1:27" ht="12.75">
      <c r="A1896" s="8"/>
      <c r="B1896" s="8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</row>
    <row r="1897" spans="1:27" ht="12.75">
      <c r="A1897" s="8"/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</row>
    <row r="1898" spans="1:27" ht="12.75">
      <c r="A1898" s="8"/>
      <c r="B1898" s="8"/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</row>
    <row r="1899" spans="1:27" ht="12.75">
      <c r="A1899" s="8"/>
      <c r="B1899" s="8"/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</row>
    <row r="1900" spans="1:27" ht="12.75">
      <c r="A1900" s="8"/>
      <c r="B1900" s="8"/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</row>
    <row r="1901" spans="1:27" ht="12.75">
      <c r="A1901" s="8"/>
      <c r="B1901" s="8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</row>
    <row r="1902" spans="1:27" ht="12.75">
      <c r="A1902" s="8"/>
      <c r="B1902" s="8"/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</row>
    <row r="1903" spans="1:27" ht="12.75">
      <c r="A1903" s="8"/>
      <c r="B1903" s="8"/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</row>
    <row r="1904" spans="1:27" ht="12.75">
      <c r="A1904" s="8"/>
      <c r="B1904" s="8"/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</row>
    <row r="1905" spans="1:27" ht="12.75">
      <c r="A1905" s="8"/>
      <c r="B1905" s="8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</row>
    <row r="1906" spans="1:27" ht="12.75">
      <c r="A1906" s="8"/>
      <c r="B1906" s="8"/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</row>
    <row r="1907" spans="1:27" ht="12.75">
      <c r="A1907" s="8"/>
      <c r="B1907" s="8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</row>
    <row r="1908" spans="1:27" ht="12.75">
      <c r="A1908" s="8"/>
      <c r="B1908" s="8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</row>
    <row r="1909" spans="1:27" ht="12.75">
      <c r="A1909" s="8"/>
      <c r="B1909" s="8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</row>
    <row r="1910" spans="1:27" ht="12.75">
      <c r="A1910" s="8"/>
      <c r="B1910" s="8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</row>
    <row r="1911" spans="1:27" ht="12.75">
      <c r="A1911" s="8"/>
      <c r="B1911" s="8"/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</row>
    <row r="1912" spans="1:27" ht="12.75">
      <c r="A1912" s="8"/>
      <c r="B1912" s="8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</row>
    <row r="1913" spans="1:27" ht="12.75">
      <c r="A1913" s="8"/>
      <c r="B1913" s="8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</row>
    <row r="1914" spans="1:27" ht="12.75">
      <c r="A1914" s="8"/>
      <c r="B1914" s="8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</row>
    <row r="1915" spans="1:27" ht="12.75">
      <c r="A1915" s="8"/>
      <c r="B1915" s="8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</row>
    <row r="1916" spans="1:27" ht="12.75">
      <c r="A1916" s="8"/>
      <c r="B1916" s="8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</row>
    <row r="1917" spans="1:27" ht="12.75">
      <c r="A1917" s="8"/>
      <c r="B1917" s="8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</row>
    <row r="1918" spans="1:27" ht="12.75">
      <c r="A1918" s="8"/>
      <c r="B1918" s="8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</row>
    <row r="1919" spans="1:27" ht="12.75">
      <c r="A1919" s="8"/>
      <c r="B1919" s="8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</row>
    <row r="1920" spans="1:27" ht="12.75">
      <c r="A1920" s="8"/>
      <c r="B1920" s="8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</row>
    <row r="1921" spans="1:27" ht="12.75">
      <c r="A1921" s="8"/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</row>
    <row r="1922" spans="1:27" ht="12.75">
      <c r="A1922" s="8"/>
      <c r="B1922" s="8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</row>
    <row r="1923" spans="1:27" ht="12.75">
      <c r="A1923" s="8"/>
      <c r="B1923" s="8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</row>
    <row r="1924" spans="1:27" ht="12.75">
      <c r="A1924" s="8"/>
      <c r="B1924" s="8"/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</row>
    <row r="1925" spans="1:27" ht="12.75">
      <c r="A1925" s="8"/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</row>
    <row r="1926" spans="1:27" ht="12.75">
      <c r="A1926" s="8"/>
      <c r="B1926" s="8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</row>
    <row r="1927" spans="1:27" ht="12.75">
      <c r="A1927" s="8"/>
      <c r="B1927" s="8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</row>
    <row r="1928" spans="1:27" ht="12.75">
      <c r="A1928" s="8"/>
      <c r="B1928" s="8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</row>
    <row r="1929" spans="1:27" ht="12.75">
      <c r="A1929" s="8"/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</row>
    <row r="1930" spans="1:27" ht="12.75">
      <c r="A1930" s="8"/>
      <c r="B1930" s="8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</row>
    <row r="1931" spans="1:27" ht="12.75">
      <c r="A1931" s="8"/>
      <c r="B1931" s="8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</row>
    <row r="1932" spans="1:27" ht="12.75">
      <c r="A1932" s="8"/>
      <c r="B1932" s="8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</row>
    <row r="1933" spans="1:27" ht="12.75">
      <c r="A1933" s="8"/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</row>
    <row r="1934" spans="1:27" ht="12.75">
      <c r="A1934" s="8"/>
      <c r="B1934" s="8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</row>
    <row r="1935" spans="1:27" ht="12.75">
      <c r="A1935" s="8"/>
      <c r="B1935" s="8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</row>
    <row r="1936" spans="1:27" ht="12.75">
      <c r="A1936" s="8"/>
      <c r="B1936" s="8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</row>
    <row r="1937" spans="1:27" ht="12.75">
      <c r="A1937" s="8"/>
      <c r="B1937" s="8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</row>
    <row r="1938" spans="1:27" ht="12.75">
      <c r="A1938" s="8"/>
      <c r="B1938" s="8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</row>
    <row r="1939" spans="1:27" ht="12.75">
      <c r="A1939" s="8"/>
      <c r="B1939" s="8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</row>
    <row r="1940" spans="1:27" ht="12.75">
      <c r="A1940" s="8"/>
      <c r="B1940" s="8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</row>
    <row r="1941" spans="1:27" ht="12.75">
      <c r="A1941" s="8"/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</row>
    <row r="1942" spans="1:27" ht="12.75">
      <c r="A1942" s="8"/>
      <c r="B1942" s="8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</row>
    <row r="1943" spans="1:27" ht="12.75">
      <c r="A1943" s="8"/>
      <c r="B1943" s="8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</row>
    <row r="1944" spans="1:27" ht="12.75">
      <c r="A1944" s="8"/>
      <c r="B1944" s="8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</row>
    <row r="1945" spans="1:27" ht="12.75">
      <c r="A1945" s="8"/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</row>
    <row r="1946" spans="1:27" ht="12.75">
      <c r="A1946" s="8"/>
      <c r="B1946" s="8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</row>
    <row r="1947" spans="1:27" ht="12.75">
      <c r="A1947" s="8"/>
      <c r="B1947" s="8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</row>
    <row r="1948" spans="1:27" ht="12.75">
      <c r="A1948" s="8"/>
      <c r="B1948" s="8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</row>
    <row r="1949" spans="1:27" ht="12.75">
      <c r="A1949" s="8"/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</row>
    <row r="1950" spans="1:27" ht="12.75">
      <c r="A1950" s="8"/>
      <c r="B1950" s="8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</row>
    <row r="1951" spans="1:27" ht="12.75">
      <c r="A1951" s="8"/>
      <c r="B1951" s="8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</row>
    <row r="1952" spans="1:27" ht="12.75">
      <c r="A1952" s="8"/>
      <c r="B1952" s="8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</row>
    <row r="1953" spans="1:27" ht="12.75">
      <c r="A1953" s="8"/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</row>
    <row r="1954" spans="1:27" ht="12.75">
      <c r="A1954" s="8"/>
      <c r="B1954" s="8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</row>
    <row r="1955" spans="1:27" ht="12.75">
      <c r="A1955" s="8"/>
      <c r="B1955" s="8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</row>
    <row r="1956" spans="1:27" ht="12.75">
      <c r="A1956" s="8"/>
      <c r="B1956" s="8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</row>
    <row r="1957" spans="1:27" ht="12.75">
      <c r="A1957" s="8"/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</row>
    <row r="1958" spans="1:27" ht="12.75">
      <c r="A1958" s="8"/>
      <c r="B1958" s="8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</row>
    <row r="1959" spans="1:27" ht="12.75">
      <c r="A1959" s="8"/>
      <c r="B1959" s="8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</row>
    <row r="1960" spans="1:27" ht="12.75">
      <c r="A1960" s="8"/>
      <c r="B1960" s="8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</row>
    <row r="1961" spans="1:27" ht="12.75">
      <c r="A1961" s="8"/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</row>
    <row r="1962" spans="1:27" ht="12.75">
      <c r="A1962" s="8"/>
      <c r="B1962" s="8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</row>
    <row r="1963" spans="1:27" ht="12.75">
      <c r="A1963" s="8"/>
      <c r="B1963" s="8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</row>
    <row r="1964" spans="1:27" ht="12.75">
      <c r="A1964" s="8"/>
      <c r="B1964" s="8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</row>
    <row r="1965" spans="1:27" ht="12.75">
      <c r="A1965" s="8"/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</row>
    <row r="1966" spans="1:27" ht="12.75">
      <c r="A1966" s="8"/>
      <c r="B1966" s="8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</row>
    <row r="1967" spans="1:27" ht="12.75">
      <c r="A1967" s="8"/>
      <c r="B1967" s="8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</row>
    <row r="1968" spans="1:27" ht="12.75">
      <c r="A1968" s="8"/>
      <c r="B1968" s="8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</row>
    <row r="1969" spans="1:27" ht="12.75">
      <c r="A1969" s="8"/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</row>
    <row r="1970" spans="1:27" ht="12.75">
      <c r="A1970" s="8"/>
      <c r="B1970" s="8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</row>
    <row r="1971" spans="1:27" ht="12.75">
      <c r="A1971" s="8"/>
      <c r="B1971" s="8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</row>
    <row r="1972" spans="1:27" ht="12.75">
      <c r="A1972" s="8"/>
      <c r="B1972" s="8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</row>
    <row r="1973" spans="1:27" ht="12.75">
      <c r="A1973" s="8"/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</row>
    <row r="1974" spans="1:27" ht="12.75">
      <c r="A1974" s="8"/>
      <c r="B1974" s="8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</row>
    <row r="1975" spans="1:27" ht="12.75">
      <c r="A1975" s="8"/>
      <c r="B1975" s="8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</row>
    <row r="1976" spans="1:27" ht="12.75">
      <c r="A1976" s="8"/>
      <c r="B1976" s="8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</row>
    <row r="1977" spans="1:27" ht="12.75">
      <c r="A1977" s="8"/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</row>
    <row r="1978" spans="1:27" ht="12.75">
      <c r="A1978" s="8"/>
      <c r="B1978" s="8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</row>
    <row r="1979" spans="1:27" ht="12.75">
      <c r="A1979" s="8"/>
      <c r="B1979" s="8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</row>
    <row r="1980" spans="1:27" ht="12.75">
      <c r="A1980" s="8"/>
      <c r="B1980" s="8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</row>
    <row r="1981" spans="1:27" ht="12.75">
      <c r="A1981" s="8"/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</row>
    <row r="1982" spans="1:27" ht="12.75">
      <c r="A1982" s="8"/>
      <c r="B1982" s="8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</row>
    <row r="1983" spans="1:27" ht="12.75">
      <c r="A1983" s="8"/>
      <c r="B1983" s="8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</row>
    <row r="1984" spans="1:27" ht="12.75">
      <c r="A1984" s="8"/>
      <c r="B1984" s="8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</row>
    <row r="1985" spans="1:27" ht="12.75">
      <c r="A1985" s="8"/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</row>
    <row r="1986" spans="1:27" ht="12.75">
      <c r="A1986" s="8"/>
      <c r="B1986" s="8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</row>
    <row r="1987" spans="1:27" ht="12.75">
      <c r="A1987" s="8"/>
      <c r="B1987" s="8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</row>
    <row r="1988" spans="1:27" ht="12.75">
      <c r="A1988" s="8"/>
      <c r="B1988" s="8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</row>
    <row r="1989" spans="1:27" ht="12.75">
      <c r="A1989" s="8"/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</row>
    <row r="1990" spans="1:27" ht="12.75">
      <c r="A1990" s="8"/>
      <c r="B1990" s="8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</row>
    <row r="1991" spans="1:27" ht="12.75">
      <c r="A1991" s="8"/>
      <c r="B1991" s="8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</row>
    <row r="1992" spans="1:27" ht="12.75">
      <c r="A1992" s="8"/>
      <c r="B1992" s="8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</row>
    <row r="1993" spans="1:27" ht="12.75">
      <c r="A1993" s="8"/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</row>
    <row r="1994" spans="1:27" ht="12.75">
      <c r="A1994" s="8"/>
      <c r="B1994" s="8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</row>
    <row r="1995" spans="1:27" ht="12.75">
      <c r="A1995" s="8"/>
      <c r="B1995" s="8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</row>
    <row r="1996" spans="1:27" ht="12.75">
      <c r="A1996" s="8"/>
      <c r="B1996" s="8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</row>
    <row r="1997" spans="1:27" ht="12.75">
      <c r="A1997" s="8"/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</row>
    <row r="1998" spans="1:27" ht="12.75">
      <c r="A1998" s="8"/>
      <c r="B1998" s="8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</row>
    <row r="1999" spans="1:27" ht="12.75">
      <c r="A1999" s="8"/>
      <c r="B1999" s="8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</row>
    <row r="2000" spans="1:27" ht="12.75">
      <c r="A2000" s="8"/>
      <c r="B2000" s="8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</row>
    <row r="2001" spans="1:27" ht="12.75">
      <c r="A2001" s="8"/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</row>
    <row r="2002" spans="1:27" ht="12.75">
      <c r="A2002" s="8"/>
      <c r="B2002" s="8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</row>
    <row r="2003" spans="1:27" ht="12.75">
      <c r="A2003" s="8"/>
      <c r="B2003" s="8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</row>
    <row r="2004" spans="1:27" ht="12.75">
      <c r="A2004" s="8"/>
      <c r="B2004" s="8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</row>
    <row r="2005" spans="1:27" ht="12.75">
      <c r="A2005" s="8"/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</row>
    <row r="2006" spans="1:27" ht="12.75">
      <c r="A2006" s="8"/>
      <c r="B2006" s="8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</row>
    <row r="2007" spans="1:27" ht="12.75">
      <c r="A2007" s="8"/>
      <c r="B2007" s="8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</row>
    <row r="2008" spans="1:27" ht="12.75">
      <c r="A2008" s="8"/>
      <c r="B2008" s="8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</row>
    <row r="2009" spans="1:27" ht="12.75">
      <c r="A2009" s="8"/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</row>
    <row r="2010" spans="1:27" ht="12.75">
      <c r="A2010" s="8"/>
      <c r="B2010" s="8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</row>
    <row r="2011" spans="1:27" ht="12.75">
      <c r="A2011" s="8"/>
      <c r="B2011" s="8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</row>
    <row r="2012" spans="1:27" ht="12.75">
      <c r="A2012" s="8"/>
      <c r="B2012" s="8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</row>
    <row r="2013" spans="1:27" ht="12.75">
      <c r="A2013" s="8"/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</row>
    <row r="2014" spans="1:27" ht="12.75">
      <c r="A2014" s="8"/>
      <c r="B2014" s="8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</row>
    <row r="2015" spans="1:27" ht="12.75">
      <c r="A2015" s="8"/>
      <c r="B2015" s="8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</row>
    <row r="2016" spans="1:27" ht="12.75">
      <c r="A2016" s="8"/>
      <c r="B2016" s="8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</row>
    <row r="2017" spans="1:27" ht="12.75">
      <c r="A2017" s="8"/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</row>
    <row r="2018" spans="1:27" ht="12.75">
      <c r="A2018" s="8"/>
      <c r="B2018" s="8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</row>
    <row r="2019" spans="1:27" ht="12.75">
      <c r="A2019" s="8"/>
      <c r="B2019" s="8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</row>
    <row r="2020" spans="1:27" ht="12.75">
      <c r="A2020" s="8"/>
      <c r="B2020" s="8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</row>
    <row r="2021" spans="1:27" ht="12.75">
      <c r="A2021" s="8"/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</row>
    <row r="2022" spans="1:27" ht="12.75">
      <c r="A2022" s="8"/>
      <c r="B2022" s="8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</row>
    <row r="2023" spans="1:27" ht="12.75">
      <c r="A2023" s="8"/>
      <c r="B2023" s="8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</row>
    <row r="2024" spans="1:27" ht="12.75">
      <c r="A2024" s="8"/>
      <c r="B2024" s="8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</row>
    <row r="2025" spans="1:27" ht="12.75">
      <c r="A2025" s="8"/>
      <c r="B2025" s="8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</row>
    <row r="2026" spans="1:27" ht="12.75">
      <c r="A2026" s="8"/>
      <c r="B2026" s="8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</row>
    <row r="2027" spans="1:27" ht="12.75">
      <c r="A2027" s="8"/>
      <c r="B2027" s="8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</row>
    <row r="2028" spans="1:27" ht="12.75">
      <c r="A2028" s="8"/>
      <c r="B2028" s="8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</row>
    <row r="2029" spans="1:27" ht="12.75">
      <c r="A2029" s="8"/>
      <c r="B2029" s="8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</row>
    <row r="2030" spans="1:27" ht="12.75">
      <c r="A2030" s="8"/>
      <c r="B2030" s="8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</row>
    <row r="2031" spans="1:27" ht="12.75">
      <c r="A2031" s="8"/>
      <c r="B2031" s="8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</row>
    <row r="2032" spans="1:27" ht="12.75">
      <c r="A2032" s="8"/>
      <c r="B2032" s="8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</row>
    <row r="2033" spans="1:27" ht="12.75">
      <c r="A2033" s="8"/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</row>
    <row r="2034" spans="1:27" ht="12.75">
      <c r="A2034" s="8"/>
      <c r="B2034" s="8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</row>
    <row r="2035" spans="1:27" ht="12.75">
      <c r="A2035" s="8"/>
      <c r="B2035" s="8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</row>
    <row r="2036" spans="1:27" ht="12.75">
      <c r="A2036" s="8"/>
      <c r="B2036" s="8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</row>
    <row r="2037" spans="1:27" ht="12.75">
      <c r="A2037" s="8"/>
      <c r="B2037" s="8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</row>
    <row r="2038" spans="1:27" ht="12.75">
      <c r="A2038" s="8"/>
      <c r="B2038" s="8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</row>
    <row r="2039" spans="1:27" ht="12.75">
      <c r="A2039" s="8"/>
      <c r="B2039" s="8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</row>
    <row r="2040" spans="1:27" ht="12.75">
      <c r="A2040" s="8"/>
      <c r="B2040" s="8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</row>
    <row r="2041" spans="1:27" ht="12.75">
      <c r="A2041" s="8"/>
      <c r="B2041" s="8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</row>
    <row r="2042" spans="1:27" ht="12.75">
      <c r="A2042" s="8"/>
      <c r="B2042" s="8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</row>
    <row r="2043" spans="1:27" ht="12.75">
      <c r="A2043" s="8"/>
      <c r="B2043" s="8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</row>
    <row r="2044" spans="1:27" ht="12.75">
      <c r="A2044" s="8"/>
      <c r="B2044" s="8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</row>
    <row r="2045" spans="1:27" ht="12.75">
      <c r="A2045" s="8"/>
      <c r="B2045" s="8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</row>
    <row r="2046" spans="1:27" ht="12.75">
      <c r="A2046" s="8"/>
      <c r="B2046" s="8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</row>
    <row r="2047" spans="1:27" ht="12.75">
      <c r="A2047" s="8"/>
      <c r="B2047" s="8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</row>
    <row r="2048" spans="1:27" ht="12.75">
      <c r="A2048" s="8"/>
      <c r="B2048" s="8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</row>
    <row r="2049" spans="1:27" ht="12.75">
      <c r="A2049" s="8"/>
      <c r="B2049" s="8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</row>
    <row r="2050" spans="1:27" ht="12.75">
      <c r="A2050" s="8"/>
      <c r="B2050" s="8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</row>
    <row r="2051" spans="1:27" ht="12.75">
      <c r="A2051" s="8"/>
      <c r="B2051" s="8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</row>
    <row r="2052" spans="1:27" ht="12.75">
      <c r="A2052" s="8"/>
      <c r="B2052" s="8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</row>
    <row r="2053" spans="1:27" ht="12.75">
      <c r="A2053" s="8"/>
      <c r="B2053" s="8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</row>
    <row r="2054" spans="1:27" ht="12.75">
      <c r="A2054" s="8"/>
      <c r="B2054" s="8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</row>
    <row r="2055" spans="1:27" ht="12.75">
      <c r="A2055" s="8"/>
      <c r="B2055" s="8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</row>
    <row r="2056" spans="1:27" ht="12.75">
      <c r="A2056" s="8"/>
      <c r="B2056" s="8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</row>
    <row r="2057" spans="1:27" ht="12.75">
      <c r="A2057" s="8"/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</row>
    <row r="2058" spans="1:27" ht="12.75">
      <c r="A2058" s="8"/>
      <c r="B2058" s="8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</row>
    <row r="2059" spans="1:27" ht="12.75">
      <c r="A2059" s="8"/>
      <c r="B2059" s="8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</row>
    <row r="2060" spans="1:27" ht="12.75">
      <c r="A2060" s="8"/>
      <c r="B2060" s="8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</row>
    <row r="2061" spans="1:27" ht="12.75">
      <c r="A2061" s="8"/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</row>
    <row r="2062" spans="1:27" ht="12.75">
      <c r="A2062" s="8"/>
      <c r="B2062" s="8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</row>
    <row r="2063" spans="1:27" ht="12.75">
      <c r="A2063" s="8"/>
      <c r="B2063" s="8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</row>
    <row r="2064" spans="1:27" ht="12.75">
      <c r="A2064" s="8"/>
      <c r="B2064" s="8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</row>
    <row r="2065" spans="1:27" ht="12.75">
      <c r="A2065" s="8"/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</row>
    <row r="2066" spans="1:27" ht="12.75">
      <c r="A2066" s="8"/>
      <c r="B2066" s="8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</row>
    <row r="2067" spans="1:27" ht="12.75">
      <c r="A2067" s="8"/>
      <c r="B2067" s="8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</row>
    <row r="2068" spans="1:27" ht="12.75">
      <c r="A2068" s="8"/>
      <c r="B2068" s="8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</row>
    <row r="2069" spans="1:27" ht="12.75">
      <c r="A2069" s="8"/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</row>
    <row r="2070" spans="1:27" ht="12.75">
      <c r="A2070" s="8"/>
      <c r="B2070" s="8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</row>
    <row r="2071" spans="1:27" ht="12.75">
      <c r="A2071" s="8"/>
      <c r="B2071" s="8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</row>
    <row r="2072" spans="1:27" ht="12.75">
      <c r="A2072" s="8"/>
      <c r="B2072" s="8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</row>
    <row r="2073" spans="1:27" ht="12.75">
      <c r="A2073" s="8"/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</row>
    <row r="2074" spans="1:27" ht="12.75">
      <c r="A2074" s="8"/>
      <c r="B2074" s="8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</row>
    <row r="2075" spans="1:27" ht="12.75">
      <c r="A2075" s="8"/>
      <c r="B2075" s="8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</row>
    <row r="2076" spans="1:27" ht="12.75">
      <c r="A2076" s="8"/>
      <c r="B2076" s="8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</row>
    <row r="2077" spans="1:27" ht="12.75">
      <c r="A2077" s="8"/>
      <c r="B2077" s="8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</row>
    <row r="2078" spans="1:27" ht="12.75">
      <c r="A2078" s="8"/>
      <c r="B2078" s="8"/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</row>
    <row r="2079" spans="1:27" ht="12.75">
      <c r="A2079" s="8"/>
      <c r="B2079" s="8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</row>
    <row r="2080" spans="1:27" ht="12.75">
      <c r="A2080" s="8"/>
      <c r="B2080" s="8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</row>
    <row r="2081" spans="1:27" ht="12.75">
      <c r="A2081" s="8"/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</row>
    <row r="2082" spans="1:27" ht="12.75">
      <c r="A2082" s="8"/>
      <c r="B2082" s="8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</row>
    <row r="2083" spans="1:27" ht="12.75">
      <c r="A2083" s="8"/>
      <c r="B2083" s="8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</row>
    <row r="2084" spans="1:27" ht="12.75">
      <c r="A2084" s="8"/>
      <c r="B2084" s="8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</row>
    <row r="2085" spans="1:27" ht="12.75">
      <c r="A2085" s="8"/>
      <c r="B2085" s="8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</row>
    <row r="2086" spans="1:27" ht="12.75">
      <c r="A2086" s="8"/>
      <c r="B2086" s="8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</row>
    <row r="2087" spans="1:27" ht="12.75">
      <c r="A2087" s="8"/>
      <c r="B2087" s="8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</row>
    <row r="2088" spans="1:27" ht="12.75">
      <c r="A2088" s="8"/>
      <c r="B2088" s="8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</row>
    <row r="2089" spans="1:27" ht="12.75">
      <c r="A2089" s="8"/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</row>
    <row r="2090" spans="1:27" ht="12.75">
      <c r="A2090" s="8"/>
      <c r="B2090" s="8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</row>
    <row r="2091" spans="1:27" ht="12.75">
      <c r="A2091" s="8"/>
      <c r="B2091" s="8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</row>
    <row r="2092" spans="1:27" ht="12.75">
      <c r="A2092" s="8"/>
      <c r="B2092" s="8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</row>
    <row r="2093" spans="1:27" ht="12.75">
      <c r="A2093" s="8"/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</row>
    <row r="2094" spans="1:27" ht="12.75">
      <c r="A2094" s="8"/>
      <c r="B2094" s="8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</row>
    <row r="2095" spans="1:27" ht="12.75">
      <c r="A2095" s="8"/>
      <c r="B2095" s="8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</row>
    <row r="2096" spans="1:27" ht="12.75">
      <c r="A2096" s="8"/>
      <c r="B2096" s="8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</row>
    <row r="2097" spans="1:27" ht="12.75">
      <c r="A2097" s="8"/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</row>
    <row r="2098" spans="1:27" ht="12.75">
      <c r="A2098" s="8"/>
      <c r="B2098" s="8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</row>
    <row r="2099" spans="1:27" ht="12.75">
      <c r="A2099" s="8"/>
      <c r="B2099" s="8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</row>
    <row r="2100" spans="1:27" ht="12.75">
      <c r="A2100" s="8"/>
      <c r="B2100" s="8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</row>
    <row r="2101" spans="1:27" ht="12.75">
      <c r="A2101" s="8"/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</row>
    <row r="2102" spans="1:27" ht="12.75">
      <c r="A2102" s="8"/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</row>
    <row r="2103" spans="1:27" ht="12.75">
      <c r="A2103" s="8"/>
      <c r="B2103" s="8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</row>
    <row r="2104" spans="1:27" ht="12.75">
      <c r="A2104" s="8"/>
      <c r="B2104" s="8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</row>
    <row r="2105" spans="1:27" ht="12.75">
      <c r="A2105" s="8"/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</row>
    <row r="2106" spans="1:27" ht="12.75">
      <c r="A2106" s="8"/>
      <c r="B2106" s="8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</row>
    <row r="2107" spans="1:27" ht="12.75">
      <c r="A2107" s="8"/>
      <c r="B2107" s="8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</row>
    <row r="2108" spans="1:27" ht="12.75">
      <c r="A2108" s="8"/>
      <c r="B2108" s="8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</row>
    <row r="2109" spans="1:27" ht="12.75">
      <c r="A2109" s="8"/>
      <c r="B2109" s="8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</row>
    <row r="2110" spans="1:27" ht="12.75">
      <c r="A2110" s="8"/>
      <c r="B2110" s="8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</row>
    <row r="2111" spans="1:27" ht="12.75">
      <c r="A2111" s="8"/>
      <c r="B2111" s="8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</row>
    <row r="2112" spans="1:27" ht="12.75">
      <c r="A2112" s="8"/>
      <c r="B2112" s="8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</row>
    <row r="2113" spans="1:27" ht="12.75">
      <c r="A2113" s="8"/>
      <c r="B2113" s="8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</row>
    <row r="2114" spans="1:27" ht="12.75">
      <c r="A2114" s="8"/>
      <c r="B2114" s="8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</row>
    <row r="2115" spans="1:27" ht="12.75">
      <c r="A2115" s="8"/>
      <c r="B2115" s="8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</row>
    <row r="2116" spans="1:27" ht="12.75">
      <c r="A2116" s="8"/>
      <c r="B2116" s="8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</row>
    <row r="2117" spans="1:27" ht="12.75">
      <c r="A2117" s="8"/>
      <c r="B2117" s="8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</row>
    <row r="2118" spans="1:27" ht="12.75">
      <c r="A2118" s="8"/>
      <c r="B2118" s="8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</row>
    <row r="2119" spans="1:27" ht="12.75">
      <c r="A2119" s="8"/>
      <c r="B2119" s="8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</row>
    <row r="2120" spans="1:27" ht="12.75">
      <c r="A2120" s="8"/>
      <c r="B2120" s="8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</row>
    <row r="2121" spans="1:27" ht="12.75">
      <c r="A2121" s="8"/>
      <c r="B2121" s="8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</row>
    <row r="2122" spans="1:27" ht="12.75">
      <c r="A2122" s="8"/>
      <c r="B2122" s="8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</row>
    <row r="2123" spans="1:27" ht="12.75">
      <c r="A2123" s="8"/>
      <c r="B2123" s="8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</row>
    <row r="2124" spans="1:27" ht="12.75">
      <c r="A2124" s="8"/>
      <c r="B2124" s="8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</row>
    <row r="2125" spans="1:27" ht="12.75">
      <c r="A2125" s="8"/>
      <c r="B2125" s="8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</row>
    <row r="2126" spans="1:27" ht="12.75">
      <c r="A2126" s="8"/>
      <c r="B2126" s="8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</row>
    <row r="2127" spans="1:27" ht="12.75">
      <c r="A2127" s="8"/>
      <c r="B2127" s="8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</row>
    <row r="2128" spans="1:27" ht="12.75">
      <c r="A2128" s="8"/>
      <c r="B2128" s="8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</row>
    <row r="2129" spans="1:27" ht="12.75">
      <c r="A2129" s="8"/>
      <c r="B2129" s="8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</row>
    <row r="2130" spans="1:27" ht="12.75">
      <c r="A2130" s="8"/>
      <c r="B2130" s="8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</row>
    <row r="2131" spans="1:27" ht="12.75">
      <c r="A2131" s="8"/>
      <c r="B2131" s="8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</row>
    <row r="2132" spans="1:27" ht="12.75">
      <c r="A2132" s="8"/>
      <c r="B2132" s="8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</row>
    <row r="2133" spans="1:27" ht="12.75">
      <c r="A2133" s="8"/>
      <c r="B2133" s="8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</row>
    <row r="2134" spans="1:27" ht="12.75">
      <c r="A2134" s="8"/>
      <c r="B2134" s="8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</row>
    <row r="2135" spans="1:27" ht="12.75">
      <c r="A2135" s="8"/>
      <c r="B2135" s="8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</row>
    <row r="2136" spans="1:27" ht="12.75">
      <c r="A2136" s="8"/>
      <c r="B2136" s="8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</row>
    <row r="2137" spans="1:27" ht="12.75">
      <c r="A2137" s="8"/>
      <c r="B2137" s="8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</row>
    <row r="2138" spans="1:27" ht="12.75">
      <c r="A2138" s="8"/>
      <c r="B2138" s="8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</row>
    <row r="2139" spans="1:27" ht="12.75">
      <c r="A2139" s="8"/>
      <c r="B2139" s="8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</row>
    <row r="2140" spans="1:27" ht="12.75">
      <c r="A2140" s="8"/>
      <c r="B2140" s="8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</row>
    <row r="2141" spans="1:27" ht="12.75">
      <c r="A2141" s="8"/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</row>
    <row r="2142" spans="1:27" ht="12.75">
      <c r="A2142" s="8"/>
      <c r="B2142" s="8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</row>
    <row r="2143" spans="1:27" ht="12.75">
      <c r="A2143" s="8"/>
      <c r="B2143" s="8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</row>
    <row r="2144" spans="1:27" ht="12.75">
      <c r="A2144" s="8"/>
      <c r="B2144" s="8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</row>
    <row r="2145" spans="1:27" ht="12.75">
      <c r="A2145" s="8"/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</row>
    <row r="2146" spans="1:27" ht="12.75">
      <c r="A2146" s="8"/>
      <c r="B2146" s="8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</row>
    <row r="2147" spans="1:27" ht="12.75">
      <c r="A2147" s="8"/>
      <c r="B2147" s="8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</row>
    <row r="2148" spans="1:27" ht="12.75">
      <c r="A2148" s="8"/>
      <c r="B2148" s="8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</row>
    <row r="2149" spans="1:27" ht="12.75">
      <c r="A2149" s="8"/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</row>
    <row r="2150" spans="1:27" ht="12.75">
      <c r="A2150" s="8"/>
      <c r="B2150" s="8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</row>
    <row r="2151" spans="1:27" ht="12.75">
      <c r="A2151" s="8"/>
      <c r="B2151" s="8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</row>
    <row r="2152" spans="1:27" ht="12.75">
      <c r="A2152" s="8"/>
      <c r="B2152" s="8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</row>
    <row r="2153" spans="1:27" ht="12.75">
      <c r="A2153" s="8"/>
      <c r="B2153" s="8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</row>
    <row r="2154" spans="1:27" ht="12.75">
      <c r="A2154" s="8"/>
      <c r="B2154" s="8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</row>
    <row r="2155" spans="1:27" ht="12.75">
      <c r="A2155" s="8"/>
      <c r="B2155" s="8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</row>
    <row r="2156" spans="1:27" ht="12.75">
      <c r="A2156" s="8"/>
      <c r="B2156" s="8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</row>
    <row r="2157" spans="1:27" ht="12.75">
      <c r="A2157" s="8"/>
      <c r="B2157" s="8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</row>
    <row r="2158" spans="1:27" ht="12.75">
      <c r="A2158" s="8"/>
      <c r="B2158" s="8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</row>
    <row r="2159" spans="1:27" ht="12.75">
      <c r="A2159" s="8"/>
      <c r="B2159" s="8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</row>
    <row r="2160" spans="1:27" ht="12.75">
      <c r="A2160" s="8"/>
      <c r="B2160" s="8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</row>
    <row r="2161" spans="1:27" ht="12.75">
      <c r="A2161" s="8"/>
      <c r="B2161" s="8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</row>
    <row r="2162" spans="1:27" ht="12.75">
      <c r="A2162" s="8"/>
      <c r="B2162" s="8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</row>
    <row r="2163" spans="1:27" ht="12.75">
      <c r="A2163" s="8"/>
      <c r="B2163" s="8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</row>
    <row r="2164" spans="1:27" ht="12.75">
      <c r="A2164" s="8"/>
      <c r="B2164" s="8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</row>
    <row r="2165" spans="1:27" ht="12.75">
      <c r="A2165" s="8"/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</row>
    <row r="2166" spans="1:27" ht="12.75">
      <c r="A2166" s="8"/>
      <c r="B2166" s="8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</row>
    <row r="2167" spans="1:27" ht="12.75">
      <c r="A2167" s="8"/>
      <c r="B2167" s="8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</row>
    <row r="2168" spans="1:27" ht="12.75">
      <c r="A2168" s="8"/>
      <c r="B2168" s="8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</row>
    <row r="2169" spans="1:27" ht="12.75">
      <c r="A2169" s="8"/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</row>
    <row r="2170" spans="1:27" ht="12.75">
      <c r="A2170" s="8"/>
      <c r="B2170" s="8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</row>
    <row r="2171" spans="1:27" ht="12.75">
      <c r="A2171" s="8"/>
      <c r="B2171" s="8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</row>
    <row r="2172" spans="1:27" ht="12.75">
      <c r="A2172" s="8"/>
      <c r="B2172" s="8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</row>
    <row r="2173" spans="1:27" ht="12.75">
      <c r="A2173" s="8"/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</row>
    <row r="2174" spans="1:27" ht="12.75">
      <c r="A2174" s="8"/>
      <c r="B2174" s="8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</row>
    <row r="2175" spans="1:27" ht="12.75">
      <c r="A2175" s="8"/>
      <c r="B2175" s="8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</row>
    <row r="2176" spans="1:27" ht="12.75">
      <c r="A2176" s="8"/>
      <c r="B2176" s="8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</row>
    <row r="2177" spans="1:27" ht="12.75">
      <c r="A2177" s="8"/>
      <c r="B2177" s="8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</row>
    <row r="2178" spans="1:27" ht="12.75">
      <c r="A2178" s="8"/>
      <c r="B2178" s="8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</row>
    <row r="2179" spans="1:27" ht="12.75">
      <c r="A2179" s="8"/>
      <c r="B2179" s="8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</row>
    <row r="2180" spans="1:27" ht="12.75">
      <c r="A2180" s="8"/>
      <c r="B2180" s="8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</row>
    <row r="2181" spans="1:27" ht="12.75">
      <c r="A2181" s="8"/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</row>
    <row r="2182" spans="1:27" ht="12.75">
      <c r="A2182" s="8"/>
      <c r="B2182" s="8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</row>
    <row r="2183" spans="1:27" ht="12.75">
      <c r="A2183" s="8"/>
      <c r="B2183" s="8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</row>
    <row r="2184" spans="1:27" ht="12.75">
      <c r="A2184" s="8"/>
      <c r="B2184" s="8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</row>
    <row r="2185" spans="1:27" ht="12.75">
      <c r="A2185" s="8"/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</row>
    <row r="2186" spans="1:27" ht="12.75">
      <c r="A2186" s="8"/>
      <c r="B2186" s="8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</row>
    <row r="2187" spans="1:27" ht="12.75">
      <c r="A2187" s="8"/>
      <c r="B2187" s="8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</row>
    <row r="2188" spans="1:27" ht="12.75">
      <c r="A2188" s="8"/>
      <c r="B2188" s="8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</row>
    <row r="2189" spans="1:27" ht="12.75">
      <c r="A2189" s="8"/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</row>
    <row r="2190" spans="1:27" ht="12.75">
      <c r="A2190" s="8"/>
      <c r="B2190" s="8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</row>
    <row r="2191" spans="1:27" ht="12.75">
      <c r="A2191" s="8"/>
      <c r="B2191" s="8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</row>
    <row r="2192" spans="1:27" ht="12.75">
      <c r="A2192" s="8"/>
      <c r="B2192" s="8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</row>
    <row r="2193" spans="1:27" ht="12.75">
      <c r="A2193" s="8"/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</row>
    <row r="2194" spans="1:27" ht="12.75">
      <c r="A2194" s="8"/>
      <c r="B2194" s="8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</row>
    <row r="2195" spans="1:27" ht="12.75">
      <c r="A2195" s="8"/>
      <c r="B2195" s="8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</row>
    <row r="2196" spans="1:27" ht="12.75">
      <c r="A2196" s="8"/>
      <c r="B2196" s="8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</row>
    <row r="2197" spans="1:27" ht="12.75">
      <c r="A2197" s="8"/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</row>
    <row r="2198" spans="1:27" ht="12.75">
      <c r="A2198" s="8"/>
      <c r="B2198" s="8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</row>
    <row r="2199" spans="1:27" ht="12.75">
      <c r="A2199" s="8"/>
      <c r="B2199" s="8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</row>
    <row r="2200" spans="1:27" ht="12.75">
      <c r="A2200" s="8"/>
      <c r="B2200" s="8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</row>
    <row r="2201" spans="1:27" ht="12.75">
      <c r="A2201" s="8"/>
      <c r="B2201" s="8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</row>
    <row r="2202" spans="1:27" ht="12.75">
      <c r="A2202" s="8"/>
      <c r="B2202" s="8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</row>
    <row r="2203" spans="1:27" ht="12.75">
      <c r="A2203" s="8"/>
      <c r="B2203" s="8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</row>
    <row r="2204" spans="1:27" ht="12.75">
      <c r="A2204" s="8"/>
      <c r="B2204" s="8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</row>
    <row r="2205" spans="1:27" ht="12.75">
      <c r="A2205" s="8"/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</row>
    <row r="2206" spans="1:27" ht="12.75">
      <c r="A2206" s="8"/>
      <c r="B2206" s="8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</row>
    <row r="2207" spans="1:27" ht="12.75">
      <c r="A2207" s="8"/>
      <c r="B2207" s="8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</row>
    <row r="2208" spans="1:27" ht="12.75">
      <c r="A2208" s="8"/>
      <c r="B2208" s="8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</row>
    <row r="2209" spans="1:27" ht="12.75">
      <c r="A2209" s="8"/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</row>
    <row r="2210" spans="1:27" ht="12.75">
      <c r="A2210" s="8"/>
      <c r="B2210" s="8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</row>
    <row r="2211" spans="1:27" ht="12.75">
      <c r="A2211" s="8"/>
      <c r="B2211" s="8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</row>
    <row r="2212" spans="1:27" ht="12.75">
      <c r="A2212" s="8"/>
      <c r="B2212" s="8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</row>
    <row r="2213" spans="1:27" ht="12.75">
      <c r="A2213" s="8"/>
      <c r="B2213" s="8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</row>
    <row r="2214" spans="1:27" ht="12.75">
      <c r="A2214" s="8"/>
      <c r="B2214" s="8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</row>
    <row r="2215" spans="1:27" ht="12.75">
      <c r="A2215" s="8"/>
      <c r="B2215" s="8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</row>
    <row r="2216" spans="1:27" ht="12.75">
      <c r="A2216" s="8"/>
      <c r="B2216" s="8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</row>
    <row r="2217" spans="1:27" ht="12.75">
      <c r="A2217" s="8"/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</row>
    <row r="2218" spans="1:27" ht="12.75">
      <c r="A2218" s="8"/>
      <c r="B2218" s="8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</row>
    <row r="2219" spans="1:27" ht="12.75">
      <c r="A2219" s="8"/>
      <c r="B2219" s="8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</row>
    <row r="2220" spans="1:27" ht="12.75">
      <c r="A2220" s="8"/>
      <c r="B2220" s="8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</row>
    <row r="2221" spans="1:27" ht="12.75">
      <c r="A2221" s="8"/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Sections!$A:$A</xm:f>
          </x14:formula1>
          <xm:sqref>B1:B2221</xm:sqref>
        </x14:dataValidation>
        <x14:dataValidation type="list" allowBlank="1" showErrorMessage="1">
          <x14:formula1>
            <xm:f>Faculties!$D:$D</xm:f>
          </x14:formula1>
          <xm:sqref>D1:D2221</xm:sqref>
        </x14:dataValidation>
        <x14:dataValidation type="list" allowBlank="1" showErrorMessage="1">
          <x14:formula1>
            <xm:f>Strands!$A:$A</xm:f>
          </x14:formula1>
          <xm:sqref>C1:C2221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Z1067"/>
  <sheetViews>
    <sheetView workbookViewId="0"/>
  </sheetViews>
  <sheetFormatPr defaultColWidth="14.42578125" defaultRowHeight="15.75" customHeight="1"/>
  <cols>
    <col min="1" max="1" width="52.42578125" customWidth="1"/>
    <col min="2" max="2" width="7.7109375" customWidth="1"/>
  </cols>
  <sheetData>
    <row r="1" spans="1:26" ht="15.75" customHeight="1">
      <c r="A1" s="19" t="s">
        <v>2807</v>
      </c>
      <c r="B1" s="20" t="s">
        <v>2815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21" t="s">
        <v>2820</v>
      </c>
      <c r="B2" s="20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7" t="s">
        <v>2828</v>
      </c>
      <c r="B3" s="22" t="s">
        <v>2830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7" t="s">
        <v>2834</v>
      </c>
      <c r="B4" s="22" t="s">
        <v>2835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7" t="s">
        <v>2840</v>
      </c>
      <c r="B5" s="22" t="s">
        <v>2841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7" t="s">
        <v>2844</v>
      </c>
      <c r="B6" s="22" t="s">
        <v>2846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7" t="s">
        <v>2847</v>
      </c>
      <c r="B7" s="22" t="s">
        <v>2849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7" t="s">
        <v>2854</v>
      </c>
      <c r="B8" s="22" t="s">
        <v>2855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7" t="s">
        <v>2859</v>
      </c>
      <c r="B9" s="23" t="s">
        <v>2861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7" t="s">
        <v>2865</v>
      </c>
      <c r="B10" s="22" t="s">
        <v>2866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7" t="s">
        <v>2870</v>
      </c>
      <c r="B11" s="22" t="s">
        <v>2871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7" t="s">
        <v>2875</v>
      </c>
      <c r="B12" s="22" t="s">
        <v>2876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7" t="s">
        <v>2877</v>
      </c>
      <c r="B13" s="22" t="s">
        <v>2879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7" t="s">
        <v>2883</v>
      </c>
      <c r="B14" s="22" t="s">
        <v>2884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7" t="s">
        <v>2889</v>
      </c>
      <c r="B15" s="22" t="s">
        <v>2889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7" t="s">
        <v>2892</v>
      </c>
      <c r="B16" s="22" t="s">
        <v>2892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7" t="s">
        <v>2894</v>
      </c>
      <c r="B17" s="22" t="s">
        <v>2896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7" t="s">
        <v>2899</v>
      </c>
      <c r="B18" s="22" t="s">
        <v>2900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7" t="s">
        <v>2906</v>
      </c>
      <c r="B19" s="22" t="s">
        <v>2907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7" t="s">
        <v>2911</v>
      </c>
      <c r="B20" s="22" t="s">
        <v>2912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7" t="s">
        <v>72</v>
      </c>
      <c r="B21" s="22" t="s">
        <v>2914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21"/>
      <c r="B22" s="20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21" t="s">
        <v>2920</v>
      </c>
      <c r="B23" s="20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7" t="s">
        <v>2648</v>
      </c>
      <c r="B24" s="24" t="s">
        <v>2925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7" t="s">
        <v>2643</v>
      </c>
      <c r="B25" s="24" t="s">
        <v>2934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7" t="s">
        <v>2664</v>
      </c>
      <c r="B26" s="24" t="s">
        <v>2936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7" t="s">
        <v>2646</v>
      </c>
      <c r="B27" s="24" t="s">
        <v>2939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7" t="s">
        <v>2599</v>
      </c>
      <c r="B28" s="24" t="s">
        <v>2944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7" t="s">
        <v>2708</v>
      </c>
      <c r="B29" s="24" t="s">
        <v>2949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7" t="s">
        <v>2712</v>
      </c>
      <c r="B30" s="24" t="s">
        <v>2951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7" t="s">
        <v>2653</v>
      </c>
      <c r="B31" s="24" t="s">
        <v>2956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7" t="s">
        <v>2613</v>
      </c>
      <c r="B32" s="24" t="s">
        <v>2957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7" t="s">
        <v>2620</v>
      </c>
      <c r="B33" s="24" t="s">
        <v>2961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7" t="s">
        <v>2964</v>
      </c>
      <c r="B34" s="23" t="s">
        <v>2966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7" t="s">
        <v>2970</v>
      </c>
      <c r="B35" s="7" t="s">
        <v>2972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7" t="s">
        <v>2977</v>
      </c>
      <c r="B36" s="7" t="s">
        <v>2978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7" t="s">
        <v>2983</v>
      </c>
      <c r="B37" s="7" t="s">
        <v>2984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7" t="s">
        <v>2987</v>
      </c>
      <c r="B38" s="25" t="s">
        <v>2990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7" t="s">
        <v>2995</v>
      </c>
      <c r="B39" s="7" t="s">
        <v>2996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7" t="s">
        <v>3000</v>
      </c>
      <c r="B40" s="7" t="s">
        <v>3001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.75">
      <c r="A41" s="21"/>
      <c r="B41" s="20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.75">
      <c r="A42" s="21" t="s">
        <v>3008</v>
      </c>
      <c r="B42" s="20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7" t="s">
        <v>2656</v>
      </c>
      <c r="B43" s="24" t="s">
        <v>3009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7" t="s">
        <v>2615</v>
      </c>
      <c r="B44" s="24" t="s">
        <v>3013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7" t="s">
        <v>2609</v>
      </c>
      <c r="B45" s="24" t="s">
        <v>3017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7" t="s">
        <v>3022</v>
      </c>
      <c r="B46" s="24" t="s">
        <v>3023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7" t="s">
        <v>2601</v>
      </c>
      <c r="B47" s="24" t="s">
        <v>3028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7" t="s">
        <v>2680</v>
      </c>
      <c r="B48" s="7" t="s">
        <v>3023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7" t="s">
        <v>2995</v>
      </c>
      <c r="B49" s="7" t="s">
        <v>2996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7" t="s">
        <v>3038</v>
      </c>
      <c r="B50" s="7" t="s">
        <v>3039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7" t="s">
        <v>2615</v>
      </c>
      <c r="B51" s="7" t="s">
        <v>3013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7" t="s">
        <v>2601</v>
      </c>
      <c r="B52" s="7" t="s">
        <v>3028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.75">
      <c r="A53" s="21"/>
      <c r="B53" s="20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.75">
      <c r="A54" s="21" t="s">
        <v>3051</v>
      </c>
      <c r="B54" s="20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7" t="s">
        <v>2651</v>
      </c>
      <c r="B55" s="24" t="s">
        <v>3052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7" t="s">
        <v>3054</v>
      </c>
      <c r="B56" s="24" t="s">
        <v>3055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7" t="s">
        <v>2604</v>
      </c>
      <c r="B57" s="24" t="s">
        <v>3057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7" t="s">
        <v>2783</v>
      </c>
      <c r="B58" s="24" t="s">
        <v>3062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7" t="s">
        <v>2808</v>
      </c>
      <c r="B59" s="24" t="s">
        <v>3065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7" t="s">
        <v>2768</v>
      </c>
      <c r="B60" s="24" t="s">
        <v>3069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7" t="s">
        <v>2747</v>
      </c>
      <c r="B61" s="24" t="s">
        <v>3071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7" t="s">
        <v>2745</v>
      </c>
      <c r="B62" s="24" t="s">
        <v>3074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7" t="s">
        <v>2751</v>
      </c>
      <c r="B63" s="24" t="s">
        <v>3077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7" t="s">
        <v>2720</v>
      </c>
      <c r="B64" s="24" t="s">
        <v>3082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7" t="s">
        <v>2665</v>
      </c>
      <c r="B65" s="24" t="s">
        <v>3084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7" t="s">
        <v>2670</v>
      </c>
      <c r="B66" s="24" t="s">
        <v>3088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7" t="s">
        <v>2675</v>
      </c>
      <c r="B67" s="24" t="s">
        <v>3089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7" t="s">
        <v>2943</v>
      </c>
      <c r="B68" s="24" t="s">
        <v>3093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7" t="s">
        <v>2950</v>
      </c>
      <c r="B69" s="24" t="s">
        <v>3098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7" t="s">
        <v>2905</v>
      </c>
      <c r="B70" s="24" t="s">
        <v>3101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7" t="s">
        <v>2825</v>
      </c>
      <c r="B71" s="24" t="s">
        <v>3105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7" t="s">
        <v>2853</v>
      </c>
      <c r="B72" s="24" t="s">
        <v>3109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7" t="s">
        <v>2860</v>
      </c>
      <c r="B73" s="24" t="s">
        <v>3113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7" t="s">
        <v>3117</v>
      </c>
      <c r="B74" s="7" t="s">
        <v>3118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7" t="s">
        <v>3121</v>
      </c>
      <c r="B75" s="7" t="s">
        <v>3123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7" t="s">
        <v>3125</v>
      </c>
      <c r="B76" s="7" t="s">
        <v>3126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7" t="s">
        <v>2768</v>
      </c>
      <c r="B77" s="7" t="s">
        <v>3069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7" t="s">
        <v>3133</v>
      </c>
      <c r="B78" s="7" t="s">
        <v>3134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7" t="s">
        <v>3139</v>
      </c>
      <c r="B79" s="7" t="s">
        <v>3140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7" t="s">
        <v>3143</v>
      </c>
      <c r="B80" s="7" t="s">
        <v>3145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7" t="s">
        <v>2665</v>
      </c>
      <c r="B81" s="7" t="s">
        <v>3084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7" t="s">
        <v>3152</v>
      </c>
      <c r="B82" s="7" t="s">
        <v>3153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7" t="s">
        <v>3158</v>
      </c>
      <c r="B83" s="7" t="s">
        <v>3159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7" t="s">
        <v>3162</v>
      </c>
      <c r="B84" s="7" t="s">
        <v>3071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7" t="s">
        <v>3167</v>
      </c>
      <c r="B85" s="7" t="s">
        <v>3168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7" t="s">
        <v>3169</v>
      </c>
      <c r="B86" s="7" t="s">
        <v>3171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7" t="s">
        <v>3174</v>
      </c>
      <c r="B87" s="7" t="s">
        <v>3175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7" t="s">
        <v>3180</v>
      </c>
      <c r="B88" s="7" t="s">
        <v>3181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7" t="s">
        <v>3180</v>
      </c>
      <c r="B89" s="7" t="s">
        <v>3181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7" t="s">
        <v>3190</v>
      </c>
      <c r="B90" s="7" t="s">
        <v>3191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7" t="s">
        <v>3190</v>
      </c>
      <c r="B91" s="7" t="s">
        <v>3191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7" t="s">
        <v>3125</v>
      </c>
      <c r="B92" s="7" t="s">
        <v>3126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7" t="s">
        <v>3201</v>
      </c>
      <c r="B93" s="7" t="s">
        <v>3203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7" t="s">
        <v>3206</v>
      </c>
      <c r="B94" s="7" t="s">
        <v>3153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7" t="s">
        <v>3211</v>
      </c>
      <c r="B95" s="7" t="s">
        <v>3212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7" t="s">
        <v>3216</v>
      </c>
      <c r="B96" s="7" t="s">
        <v>3057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7" t="s">
        <v>3220</v>
      </c>
      <c r="B97" s="7" t="s">
        <v>3221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.75">
      <c r="A98" s="21"/>
      <c r="B98" s="21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.75">
      <c r="A99" s="21" t="s">
        <v>3228</v>
      </c>
      <c r="B99" s="21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7" t="s">
        <v>3232</v>
      </c>
      <c r="B100" s="23" t="s">
        <v>3233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.75">
      <c r="A101" s="11" t="s">
        <v>3186</v>
      </c>
      <c r="B101" s="11" t="s">
        <v>3237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7" t="s">
        <v>3240</v>
      </c>
      <c r="B102" s="23" t="s">
        <v>3241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.75">
      <c r="A103" s="11" t="s">
        <v>3245</v>
      </c>
      <c r="B103" s="11" t="s">
        <v>3246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.75">
      <c r="A104" s="11" t="s">
        <v>3251</v>
      </c>
      <c r="B104" s="11" t="s">
        <v>3252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.75">
      <c r="A105" s="11" t="s">
        <v>2660</v>
      </c>
      <c r="B105" s="11" t="s">
        <v>3257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.75">
      <c r="A106" s="11" t="s">
        <v>3261</v>
      </c>
      <c r="B106" s="11" t="s">
        <v>3262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.75">
      <c r="A107" s="11" t="s">
        <v>3268</v>
      </c>
      <c r="B107" s="11" t="s">
        <v>3270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.75">
      <c r="A108" s="11" t="s">
        <v>3275</v>
      </c>
      <c r="B108" s="11" t="s">
        <v>3276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.7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.7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.7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.7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.7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.7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.7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.7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.7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.7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.75">
      <c r="A124" s="8"/>
      <c r="B124" s="8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.7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.7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.7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.7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.7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.7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.7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.7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.7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.7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.7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.7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.7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.7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.7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.7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.7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.7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.7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.7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.7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.7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.7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.7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.7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.7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.7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.7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.7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.7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.7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.7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.7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.7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.7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.7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.7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.7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.7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.7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.7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.7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.7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.7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.7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.7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.7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.7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.7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.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.7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.7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.7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.7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.7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.7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.7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.7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.7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.7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.7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.7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.7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.7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.7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.7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.7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.7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.7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.7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.7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.7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.7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.7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.7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.7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.7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.7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.7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.7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.7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.7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.7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.7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.7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.7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.7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.7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.7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.7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.7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.7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.7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.7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.7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.7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.7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.7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.7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.7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.7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.7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.7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.7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.7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.7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.7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.7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.7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.7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.7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.7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.7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.7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.7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.7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.7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.7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.7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.7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.7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.7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.7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.7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.7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.7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.7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.7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.7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.7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.7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.7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.7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.7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.7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.7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.7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.7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.7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.7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.7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.7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.7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.7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.7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.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.7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.7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.7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.7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.7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.7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.7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.7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.7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.7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.7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.7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.7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.7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.7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.7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.7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.7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.7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.7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.7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.7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.7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.7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.7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.7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.7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.7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.7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.7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.7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.7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.7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.7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.7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.7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.7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.7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.7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.7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.7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.7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.7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.7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.7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.7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.7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.7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.7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.7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.7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.7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.7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.7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.7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.7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.7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.7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.7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.7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.7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.7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.7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.7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.7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.7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.7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.7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.7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.7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.7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.7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.7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.7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.7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.7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.7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.7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.7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.7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.7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.7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.7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.7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.7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.7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.7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.7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.7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.7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.7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.7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.7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.7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.7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.7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.7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.7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.7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.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.7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.7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.7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.7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.7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.7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.7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.7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.7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.7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.7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.7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.7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.7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.7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.7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.7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.7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.7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.7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.7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.7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.7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.7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.7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.7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.7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.7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.7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.7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.7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.7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.7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.7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.7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.7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.7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.7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.7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.7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.7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.7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.7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.7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.7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.7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.7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.7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.7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.7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.7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.7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.7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.7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.7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.7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.7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.7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.7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.7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.7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.7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.7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.7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.7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.7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.7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.7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.7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.7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.7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.7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.7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.7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.7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.7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.7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.7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.7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.7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.7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.7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.7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.7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.7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.7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.7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.7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.7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.7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.7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.7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.7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.7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.7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.7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.7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.7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.7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.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.7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.7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.7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.7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.7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.7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.7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.7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.7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.7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.7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.7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.7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.7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.7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.7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.7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.7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.7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.7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.7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.7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.7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.7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.7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.7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.7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.7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.7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.7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.7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.7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.7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.7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.7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.7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.7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.7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.7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.7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.7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.7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.7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.7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.7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.7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.7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.7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.7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.7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.7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.7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.7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.7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.7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.7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.7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.7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.7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.7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.7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.7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.7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.7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.7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.7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.7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.7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.7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.7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.7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.7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.7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.7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.7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.7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.7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.7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.7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.7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.7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.7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.7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.7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.7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.7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.7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.7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.7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.7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.7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.7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.7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.7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.7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.7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.7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.7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.7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.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.7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.7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.7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.7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.7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.7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.7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.7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.7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.7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.7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.7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.7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.7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.7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.7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.7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.7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.7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.7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.7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.7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.7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.7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.7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.7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.7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.7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.7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.7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.7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.7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.7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.7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.7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.7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.7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.7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.7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.7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.7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.7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.7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.7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.7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.7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.7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.7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.7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.7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.7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.7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.7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.7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.7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.7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.7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.7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.7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.7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.7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.7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.7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.7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.7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.7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.7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.7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.7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.7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.7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.7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.7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.7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.7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.7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.7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.7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.7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.7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.7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.7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.7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.7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.7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.7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.7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.7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.7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.7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.7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.7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.7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.7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.7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.7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.7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.7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.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.7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.7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.7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.7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.7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.7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.7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.7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.7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.7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.7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.7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.7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.7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.7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.7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.7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.7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.7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.7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.7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.7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.7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.7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.7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.7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.7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.7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.7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.7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.7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.7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.7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.7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.7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.7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.7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.7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.7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.7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.7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.7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.7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.7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.7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.7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.7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.7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.7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.7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.7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.7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.7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.7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.7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.7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.7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.7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.7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.7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.7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.7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.7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.7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.7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.7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.7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.7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.7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.7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.7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.7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.7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.7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.7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.7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.7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.7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.7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.7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.7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.7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.7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.7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.7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.7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.7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.7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.7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.7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.7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.7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.7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.7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.7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.7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.7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.7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.7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.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.7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.7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.7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.7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.7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.7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.7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.7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.7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.7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.7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.7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.7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.7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.7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.7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.7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.7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.7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.7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.7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.7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.7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.7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.7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.7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.7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.7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.7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.7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.7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.7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.7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.7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.7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.7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.7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.7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.7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.7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.7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.7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.7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.7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.7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.7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.7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.7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.7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.7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.7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.7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.7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.7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.7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.7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.7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.7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.7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.7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.7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.7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.7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.7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.7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.7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.7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.7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.7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.7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.7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.7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.7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.7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.7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.7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.7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.7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.7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.7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.7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.7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.7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.7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.7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.7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.7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.7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.7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.7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.7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.7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.7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.7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.7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.7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.7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.7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.7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.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.7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.7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.7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.7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.7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.7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.7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.7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.7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.7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.7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.7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.7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.7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.7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.7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.7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.7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.7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.7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.7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.7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.7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.7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.7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.7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.7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.7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.7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.7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.7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.7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.7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.7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.7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.7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.7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.7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.7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.7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.7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.7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.7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.7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.7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.7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.7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.7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.7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.7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.7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.7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.7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.7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.7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.7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.7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.7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.7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.7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.7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.7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.7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.7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.7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.7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.7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.7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.7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.7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.7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.7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.7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.7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.7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.7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.7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.7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.7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.7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.7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.7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.7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.7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.7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.7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.7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.7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.7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.7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.7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.7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.7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.7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.7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.7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.7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.7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.7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.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.7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.7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.7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.7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.7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.7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.7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.7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.7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.7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.7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.7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.7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2.7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2.7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2.7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2.7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2.7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2.7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2.7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2.7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2.7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2.7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2.7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2.7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2.7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2.7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2.75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2.75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2.7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2.75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2.75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2.75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2.75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2.75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2.75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2.75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2.75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2.75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2.7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2.75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2.75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2.75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2.75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2.75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2.75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2.75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2.75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2.75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2.7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2.75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2.75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2.75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2.75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2.75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2.75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2.75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2.75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2.75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2.7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2.75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2.75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2.75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2.75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2.75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2.75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2.75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2.75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2.75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2.75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2.75">
      <c r="A1046" s="8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2.75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2.75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2.75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2.75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2.75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2.75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2.75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spans="1:26" ht="12.75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spans="1:26" ht="12.75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spans="1:26" ht="12.75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spans="1:26" ht="12.75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spans="1:26" ht="12.75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spans="1:26" ht="12.75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spans="1:26" ht="12.75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spans="1:26" ht="12.75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spans="1:26" ht="12.75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spans="1:26" ht="12.75">
      <c r="A1063" s="8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spans="1:26" ht="12.75">
      <c r="A1064" s="8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spans="1:26" ht="12.75">
      <c r="A1065" s="8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spans="1:26" ht="12.75">
      <c r="A1066" s="8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spans="1:26" ht="12.75">
      <c r="A1067" s="8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</sheetData>
  <conditionalFormatting sqref="B1:B1067">
    <cfRule type="expression" dxfId="5" priority="1">
      <formula>COUNTIF(B:B, B1) &gt; 1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Subjects!$A:$A</xm:f>
          </x14:formula1>
          <xm:sqref>A1:A1067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Z1000"/>
  <sheetViews>
    <sheetView workbookViewId="0"/>
  </sheetViews>
  <sheetFormatPr defaultColWidth="14.42578125" defaultRowHeight="15.75" customHeight="1"/>
  <cols>
    <col min="1" max="1" width="21.5703125" customWidth="1"/>
    <col min="2" max="2" width="16.7109375" customWidth="1"/>
    <col min="3" max="3" width="13.28515625" customWidth="1"/>
    <col min="4" max="4" width="17" customWidth="1"/>
    <col min="5" max="5" width="13.5703125" customWidth="1"/>
    <col min="6" max="6" width="15.140625" customWidth="1"/>
    <col min="7" max="7" width="11.7109375" customWidth="1"/>
    <col min="8" max="8" width="6.85546875" customWidth="1"/>
    <col min="9" max="9" width="10.42578125" customWidth="1"/>
    <col min="10" max="10" width="12.42578125" customWidth="1"/>
    <col min="11" max="11" width="20.28515625" customWidth="1"/>
    <col min="12" max="12" width="6.85546875" customWidth="1"/>
    <col min="13" max="13" width="10.42578125" customWidth="1"/>
    <col min="14" max="14" width="16.28515625" customWidth="1"/>
    <col min="15" max="15" width="9.7109375" customWidth="1"/>
    <col min="16" max="16" width="11.7109375" customWidth="1"/>
    <col min="17" max="17" width="20.85546875" customWidth="1"/>
    <col min="18" max="18" width="12.7109375" customWidth="1"/>
    <col min="19" max="19" width="10.5703125" customWidth="1"/>
    <col min="20" max="20" width="13.42578125" customWidth="1"/>
  </cols>
  <sheetData>
    <row r="1" spans="1:26" ht="15">
      <c r="A1" s="26" t="s">
        <v>4779</v>
      </c>
      <c r="B1" s="27" t="s">
        <v>4780</v>
      </c>
      <c r="C1" s="27" t="s">
        <v>4781</v>
      </c>
      <c r="D1" s="27" t="s">
        <v>4782</v>
      </c>
      <c r="E1" s="27" t="s">
        <v>4783</v>
      </c>
      <c r="F1" s="27" t="s">
        <v>4784</v>
      </c>
      <c r="G1" s="27" t="s">
        <v>4785</v>
      </c>
      <c r="H1" s="27" t="s">
        <v>4786</v>
      </c>
      <c r="I1" s="27" t="s">
        <v>4787</v>
      </c>
      <c r="J1" s="27" t="s">
        <v>4788</v>
      </c>
      <c r="K1" s="27" t="s">
        <v>4789</v>
      </c>
      <c r="L1" s="28" t="s">
        <v>4790</v>
      </c>
      <c r="M1" s="28" t="s">
        <v>4791</v>
      </c>
      <c r="N1" s="28" t="s">
        <v>4792</v>
      </c>
      <c r="O1" s="28" t="s">
        <v>4793</v>
      </c>
      <c r="P1" s="28" t="s">
        <v>4794</v>
      </c>
      <c r="Q1" s="28" t="s">
        <v>4795</v>
      </c>
      <c r="R1" s="28" t="s">
        <v>4796</v>
      </c>
      <c r="S1" s="28" t="s">
        <v>4797</v>
      </c>
      <c r="T1" s="28" t="s">
        <v>4798</v>
      </c>
      <c r="U1" s="8"/>
      <c r="V1" s="8"/>
      <c r="W1" s="8"/>
      <c r="X1" s="8"/>
      <c r="Y1" s="8"/>
      <c r="Z1" s="8"/>
    </row>
    <row r="2" spans="1:26" ht="15">
      <c r="A2" s="27" t="s">
        <v>2259</v>
      </c>
      <c r="B2" s="29">
        <v>25</v>
      </c>
      <c r="C2" s="29">
        <v>25</v>
      </c>
      <c r="D2" s="29">
        <v>25</v>
      </c>
      <c r="E2" s="29">
        <v>35</v>
      </c>
      <c r="F2" s="29">
        <v>20</v>
      </c>
      <c r="G2" s="29">
        <v>20</v>
      </c>
      <c r="H2" s="29">
        <v>25</v>
      </c>
      <c r="I2" s="29">
        <v>30</v>
      </c>
      <c r="J2" s="29">
        <v>40</v>
      </c>
      <c r="K2" s="29">
        <v>20</v>
      </c>
      <c r="L2" s="29">
        <v>30</v>
      </c>
      <c r="M2" s="29">
        <v>30</v>
      </c>
      <c r="N2" s="29">
        <v>30</v>
      </c>
      <c r="O2" s="29">
        <v>30</v>
      </c>
      <c r="P2" s="29">
        <v>40</v>
      </c>
      <c r="Q2" s="29">
        <v>20</v>
      </c>
      <c r="R2" s="29">
        <v>30</v>
      </c>
      <c r="S2" s="29">
        <v>40</v>
      </c>
      <c r="T2" s="29">
        <v>20</v>
      </c>
      <c r="U2" s="8"/>
      <c r="V2" s="8"/>
      <c r="W2" s="8"/>
      <c r="X2" s="8"/>
      <c r="Y2" s="8"/>
      <c r="Z2" s="8"/>
    </row>
    <row r="3" spans="1:26" ht="15">
      <c r="A3" s="27" t="s">
        <v>21</v>
      </c>
      <c r="B3" s="29">
        <v>50</v>
      </c>
      <c r="C3" s="29">
        <v>50</v>
      </c>
      <c r="D3" s="29">
        <v>45</v>
      </c>
      <c r="E3" s="29">
        <v>40</v>
      </c>
      <c r="F3" s="29">
        <v>60</v>
      </c>
      <c r="G3" s="29">
        <v>60</v>
      </c>
      <c r="H3" s="29">
        <v>50</v>
      </c>
      <c r="I3" s="29">
        <v>50</v>
      </c>
      <c r="J3" s="29">
        <v>40</v>
      </c>
      <c r="K3" s="29">
        <v>60</v>
      </c>
      <c r="L3" s="29">
        <v>50</v>
      </c>
      <c r="M3" s="29">
        <v>50</v>
      </c>
      <c r="N3" s="29">
        <v>50</v>
      </c>
      <c r="O3" s="29">
        <v>50</v>
      </c>
      <c r="P3" s="29">
        <v>40</v>
      </c>
      <c r="Q3" s="29">
        <v>60</v>
      </c>
      <c r="R3" s="29">
        <v>50</v>
      </c>
      <c r="S3" s="29">
        <v>40</v>
      </c>
      <c r="T3" s="29">
        <v>60</v>
      </c>
      <c r="U3" s="8"/>
      <c r="V3" s="8"/>
      <c r="W3" s="8"/>
      <c r="X3" s="8"/>
      <c r="Y3" s="8"/>
      <c r="Z3" s="8"/>
    </row>
    <row r="4" spans="1:26" ht="15">
      <c r="A4" s="30" t="s">
        <v>4799</v>
      </c>
      <c r="B4" s="29">
        <v>30</v>
      </c>
      <c r="C4" s="29">
        <v>25</v>
      </c>
      <c r="D4" s="29">
        <v>25</v>
      </c>
      <c r="E4" s="29">
        <v>20</v>
      </c>
      <c r="F4" s="29">
        <v>40</v>
      </c>
      <c r="G4" s="29">
        <v>40</v>
      </c>
      <c r="H4" s="29">
        <v>0</v>
      </c>
      <c r="I4" s="29">
        <v>25</v>
      </c>
      <c r="J4" s="29">
        <v>20</v>
      </c>
      <c r="K4" s="29">
        <v>40</v>
      </c>
      <c r="L4" s="29">
        <v>25</v>
      </c>
      <c r="M4" s="29">
        <v>20</v>
      </c>
      <c r="N4" s="29">
        <v>25</v>
      </c>
      <c r="O4" s="29">
        <v>20</v>
      </c>
      <c r="P4" s="29">
        <v>20</v>
      </c>
      <c r="Q4" s="29">
        <v>40</v>
      </c>
      <c r="R4" s="29">
        <v>25</v>
      </c>
      <c r="S4" s="29">
        <v>20</v>
      </c>
      <c r="T4" s="29">
        <v>40</v>
      </c>
      <c r="U4" s="8"/>
      <c r="V4" s="8"/>
      <c r="W4" s="8"/>
      <c r="X4" s="8"/>
      <c r="Y4" s="8"/>
      <c r="Z4" s="8"/>
    </row>
    <row r="5" spans="1:26" ht="15">
      <c r="A5" s="30" t="s">
        <v>80</v>
      </c>
      <c r="B5" s="29">
        <v>10</v>
      </c>
      <c r="C5" s="29">
        <v>10</v>
      </c>
      <c r="D5" s="29">
        <v>10</v>
      </c>
      <c r="E5" s="29">
        <v>10</v>
      </c>
      <c r="F5" s="29">
        <v>10</v>
      </c>
      <c r="G5" s="29">
        <v>10</v>
      </c>
      <c r="H5" s="29">
        <v>20</v>
      </c>
      <c r="I5" s="29">
        <v>10</v>
      </c>
      <c r="J5" s="29">
        <v>10</v>
      </c>
      <c r="K5" s="29">
        <v>10</v>
      </c>
      <c r="L5" s="29">
        <v>10</v>
      </c>
      <c r="M5" s="29">
        <v>10</v>
      </c>
      <c r="N5" s="29">
        <v>10</v>
      </c>
      <c r="O5" s="29">
        <v>20</v>
      </c>
      <c r="P5" s="29">
        <v>10</v>
      </c>
      <c r="Q5" s="29">
        <v>10</v>
      </c>
      <c r="R5" s="29">
        <v>10</v>
      </c>
      <c r="S5" s="29">
        <v>10</v>
      </c>
      <c r="T5" s="29">
        <v>10</v>
      </c>
      <c r="U5" s="8"/>
      <c r="V5" s="8"/>
      <c r="W5" s="8"/>
      <c r="X5" s="8"/>
      <c r="Y5" s="8"/>
      <c r="Z5" s="8"/>
    </row>
    <row r="6" spans="1:26" ht="15">
      <c r="A6" s="30" t="s">
        <v>34</v>
      </c>
      <c r="B6" s="29">
        <v>10</v>
      </c>
      <c r="C6" s="29">
        <v>15</v>
      </c>
      <c r="D6" s="29">
        <v>10</v>
      </c>
      <c r="E6" s="29">
        <v>10</v>
      </c>
      <c r="F6" s="29">
        <v>10</v>
      </c>
      <c r="G6" s="29">
        <v>10</v>
      </c>
      <c r="H6" s="29">
        <v>30</v>
      </c>
      <c r="I6" s="29">
        <v>15</v>
      </c>
      <c r="J6" s="29">
        <v>10</v>
      </c>
      <c r="K6" s="29">
        <v>10</v>
      </c>
      <c r="L6" s="29">
        <v>15</v>
      </c>
      <c r="M6" s="29">
        <v>20</v>
      </c>
      <c r="N6" s="29">
        <v>15</v>
      </c>
      <c r="O6" s="29">
        <v>10</v>
      </c>
      <c r="P6" s="29">
        <v>10</v>
      </c>
      <c r="Q6" s="29">
        <v>10</v>
      </c>
      <c r="R6" s="29">
        <v>15</v>
      </c>
      <c r="S6" s="29">
        <v>10</v>
      </c>
      <c r="T6" s="29">
        <v>10</v>
      </c>
      <c r="U6" s="8"/>
      <c r="V6" s="8"/>
      <c r="W6" s="8"/>
      <c r="X6" s="8"/>
      <c r="Y6" s="8"/>
      <c r="Z6" s="8"/>
    </row>
    <row r="7" spans="1:26" ht="15">
      <c r="A7" s="27" t="s">
        <v>531</v>
      </c>
      <c r="B7" s="29">
        <v>25</v>
      </c>
      <c r="C7" s="29">
        <v>25</v>
      </c>
      <c r="D7" s="29">
        <v>30</v>
      </c>
      <c r="E7" s="29">
        <v>25</v>
      </c>
      <c r="F7" s="29">
        <v>20</v>
      </c>
      <c r="G7" s="29">
        <v>20</v>
      </c>
      <c r="H7" s="29">
        <v>25</v>
      </c>
      <c r="I7" s="29">
        <v>20</v>
      </c>
      <c r="J7" s="29">
        <v>20</v>
      </c>
      <c r="K7" s="29">
        <v>20</v>
      </c>
      <c r="L7" s="29">
        <v>20</v>
      </c>
      <c r="M7" s="29">
        <v>20</v>
      </c>
      <c r="N7" s="29">
        <v>20</v>
      </c>
      <c r="O7" s="29">
        <v>20</v>
      </c>
      <c r="P7" s="29">
        <v>20</v>
      </c>
      <c r="Q7" s="29">
        <v>20</v>
      </c>
      <c r="R7" s="29">
        <v>20</v>
      </c>
      <c r="S7" s="29">
        <v>20</v>
      </c>
      <c r="T7" s="29">
        <v>20</v>
      </c>
      <c r="U7" s="8"/>
      <c r="V7" s="8"/>
      <c r="W7" s="8"/>
      <c r="X7" s="8"/>
      <c r="Y7" s="8"/>
      <c r="Z7" s="8"/>
    </row>
    <row r="8" spans="1:26" ht="15">
      <c r="A8" s="31" t="s">
        <v>4800</v>
      </c>
      <c r="B8" s="32">
        <v>100</v>
      </c>
      <c r="C8" s="32">
        <v>100</v>
      </c>
      <c r="D8" s="32">
        <v>100</v>
      </c>
      <c r="E8" s="32">
        <v>100</v>
      </c>
      <c r="F8" s="32">
        <v>100</v>
      </c>
      <c r="G8" s="32">
        <v>100</v>
      </c>
      <c r="H8" s="32">
        <v>100</v>
      </c>
      <c r="I8" s="32">
        <v>100</v>
      </c>
      <c r="J8" s="32">
        <v>100</v>
      </c>
      <c r="K8" s="32">
        <v>100</v>
      </c>
      <c r="L8" s="32">
        <v>100</v>
      </c>
      <c r="M8" s="32">
        <v>100</v>
      </c>
      <c r="N8" s="32">
        <v>100</v>
      </c>
      <c r="O8" s="32">
        <v>100</v>
      </c>
      <c r="P8" s="32">
        <v>100</v>
      </c>
      <c r="Q8" s="32">
        <v>100</v>
      </c>
      <c r="R8" s="32">
        <v>100</v>
      </c>
      <c r="S8" s="32">
        <v>100</v>
      </c>
      <c r="T8" s="32">
        <v>100</v>
      </c>
      <c r="U8" s="8"/>
      <c r="V8" s="8"/>
      <c r="W8" s="8"/>
      <c r="X8" s="8"/>
      <c r="Y8" s="8"/>
      <c r="Z8" s="8"/>
    </row>
    <row r="9" spans="1:26" ht="1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8"/>
      <c r="V9" s="8"/>
      <c r="W9" s="8"/>
      <c r="X9" s="8"/>
      <c r="Y9" s="8"/>
      <c r="Z9" s="8"/>
    </row>
    <row r="10" spans="1:26" ht="1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8"/>
      <c r="V10" s="8"/>
      <c r="W10" s="8"/>
      <c r="X10" s="8"/>
      <c r="Y10" s="8"/>
      <c r="Z10" s="8"/>
    </row>
    <row r="11" spans="1:26" ht="15">
      <c r="A11" s="3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8"/>
      <c r="V11" s="8"/>
      <c r="W11" s="8"/>
      <c r="X11" s="8"/>
      <c r="Y11" s="8"/>
      <c r="Z11" s="8"/>
    </row>
    <row r="12" spans="1:26" ht="15">
      <c r="A12" s="34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8"/>
      <c r="V12" s="8"/>
      <c r="W12" s="8"/>
      <c r="X12" s="8"/>
      <c r="Y12" s="8"/>
      <c r="Z12" s="8"/>
    </row>
    <row r="13" spans="1:26" ht="15">
      <c r="A13" s="34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8"/>
      <c r="V13" s="8"/>
      <c r="W13" s="8"/>
      <c r="X13" s="8"/>
      <c r="Y13" s="8"/>
      <c r="Z13" s="8"/>
    </row>
    <row r="14" spans="1:26" ht="15">
      <c r="A14" s="35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8"/>
      <c r="V14" s="8"/>
      <c r="W14" s="8"/>
      <c r="X14" s="8"/>
      <c r="Y14" s="8"/>
      <c r="Z14" s="8"/>
    </row>
    <row r="15" spans="1:26" ht="15">
      <c r="A15" s="35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8"/>
      <c r="V15" s="8"/>
      <c r="W15" s="8"/>
      <c r="X15" s="8"/>
      <c r="Y15" s="8"/>
      <c r="Z15" s="8"/>
    </row>
    <row r="16" spans="1:26" ht="15">
      <c r="A16" s="35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8"/>
      <c r="V16" s="8"/>
      <c r="W16" s="8"/>
      <c r="X16" s="8"/>
      <c r="Y16" s="8"/>
      <c r="Z16" s="8"/>
    </row>
    <row r="17" spans="1:26" ht="15">
      <c r="A17" s="34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8"/>
      <c r="V17" s="8"/>
      <c r="W17" s="8"/>
      <c r="X17" s="8"/>
      <c r="Y17" s="8"/>
      <c r="Z17" s="8"/>
    </row>
    <row r="18" spans="1:26" ht="15">
      <c r="A18" s="3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8"/>
      <c r="V18" s="8"/>
      <c r="W18" s="8"/>
      <c r="X18" s="8"/>
      <c r="Y18" s="8"/>
      <c r="Z18" s="8"/>
    </row>
    <row r="19" spans="1:26" ht="1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8"/>
      <c r="V19" s="8"/>
      <c r="W19" s="8"/>
      <c r="X19" s="8"/>
      <c r="Y19" s="8"/>
      <c r="Z19" s="8"/>
    </row>
    <row r="20" spans="1:26" ht="1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8"/>
      <c r="V20" s="8"/>
      <c r="W20" s="8"/>
      <c r="X20" s="8"/>
      <c r="Y20" s="8"/>
      <c r="Z20" s="8"/>
    </row>
    <row r="21" spans="1:26" ht="1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8"/>
      <c r="V21" s="8"/>
      <c r="W21" s="8"/>
      <c r="X21" s="8"/>
      <c r="Y21" s="8"/>
      <c r="Z21" s="8"/>
    </row>
    <row r="22" spans="1:26" ht="1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8"/>
      <c r="V22" s="8"/>
      <c r="W22" s="8"/>
      <c r="X22" s="8"/>
      <c r="Y22" s="8"/>
      <c r="Z22" s="8"/>
    </row>
    <row r="23" spans="1:26" ht="1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8"/>
      <c r="V23" s="8"/>
      <c r="W23" s="8"/>
      <c r="X23" s="8"/>
      <c r="Y23" s="8"/>
      <c r="Z23" s="8"/>
    </row>
    <row r="24" spans="1:26" ht="1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8"/>
      <c r="V24" s="8"/>
      <c r="W24" s="8"/>
      <c r="X24" s="8"/>
      <c r="Y24" s="8"/>
      <c r="Z24" s="8"/>
    </row>
    <row r="25" spans="1:26" ht="1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8"/>
      <c r="V25" s="8"/>
      <c r="W25" s="8"/>
      <c r="X25" s="8"/>
      <c r="Y25" s="8"/>
      <c r="Z25" s="8"/>
    </row>
    <row r="26" spans="1:26" ht="1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8"/>
      <c r="V26" s="8"/>
      <c r="W26" s="8"/>
      <c r="X26" s="8"/>
      <c r="Y26" s="8"/>
      <c r="Z26" s="8"/>
    </row>
    <row r="27" spans="1:26" ht="1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8"/>
      <c r="V27" s="8"/>
      <c r="W27" s="8"/>
      <c r="X27" s="8"/>
      <c r="Y27" s="8"/>
      <c r="Z27" s="8"/>
    </row>
    <row r="28" spans="1:26" ht="1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8"/>
      <c r="V28" s="8"/>
      <c r="W28" s="8"/>
      <c r="X28" s="8"/>
      <c r="Y28" s="8"/>
      <c r="Z28" s="8"/>
    </row>
    <row r="29" spans="1:26" ht="1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8"/>
      <c r="V29" s="8"/>
      <c r="W29" s="8"/>
      <c r="X29" s="8"/>
      <c r="Y29" s="8"/>
      <c r="Z29" s="8"/>
    </row>
    <row r="30" spans="1:26" ht="1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8"/>
      <c r="V30" s="8"/>
      <c r="W30" s="8"/>
      <c r="X30" s="8"/>
      <c r="Y30" s="8"/>
      <c r="Z30" s="8"/>
    </row>
    <row r="31" spans="1:26" ht="15.7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Z1000"/>
  <sheetViews>
    <sheetView showGridLines="0" workbookViewId="0"/>
  </sheetViews>
  <sheetFormatPr defaultColWidth="14.42578125" defaultRowHeight="15.75" customHeight="1"/>
  <cols>
    <col min="1" max="1" width="3.140625" customWidth="1"/>
    <col min="2" max="3" width="3.7109375" customWidth="1"/>
    <col min="4" max="4" width="5" customWidth="1"/>
    <col min="5" max="5" width="6.5703125" customWidth="1"/>
    <col min="6" max="6" width="22.7109375" customWidth="1"/>
    <col min="7" max="14" width="4.85546875" customWidth="1"/>
    <col min="15" max="15" width="6.7109375" customWidth="1"/>
    <col min="16" max="16" width="4.85546875" customWidth="1"/>
    <col min="17" max="17" width="88.42578125" customWidth="1"/>
    <col min="18" max="19" width="4.85546875" customWidth="1"/>
    <col min="20" max="20" width="3.140625" customWidth="1"/>
    <col min="21" max="21" width="14.7109375" customWidth="1"/>
    <col min="22" max="22" width="22.7109375" customWidth="1"/>
    <col min="23" max="23" width="4.85546875" customWidth="1"/>
    <col min="24" max="26" width="8.7109375" customWidth="1"/>
  </cols>
  <sheetData>
    <row r="1" spans="1:26" ht="15.75" customHeight="1">
      <c r="A1" s="295" t="s">
        <v>4801</v>
      </c>
      <c r="B1" s="296"/>
      <c r="C1" s="296"/>
      <c r="D1" s="296"/>
      <c r="E1" s="296"/>
      <c r="F1" s="296"/>
      <c r="G1" s="296"/>
      <c r="H1" s="296"/>
      <c r="I1" s="296"/>
      <c r="J1" s="296"/>
      <c r="K1" s="296"/>
      <c r="L1" s="296"/>
      <c r="M1" s="296"/>
      <c r="N1" s="296"/>
      <c r="O1" s="294"/>
      <c r="P1" s="37"/>
      <c r="Q1" s="37"/>
      <c r="R1" s="37"/>
      <c r="S1" s="38"/>
      <c r="T1" s="38"/>
      <c r="U1" s="38"/>
      <c r="V1" s="39"/>
      <c r="W1" s="39"/>
      <c r="X1" s="38"/>
      <c r="Y1" s="38"/>
      <c r="Z1" s="38"/>
    </row>
    <row r="2" spans="1:26" ht="15.75" customHeigh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291">
        <v>1</v>
      </c>
      <c r="Q2" s="288" t="s">
        <v>4802</v>
      </c>
      <c r="R2" s="37"/>
      <c r="S2" s="41"/>
      <c r="T2" s="39"/>
      <c r="U2" s="39"/>
      <c r="V2" s="39"/>
      <c r="W2" s="39"/>
      <c r="X2" s="38"/>
      <c r="Y2" s="38"/>
      <c r="Z2" s="38"/>
    </row>
    <row r="3" spans="1:26" ht="15.75" customHeight="1">
      <c r="A3" s="40"/>
      <c r="B3" s="297" t="s">
        <v>4803</v>
      </c>
      <c r="C3" s="296"/>
      <c r="D3" s="294"/>
      <c r="E3" s="297" t="s">
        <v>4804</v>
      </c>
      <c r="F3" s="294"/>
      <c r="G3" s="40"/>
      <c r="H3" s="40"/>
      <c r="I3" s="40"/>
      <c r="J3" s="40"/>
      <c r="K3" s="40"/>
      <c r="L3" s="40"/>
      <c r="M3" s="40"/>
      <c r="N3" s="40"/>
      <c r="O3" s="40"/>
      <c r="P3" s="289"/>
      <c r="Q3" s="289"/>
      <c r="R3" s="42"/>
      <c r="S3" s="41"/>
      <c r="T3" s="39"/>
      <c r="U3" s="39"/>
      <c r="V3" s="39"/>
      <c r="W3" s="39"/>
      <c r="X3" s="38"/>
      <c r="Y3" s="38"/>
      <c r="Z3" s="38"/>
    </row>
    <row r="4" spans="1:26" ht="15.75" customHeight="1">
      <c r="A4" s="40"/>
      <c r="B4" s="43">
        <v>9</v>
      </c>
      <c r="C4" s="43" t="s">
        <v>4805</v>
      </c>
      <c r="D4" s="43">
        <v>10</v>
      </c>
      <c r="E4" s="293" t="s">
        <v>4806</v>
      </c>
      <c r="F4" s="294"/>
      <c r="G4" s="40"/>
      <c r="H4" s="40"/>
      <c r="I4" s="40"/>
      <c r="J4" s="40"/>
      <c r="K4" s="40"/>
      <c r="L4" s="40"/>
      <c r="M4" s="40"/>
      <c r="N4" s="40"/>
      <c r="O4" s="40"/>
      <c r="P4" s="292">
        <v>2</v>
      </c>
      <c r="Q4" s="290" t="s">
        <v>4807</v>
      </c>
      <c r="R4" s="42"/>
      <c r="S4" s="41"/>
      <c r="T4" s="39"/>
      <c r="U4" s="39"/>
      <c r="V4" s="39"/>
      <c r="W4" s="39"/>
      <c r="X4" s="38"/>
      <c r="Y4" s="38"/>
      <c r="Z4" s="38"/>
    </row>
    <row r="5" spans="1:26" ht="15.75" customHeight="1">
      <c r="A5" s="40"/>
      <c r="B5" s="43">
        <v>7</v>
      </c>
      <c r="C5" s="43" t="s">
        <v>4805</v>
      </c>
      <c r="D5" s="43">
        <v>8</v>
      </c>
      <c r="E5" s="293" t="s">
        <v>4808</v>
      </c>
      <c r="F5" s="294"/>
      <c r="G5" s="40"/>
      <c r="H5" s="40"/>
      <c r="I5" s="40"/>
      <c r="J5" s="40"/>
      <c r="K5" s="40"/>
      <c r="L5" s="40"/>
      <c r="M5" s="40"/>
      <c r="N5" s="40"/>
      <c r="O5" s="40"/>
      <c r="P5" s="289"/>
      <c r="Q5" s="289"/>
      <c r="R5" s="42"/>
      <c r="S5" s="41"/>
      <c r="T5" s="39"/>
      <c r="U5" s="39"/>
      <c r="V5" s="39"/>
      <c r="W5" s="39"/>
      <c r="X5" s="38"/>
      <c r="Y5" s="38"/>
      <c r="Z5" s="38"/>
    </row>
    <row r="6" spans="1:26" ht="15.75" customHeight="1">
      <c r="A6" s="40"/>
      <c r="B6" s="43">
        <v>5</v>
      </c>
      <c r="C6" s="43" t="s">
        <v>4805</v>
      </c>
      <c r="D6" s="43">
        <v>6</v>
      </c>
      <c r="E6" s="293" t="s">
        <v>4809</v>
      </c>
      <c r="F6" s="294"/>
      <c r="G6" s="40"/>
      <c r="H6" s="40"/>
      <c r="I6" s="40"/>
      <c r="J6" s="40"/>
      <c r="K6" s="40"/>
      <c r="L6" s="40"/>
      <c r="M6" s="40"/>
      <c r="N6" s="40"/>
      <c r="O6" s="40"/>
      <c r="P6" s="291">
        <v>3</v>
      </c>
      <c r="Q6" s="288" t="s">
        <v>4810</v>
      </c>
      <c r="R6" s="42"/>
      <c r="S6" s="41"/>
      <c r="T6" s="39"/>
      <c r="U6" s="39"/>
      <c r="V6" s="39"/>
      <c r="W6" s="39"/>
      <c r="X6" s="38"/>
      <c r="Y6" s="38"/>
      <c r="Z6" s="38"/>
    </row>
    <row r="7" spans="1:26" ht="15.75" customHeight="1">
      <c r="A7" s="40"/>
      <c r="B7" s="43">
        <v>2</v>
      </c>
      <c r="C7" s="43" t="s">
        <v>4805</v>
      </c>
      <c r="D7" s="43">
        <v>4</v>
      </c>
      <c r="E7" s="293" t="s">
        <v>4811</v>
      </c>
      <c r="F7" s="294"/>
      <c r="G7" s="40"/>
      <c r="H7" s="40"/>
      <c r="I7" s="40"/>
      <c r="J7" s="40"/>
      <c r="K7" s="40"/>
      <c r="L7" s="40"/>
      <c r="M7" s="40"/>
      <c r="N7" s="40"/>
      <c r="O7" s="40"/>
      <c r="P7" s="289"/>
      <c r="Q7" s="289"/>
      <c r="R7" s="42"/>
      <c r="S7" s="41"/>
      <c r="T7" s="39"/>
      <c r="U7" s="39"/>
      <c r="V7" s="39"/>
      <c r="W7" s="39"/>
      <c r="X7" s="38"/>
      <c r="Y7" s="38"/>
      <c r="Z7" s="38"/>
    </row>
    <row r="8" spans="1:26" ht="15.75" customHeight="1">
      <c r="A8" s="40"/>
      <c r="B8" s="43">
        <v>1</v>
      </c>
      <c r="C8" s="43"/>
      <c r="D8" s="43"/>
      <c r="E8" s="293" t="s">
        <v>4812</v>
      </c>
      <c r="F8" s="294"/>
      <c r="G8" s="40"/>
      <c r="H8" s="40"/>
      <c r="I8" s="40"/>
      <c r="J8" s="40"/>
      <c r="K8" s="40"/>
      <c r="L8" s="40"/>
      <c r="M8" s="40"/>
      <c r="N8" s="40"/>
      <c r="O8" s="40"/>
      <c r="P8" s="292">
        <v>4</v>
      </c>
      <c r="Q8" s="290" t="s">
        <v>4813</v>
      </c>
      <c r="R8" s="42"/>
      <c r="S8" s="41"/>
      <c r="T8" s="39"/>
      <c r="U8" s="39"/>
      <c r="V8" s="39"/>
      <c r="W8" s="39"/>
      <c r="X8" s="38"/>
      <c r="Y8" s="38"/>
      <c r="Z8" s="38"/>
    </row>
    <row r="9" spans="1:26" ht="15.75" customHeight="1">
      <c r="A9" s="40"/>
      <c r="B9" s="43"/>
      <c r="C9" s="43"/>
      <c r="D9" s="43"/>
      <c r="E9" s="43"/>
      <c r="F9" s="40"/>
      <c r="G9" s="40"/>
      <c r="H9" s="40"/>
      <c r="I9" s="40"/>
      <c r="J9" s="40"/>
      <c r="K9" s="40"/>
      <c r="L9" s="40"/>
      <c r="M9" s="40"/>
      <c r="N9" s="40"/>
      <c r="O9" s="40"/>
      <c r="P9" s="289"/>
      <c r="Q9" s="289"/>
      <c r="R9" s="42"/>
      <c r="S9" s="41"/>
      <c r="T9" s="39"/>
      <c r="U9" s="39"/>
      <c r="V9" s="39"/>
      <c r="W9" s="39"/>
      <c r="X9" s="38"/>
      <c r="Y9" s="38"/>
      <c r="Z9" s="38"/>
    </row>
    <row r="10" spans="1:26" ht="15.75" customHeight="1">
      <c r="A10" s="40"/>
      <c r="B10" s="44" t="s">
        <v>4814</v>
      </c>
      <c r="C10" s="43"/>
      <c r="D10" s="43"/>
      <c r="E10" s="43"/>
      <c r="F10" s="44" t="s">
        <v>4815</v>
      </c>
      <c r="G10" s="40"/>
      <c r="H10" s="40"/>
      <c r="I10" s="40"/>
      <c r="J10" s="40"/>
      <c r="K10" s="40"/>
      <c r="L10" s="40"/>
      <c r="M10" s="40"/>
      <c r="N10" s="40"/>
      <c r="O10" s="40"/>
      <c r="P10" s="291">
        <v>5</v>
      </c>
      <c r="Q10" s="288" t="s">
        <v>4816</v>
      </c>
      <c r="R10" s="37"/>
      <c r="S10" s="38"/>
      <c r="T10" s="38"/>
      <c r="U10" s="38"/>
      <c r="V10" s="38"/>
      <c r="W10" s="38"/>
      <c r="X10" s="38"/>
      <c r="Y10" s="38"/>
      <c r="Z10" s="38"/>
    </row>
    <row r="11" spans="1:26" ht="15.75" customHeight="1">
      <c r="A11" s="40"/>
      <c r="B11" s="45"/>
      <c r="C11" s="43"/>
      <c r="D11" s="43"/>
      <c r="E11" s="43"/>
      <c r="F11" s="46"/>
      <c r="G11" s="40"/>
      <c r="H11" s="40"/>
      <c r="I11" s="40"/>
      <c r="J11" s="40"/>
      <c r="K11" s="40"/>
      <c r="L11" s="40"/>
      <c r="M11" s="40"/>
      <c r="N11" s="40"/>
      <c r="O11" s="40"/>
      <c r="P11" s="289"/>
      <c r="Q11" s="289"/>
      <c r="R11" s="37"/>
      <c r="S11" s="38"/>
      <c r="T11" s="38"/>
      <c r="U11" s="38"/>
      <c r="V11" s="38"/>
      <c r="W11" s="38"/>
      <c r="X11" s="38"/>
      <c r="Y11" s="38"/>
      <c r="Z11" s="38"/>
    </row>
    <row r="12" spans="1:26" ht="15.75" customHeight="1">
      <c r="A12" s="40"/>
      <c r="B12" s="47" t="s">
        <v>4817</v>
      </c>
      <c r="C12" s="43"/>
      <c r="D12" s="43"/>
      <c r="E12" s="43"/>
      <c r="F12" s="47" t="s">
        <v>4818</v>
      </c>
      <c r="G12" s="47"/>
      <c r="H12" s="47"/>
      <c r="I12" s="47"/>
      <c r="J12" s="47"/>
      <c r="K12" s="40"/>
      <c r="L12" s="40"/>
      <c r="M12" s="40"/>
      <c r="N12" s="40"/>
      <c r="O12" s="40"/>
      <c r="P12" s="292">
        <v>6</v>
      </c>
      <c r="Q12" s="290" t="s">
        <v>4819</v>
      </c>
      <c r="R12" s="37"/>
      <c r="S12" s="38"/>
      <c r="T12" s="38"/>
      <c r="U12" s="38"/>
      <c r="V12" s="38"/>
      <c r="W12" s="38"/>
      <c r="X12" s="38"/>
      <c r="Y12" s="38"/>
      <c r="Z12" s="38"/>
    </row>
    <row r="13" spans="1:26" ht="15.75" customHeight="1">
      <c r="A13" s="40"/>
      <c r="B13" s="45"/>
      <c r="C13" s="43"/>
      <c r="D13" s="43"/>
      <c r="E13" s="43"/>
      <c r="F13" s="47" t="s">
        <v>4820</v>
      </c>
      <c r="G13" s="47"/>
      <c r="H13" s="47"/>
      <c r="I13" s="47"/>
      <c r="J13" s="47"/>
      <c r="K13" s="40"/>
      <c r="L13" s="40"/>
      <c r="M13" s="40"/>
      <c r="N13" s="40"/>
      <c r="O13" s="40"/>
      <c r="P13" s="289"/>
      <c r="Q13" s="289"/>
      <c r="R13" s="37"/>
      <c r="S13" s="38"/>
      <c r="T13" s="38"/>
      <c r="U13" s="38"/>
      <c r="V13" s="38"/>
      <c r="W13" s="38"/>
      <c r="X13" s="38"/>
      <c r="Y13" s="38"/>
      <c r="Z13" s="38"/>
    </row>
    <row r="14" spans="1:26" ht="15.75" customHeight="1">
      <c r="A14" s="40"/>
      <c r="B14" s="45"/>
      <c r="C14" s="43"/>
      <c r="D14" s="43"/>
      <c r="E14" s="43"/>
      <c r="F14" s="47" t="s">
        <v>4821</v>
      </c>
      <c r="G14" s="47"/>
      <c r="H14" s="47"/>
      <c r="I14" s="47"/>
      <c r="J14" s="47"/>
      <c r="K14" s="40"/>
      <c r="L14" s="40"/>
      <c r="M14" s="40"/>
      <c r="N14" s="40"/>
      <c r="O14" s="40"/>
      <c r="P14" s="291">
        <v>7</v>
      </c>
      <c r="Q14" s="288" t="s">
        <v>4822</v>
      </c>
      <c r="R14" s="37"/>
      <c r="S14" s="38"/>
      <c r="T14" s="38"/>
      <c r="U14" s="38"/>
      <c r="V14" s="38"/>
      <c r="W14" s="38"/>
      <c r="X14" s="38"/>
      <c r="Y14" s="38"/>
      <c r="Z14" s="38"/>
    </row>
    <row r="15" spans="1:26" ht="15.75" customHeight="1">
      <c r="A15" s="40"/>
      <c r="B15" s="45"/>
      <c r="C15" s="43"/>
      <c r="D15" s="43"/>
      <c r="E15" s="43"/>
      <c r="F15" s="47" t="s">
        <v>4823</v>
      </c>
      <c r="G15" s="47"/>
      <c r="H15" s="47"/>
      <c r="I15" s="47"/>
      <c r="J15" s="47"/>
      <c r="K15" s="40"/>
      <c r="L15" s="40"/>
      <c r="M15" s="40"/>
      <c r="N15" s="40"/>
      <c r="O15" s="40"/>
      <c r="P15" s="289"/>
      <c r="Q15" s="289"/>
      <c r="R15" s="37"/>
      <c r="S15" s="38"/>
      <c r="T15" s="38"/>
      <c r="U15" s="38"/>
      <c r="V15" s="38"/>
      <c r="W15" s="38"/>
      <c r="X15" s="38"/>
      <c r="Y15" s="38"/>
      <c r="Z15" s="38"/>
    </row>
    <row r="16" spans="1:26" ht="15.75" customHeight="1">
      <c r="A16" s="40"/>
      <c r="B16" s="45"/>
      <c r="C16" s="43"/>
      <c r="D16" s="43"/>
      <c r="E16" s="43"/>
      <c r="F16" s="47"/>
      <c r="G16" s="47"/>
      <c r="H16" s="47"/>
      <c r="I16" s="47"/>
      <c r="J16" s="47"/>
      <c r="K16" s="40"/>
      <c r="L16" s="40"/>
      <c r="M16" s="40"/>
      <c r="N16" s="40"/>
      <c r="O16" s="40"/>
      <c r="P16" s="292">
        <v>8</v>
      </c>
      <c r="Q16" s="290" t="s">
        <v>4824</v>
      </c>
      <c r="R16" s="37"/>
      <c r="S16" s="38"/>
      <c r="T16" s="38"/>
      <c r="U16" s="38"/>
      <c r="V16" s="38"/>
      <c r="W16" s="38"/>
      <c r="X16" s="38"/>
      <c r="Y16" s="38"/>
      <c r="Z16" s="38"/>
    </row>
    <row r="17" spans="1:26" ht="15.7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8"/>
      <c r="L17" s="47"/>
      <c r="M17" s="47"/>
      <c r="N17" s="47"/>
      <c r="O17" s="47"/>
      <c r="P17" s="289"/>
      <c r="Q17" s="289"/>
      <c r="R17" s="47"/>
      <c r="S17" s="41"/>
      <c r="T17" s="41"/>
      <c r="U17" s="41"/>
      <c r="V17" s="41"/>
      <c r="W17" s="41"/>
      <c r="X17" s="41"/>
      <c r="Y17" s="41"/>
      <c r="Z17" s="41"/>
    </row>
    <row r="18" spans="1:26" ht="15.7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8"/>
      <c r="L18" s="47"/>
      <c r="M18" s="47"/>
      <c r="N18" s="47"/>
      <c r="O18" s="47"/>
      <c r="P18" s="47"/>
      <c r="Q18" s="47"/>
      <c r="R18" s="47"/>
      <c r="S18" s="41"/>
      <c r="T18" s="41"/>
      <c r="U18" s="41"/>
      <c r="V18" s="41"/>
      <c r="W18" s="41"/>
      <c r="X18" s="41"/>
      <c r="Y18" s="41"/>
      <c r="Z18" s="41"/>
    </row>
    <row r="19" spans="1:26" ht="15.7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8"/>
      <c r="L19" s="47"/>
      <c r="M19" s="47"/>
      <c r="N19" s="47"/>
      <c r="O19" s="47"/>
      <c r="P19" s="47"/>
      <c r="Q19" s="47"/>
      <c r="R19" s="47"/>
      <c r="S19" s="41"/>
      <c r="T19" s="41"/>
      <c r="U19" s="41"/>
      <c r="V19" s="41"/>
      <c r="W19" s="41"/>
      <c r="X19" s="41"/>
      <c r="Y19" s="41"/>
      <c r="Z19" s="41"/>
    </row>
    <row r="20" spans="1:26" ht="15.7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8"/>
      <c r="L20" s="47"/>
      <c r="M20" s="47"/>
      <c r="N20" s="47"/>
      <c r="O20" s="47"/>
      <c r="P20" s="47"/>
      <c r="Q20" s="47"/>
      <c r="R20" s="47"/>
      <c r="S20" s="41"/>
      <c r="T20" s="41"/>
      <c r="U20" s="41"/>
      <c r="V20" s="41"/>
      <c r="W20" s="41"/>
      <c r="X20" s="41"/>
      <c r="Y20" s="41"/>
      <c r="Z20" s="41"/>
    </row>
    <row r="21" spans="1:26" ht="15.7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8"/>
      <c r="L21" s="47"/>
      <c r="M21" s="47"/>
      <c r="N21" s="47"/>
      <c r="O21" s="47"/>
      <c r="P21" s="47"/>
      <c r="Q21" s="47"/>
      <c r="R21" s="47"/>
      <c r="S21" s="41"/>
      <c r="T21" s="41"/>
      <c r="U21" s="41"/>
      <c r="V21" s="41"/>
      <c r="W21" s="41"/>
      <c r="X21" s="41"/>
      <c r="Y21" s="41"/>
      <c r="Z21" s="41"/>
    </row>
    <row r="22" spans="1:26" ht="15.7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8"/>
      <c r="L22" s="47"/>
      <c r="M22" s="47"/>
      <c r="N22" s="47"/>
      <c r="O22" s="47"/>
      <c r="P22" s="47"/>
      <c r="Q22" s="47"/>
      <c r="R22" s="47"/>
      <c r="S22" s="41"/>
      <c r="T22" s="41"/>
      <c r="U22" s="41"/>
      <c r="V22" s="41"/>
      <c r="W22" s="41"/>
      <c r="X22" s="41"/>
      <c r="Y22" s="41"/>
      <c r="Z22" s="41"/>
    </row>
    <row r="23" spans="1:26" ht="15.7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8"/>
      <c r="L23" s="47"/>
      <c r="M23" s="47"/>
      <c r="N23" s="47"/>
      <c r="O23" s="47"/>
      <c r="P23" s="47"/>
      <c r="Q23" s="47"/>
      <c r="R23" s="47"/>
      <c r="S23" s="41"/>
      <c r="T23" s="41"/>
      <c r="U23" s="41"/>
      <c r="V23" s="41"/>
      <c r="W23" s="41"/>
      <c r="X23" s="41"/>
      <c r="Y23" s="41"/>
      <c r="Z23" s="41"/>
    </row>
    <row r="24" spans="1:26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8"/>
      <c r="L24" s="47"/>
      <c r="M24" s="47"/>
      <c r="N24" s="47"/>
      <c r="O24" s="47"/>
      <c r="P24" s="47"/>
      <c r="Q24" s="47"/>
      <c r="R24" s="47"/>
      <c r="S24" s="41"/>
      <c r="T24" s="41"/>
      <c r="U24" s="41"/>
      <c r="V24" s="41"/>
      <c r="W24" s="41"/>
      <c r="X24" s="41"/>
      <c r="Y24" s="41"/>
      <c r="Z24" s="41"/>
    </row>
    <row r="25" spans="1:26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1"/>
      <c r="T25" s="41"/>
      <c r="U25" s="41"/>
      <c r="V25" s="41"/>
      <c r="W25" s="41"/>
      <c r="X25" s="41"/>
      <c r="Y25" s="41"/>
      <c r="Z25" s="41"/>
    </row>
    <row r="26" spans="1:26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ht="15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 spans="1:26" ht="1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 spans="1:26" ht="15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 spans="1:26" ht="15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 spans="1:26" ht="15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 spans="1:26" ht="15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 spans="1:26" ht="15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 spans="1:26" ht="15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 spans="1:26" ht="15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 spans="1:26" ht="15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 spans="1:26" ht="15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 spans="1:26" ht="15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 spans="1:26" ht="15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 spans="1:26" ht="15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 spans="1:26" ht="15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 spans="1:26" ht="15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 spans="1:26" ht="15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 spans="1:26" ht="15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 spans="1:26" ht="15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 spans="1:26" ht="15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 spans="1:26" ht="15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 spans="1:26" ht="15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 spans="1:26" ht="15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 spans="1:26" ht="15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 spans="1:26" ht="15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 spans="1:26" ht="15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 spans="1:26" ht="15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 spans="1:26" ht="15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 spans="1:26" ht="15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 spans="1:26" ht="15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 spans="1:26" ht="15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 spans="1:26" ht="15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 spans="1:26" ht="15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 spans="1:26" ht="15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 spans="1:26" ht="15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 spans="1:26" ht="15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 spans="1:26" ht="15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 spans="1:26" ht="15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 spans="1:26" ht="15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 spans="1:26" ht="15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 spans="1:26" ht="15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 spans="1:26" ht="15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 spans="1:26" ht="15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 spans="1:26" ht="15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 spans="1:26" ht="15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 spans="1:26" ht="15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 spans="1:26" ht="15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 spans="1:26" ht="15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 spans="1:26" ht="15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 spans="1:26" ht="15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 spans="1:26" ht="15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 spans="1:26" ht="15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 spans="1:26" ht="15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 spans="1:26" ht="15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 spans="1:26" ht="15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 spans="1:26" ht="15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 spans="1:26" ht="1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 spans="1:26" ht="15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 spans="1:26" ht="15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 spans="1:26" ht="15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 spans="1:26" ht="15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 spans="1:26" ht="15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 spans="1:26" ht="15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 spans="1:26" ht="15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 spans="1:26" ht="15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 spans="1:26" ht="15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 spans="1:26" ht="15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 spans="1:26" ht="15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 spans="1:26" ht="15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 spans="1:26" ht="15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 spans="1:26" ht="15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 spans="1:26" ht="15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 spans="1:26" ht="15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 spans="1:26" ht="15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 spans="1:26" ht="15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 spans="1:26" ht="15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 spans="1:26" ht="1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 spans="1:26" ht="15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 spans="1:26" ht="15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 spans="1:26" ht="15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 spans="1:26" ht="15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 spans="1:26" ht="15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 spans="1:26" ht="15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 spans="1:26" ht="15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 spans="1:26" ht="15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 spans="1:26" ht="15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 spans="1:26" ht="1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 spans="1:26" ht="15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 spans="1:26" ht="15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 spans="1:26" ht="15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 spans="1:26" ht="15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 spans="1:26" ht="15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 spans="1:26" ht="15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 spans="1:26" ht="15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 spans="1:26" ht="15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 spans="1:26" ht="15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 spans="1:26" ht="1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 spans="1:26" ht="15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 spans="1:26" ht="15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 spans="1:26" ht="15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 spans="1:26" ht="15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 spans="1:26" ht="15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 spans="1:26" ht="15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 spans="1:26" ht="15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 spans="1:26" ht="15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 spans="1:26" ht="15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 spans="1:26" ht="1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 spans="1:26" ht="15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 spans="1:26" ht="15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 spans="1:26" ht="15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 spans="1:26" ht="15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 spans="1:26" ht="15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 spans="1:26" ht="15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 spans="1:26" ht="15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 spans="1:26" ht="15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 spans="1:26" ht="15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 spans="1:26" ht="15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 spans="1:26" ht="15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 spans="1:26" ht="15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 spans="1:26" ht="15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 spans="1:26" ht="15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 spans="1:26" ht="15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 spans="1:26" ht="15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 spans="1:26" ht="15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 spans="1:26" ht="15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 spans="1:26" ht="15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 spans="1:26" ht="1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 spans="1:26" ht="15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 spans="1:26" ht="15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 spans="1:26" ht="15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 spans="1:26" ht="15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 spans="1:26" ht="15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 spans="1:26" ht="15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 spans="1:26" ht="15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 spans="1:26" ht="15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 spans="1:26" ht="15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 spans="1:26" ht="1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 spans="1:26" ht="15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 spans="1:26" ht="15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 spans="1:26" ht="15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 spans="1:26" ht="15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 spans="1:26" ht="15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 spans="1:26" ht="15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 spans="1:26" ht="15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 spans="1:26" ht="15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 spans="1:26" ht="15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 spans="1:26" ht="1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 spans="1:26" ht="15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 spans="1:26" ht="15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 spans="1:26" ht="15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 spans="1:26" ht="15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 spans="1:26" ht="15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 spans="1:26" ht="15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 spans="1:26" ht="15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 spans="1:26" ht="15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 spans="1:26" ht="15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 spans="1:26" ht="1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 spans="1:26" ht="15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 spans="1:26" ht="15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 spans="1:26" ht="15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 spans="1:26" ht="15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 spans="1:26" ht="15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 spans="1:26" ht="15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 spans="1:26" ht="15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 spans="1:26" ht="15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 spans="1:26" ht="15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 spans="1:26" ht="1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 spans="1:26" ht="15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 spans="1:26" ht="15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 spans="1:26" ht="15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 spans="1:26" ht="15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 spans="1:26" ht="15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 spans="1:26" ht="15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 spans="1:26" ht="15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 spans="1:26" ht="15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 spans="1:26" ht="15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 spans="1:26" ht="1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 spans="1:26" ht="15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 spans="1:26" ht="15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 spans="1:26" ht="15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 spans="1:26" ht="15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 spans="1:26" ht="15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 spans="1:26" ht="15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 spans="1:26" ht="15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 spans="1:26" ht="15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 spans="1:26" ht="15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 spans="1:26" ht="1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 spans="1:26" ht="15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 spans="1:26" ht="15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 spans="1:26" ht="15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 spans="1:26" ht="15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 spans="1:26" ht="15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 spans="1:26" ht="15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 spans="1:26" ht="15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 spans="1:26" ht="15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 spans="1:26" ht="15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 spans="1:26" ht="1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 spans="1:26" ht="15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 spans="1:26" ht="15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spans="1:26" ht="15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 spans="1:26" ht="15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 spans="1:26" ht="15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 spans="1:26" ht="15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 spans="1:26" ht="15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 spans="1:26" ht="15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 spans="1:26" ht="15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 spans="1:26" ht="1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 spans="1:26" ht="15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 spans="1:26" ht="15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 spans="1:26" ht="15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 spans="1:26" ht="15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 spans="1:26" ht="15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 spans="1:26" ht="15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 spans="1:26" ht="15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 spans="1:26" ht="15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 spans="1:26" ht="15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 spans="1:26" ht="1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 spans="1:26" ht="15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 spans="1:26" ht="15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 spans="1:26" ht="15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 spans="1:26" ht="15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 spans="1:26" ht="15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 spans="1:26" ht="15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 spans="1:26" ht="15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 spans="1:26" ht="15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 spans="1:26" ht="15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 spans="1:26" ht="1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 spans="1:26" ht="15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 spans="1:26" ht="15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 spans="1:26" ht="15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 spans="1:26" ht="15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 spans="1:26" ht="15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 spans="1:26" ht="15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 spans="1:26" ht="15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 spans="1:26" ht="15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 spans="1:26" ht="15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1:26" ht="1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1:26" ht="15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1:26" ht="15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1:26" ht="15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1:26" ht="15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1:26" ht="15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1:26" ht="15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1:26" ht="15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1:26" ht="15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1:26" ht="15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1:26" ht="1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1:26" ht="15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 spans="1:26" ht="15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 spans="1:26" ht="15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 spans="1:26" ht="15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 spans="1:26" ht="15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 spans="1:26" ht="15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 spans="1:26" ht="15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 spans="1:26" ht="15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 spans="1:26" ht="15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 spans="1:26" ht="1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 spans="1:26" ht="15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 spans="1:26" ht="15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 spans="1:26" ht="15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 spans="1:26" ht="15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 spans="1:26" ht="15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 spans="1:26" ht="15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 spans="1:26" ht="15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 spans="1:26" ht="15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 spans="1:26" ht="15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 spans="1:26" ht="1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 spans="1:26" ht="15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 spans="1:26" ht="15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 spans="1:26" ht="15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 spans="1:26" ht="15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 spans="1:26" ht="15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 spans="1:26" ht="15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 spans="1:26" ht="15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 spans="1:26" ht="15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 spans="1:26" ht="15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 spans="1:26" ht="15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 spans="1:26" ht="15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 spans="1:26" ht="15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 spans="1:26" ht="15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 spans="1:26" ht="15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 spans="1:26" ht="15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 spans="1:26" ht="15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 spans="1:26" ht="15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 spans="1:26" ht="15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 spans="1:26" ht="15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 spans="1:26" ht="15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 spans="1:26" ht="15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 spans="1:26" ht="15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 spans="1:26" ht="15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 spans="1:26" ht="15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 spans="1:26" ht="15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 spans="1:26" ht="15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 spans="1:26" ht="15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 spans="1:26" ht="15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 spans="1:26" ht="15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 spans="1:26" ht="15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 spans="1:26" ht="15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 spans="1:26" ht="15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 spans="1:26" ht="15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 spans="1:26" ht="15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 spans="1:26" ht="15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 spans="1:26" ht="15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 spans="1:26" ht="15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 spans="1:26" ht="15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 spans="1:26" ht="15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 spans="1:26" ht="15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 spans="1:26" ht="15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 spans="1:26" ht="15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 spans="1:26" ht="15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 spans="1:26" ht="15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 spans="1:26" ht="15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 spans="1:26" ht="15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 spans="1:26" ht="15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 spans="1:26" ht="15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 spans="1:26" ht="15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 spans="1:26" ht="15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 spans="1:26" ht="15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 spans="1:26" ht="15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 spans="1:26" ht="15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 spans="1:26" ht="15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 spans="1:26" ht="15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 spans="1:26" ht="15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 spans="1:26" ht="15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 spans="1:26" ht="15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 spans="1:26" ht="15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 spans="1:26" ht="15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 spans="1:26" ht="15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 spans="1:26" ht="15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 spans="1:26" ht="15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 spans="1:26" ht="15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 spans="1:26" ht="15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 spans="1:26" ht="15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 spans="1:26" ht="15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 spans="1:26" ht="15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 spans="1:26" ht="15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 spans="1:26" ht="15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 spans="1:26" ht="15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 spans="1:26" ht="15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 spans="1:26" ht="15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 spans="1:26" ht="15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 spans="1:26" ht="15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 spans="1:26" ht="15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 spans="1:26" ht="15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 spans="1:26" ht="15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 spans="1:26" ht="15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 spans="1:26" ht="15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 spans="1:26" ht="15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 spans="1:26" ht="15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 spans="1:26" ht="15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 spans="1:26" ht="15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 spans="1:26" ht="15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 spans="1:26" ht="15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 spans="1:26" ht="15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 spans="1:26" ht="15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 spans="1:26" ht="15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 spans="1:26" ht="15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 spans="1:26" ht="15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 spans="1:26" ht="15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 spans="1:26" ht="15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 spans="1:26" ht="15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 spans="1:26" ht="15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 spans="1:26" ht="15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 spans="1:26" ht="15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 spans="1:26" ht="15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 spans="1:26" ht="15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 spans="1:26" ht="15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 spans="1:26" ht="15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 spans="1:26" ht="15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 spans="1:26" ht="15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 spans="1:26" ht="15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 spans="1:26" ht="15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 spans="1:26" ht="15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 spans="1:26" ht="15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 spans="1:26" ht="15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 spans="1:26" ht="15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 spans="1:26" ht="15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 spans="1:26" ht="15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 spans="1:26" ht="15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 spans="1:26" ht="15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 spans="1:26" ht="15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 spans="1:26" ht="15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 spans="1:26" ht="15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 spans="1:26" ht="15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 spans="1:26" ht="15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 spans="1:26" ht="15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 spans="1:26" ht="15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 spans="1:26" ht="15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 spans="1:26" ht="15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 spans="1:26" ht="15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 spans="1:26" ht="15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 spans="1:26" ht="15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 spans="1:26" ht="15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 spans="1:26" ht="15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 spans="1:26" ht="15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 spans="1:26" ht="15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 spans="1:26" ht="15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 spans="1:26" ht="15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 spans="1:26" ht="15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 spans="1:26" ht="15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 spans="1:26" ht="15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 spans="1:26" ht="15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 spans="1:26" ht="15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 spans="1:26" ht="15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 spans="1:26" ht="15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 spans="1:26" ht="15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 spans="1:26" ht="15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 spans="1:26" ht="15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 spans="1:26" ht="15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 spans="1:26" ht="15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 spans="1:26" ht="15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 spans="1:26" ht="15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 spans="1:26" ht="15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 spans="1:26" ht="15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 spans="1:26" ht="15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 spans="1:26" ht="15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 spans="1:26" ht="15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 spans="1:26" ht="15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 spans="1:26" ht="15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 spans="1:26" ht="15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 spans="1:26" ht="15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 spans="1:26" ht="15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 spans="1:26" ht="15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 spans="1:26" ht="15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 spans="1:26" ht="15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 spans="1:26" ht="15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 spans="1:26" ht="15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 spans="1:26" ht="15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 spans="1:26" ht="15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 spans="1:26" ht="15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 spans="1:26" ht="15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 spans="1:26" ht="15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 spans="1:26" ht="15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 spans="1:26" ht="15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 spans="1:26" ht="15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 spans="1:26" ht="15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 spans="1:26" ht="15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 spans="1:26" ht="15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 spans="1:26" ht="15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 spans="1:26" ht="15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 spans="1:26" ht="15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 spans="1:26" ht="15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 spans="1:26" ht="15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 spans="1:26" ht="15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 spans="1:26" ht="15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 spans="1:26" ht="15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 spans="1:26" ht="15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 spans="1:26" ht="15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 spans="1:26" ht="15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 spans="1:26" ht="15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 spans="1:26" ht="15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 spans="1:26" ht="15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 spans="1:26" ht="15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 spans="1:26" ht="15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 spans="1:26" ht="15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 spans="1:26" ht="15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 spans="1:26" ht="15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 spans="1:26" ht="15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 spans="1:26" ht="15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 spans="1:26" ht="15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 spans="1:26" ht="15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 spans="1:26" ht="15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 spans="1:26" ht="15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 spans="1:26" ht="15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 spans="1:26" ht="15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 spans="1:26" ht="15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 spans="1:26" ht="15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 spans="1:26" ht="15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 spans="1:26" ht="15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 spans="1:26" ht="15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 spans="1:26" ht="15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 spans="1:26" ht="15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 spans="1:26" ht="15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 spans="1:26" ht="15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 spans="1:26" ht="15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 spans="1:26" ht="15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 spans="1:26" ht="15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 spans="1:26" ht="15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 spans="1:26" ht="15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 spans="1:26" ht="15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 spans="1:26" ht="15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 spans="1:26" ht="15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 spans="1:26" ht="15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 spans="1:26" ht="15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 spans="1:26" ht="15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 spans="1:26" ht="15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 spans="1:26" ht="15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 spans="1:26" ht="15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 spans="1:26" ht="15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 spans="1:26" ht="15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 spans="1:26" ht="15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 spans="1:26" ht="15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 spans="1:26" ht="15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 spans="1:26" ht="15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 spans="1:26" ht="15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 spans="1:26" ht="15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 spans="1:26" ht="15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 spans="1:26" ht="15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 spans="1:26" ht="15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 spans="1:26" ht="15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 spans="1:26" ht="15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 spans="1:26" ht="15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 spans="1:26" ht="15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 spans="1:26" ht="15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 spans="1:26" ht="15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 spans="1:26" ht="15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 spans="1:26" ht="15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 spans="1:26" ht="15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 spans="1:26" ht="15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 spans="1:26" ht="15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 spans="1:26" ht="15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 spans="1:26" ht="15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 spans="1:26" ht="15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 spans="1:26" ht="15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 spans="1:26" ht="15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 spans="1:26" ht="15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 spans="1:26" ht="15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 spans="1:26" ht="15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 spans="1:26" ht="15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 spans="1:26" ht="15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 spans="1:26" ht="15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 spans="1:26" ht="15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 spans="1:26" ht="15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 spans="1:26" ht="15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 spans="1:26" ht="15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 spans="1:26" ht="15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 spans="1:26" ht="15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 spans="1:26" ht="15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 spans="1:26" ht="15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 spans="1:26" ht="15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 spans="1:26" ht="15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 spans="1:26" ht="15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 spans="1:26" ht="15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 spans="1:26" ht="15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 spans="1:26" ht="15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 spans="1:26" ht="15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 spans="1:26" ht="15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 spans="1:26" ht="15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 spans="1:26" ht="15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 spans="1:26" ht="15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 spans="1:26" ht="15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 spans="1:26" ht="15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 spans="1:26" ht="15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 spans="1:26" ht="15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 spans="1:26" ht="15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 spans="1:26" ht="15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 spans="1:26" ht="15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 spans="1:26" ht="15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 spans="1:26" ht="15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 spans="1:26" ht="15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 spans="1:26" ht="15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 spans="1:26" ht="15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 spans="1:26" ht="15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 spans="1:26" ht="15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 spans="1:26" ht="15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 spans="1:26" ht="15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 spans="1:26" ht="15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 spans="1:26" ht="15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 spans="1:26" ht="15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 spans="1:26" ht="15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 spans="1:26" ht="15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 spans="1:26" ht="15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 spans="1:26" ht="15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 spans="1:26" ht="15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 spans="1:26" ht="15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 spans="1:26" ht="15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 spans="1:26" ht="15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 spans="1:26" ht="15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 spans="1:26" ht="15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 spans="1:26" ht="15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 spans="1:26" ht="15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 spans="1:26" ht="15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 spans="1:26" ht="15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 spans="1:26" ht="15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 spans="1:26" ht="15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 spans="1:26" ht="15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 spans="1:26" ht="15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 spans="1:26" ht="15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 spans="1:26" ht="15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 spans="1:26" ht="15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 spans="1:26" ht="15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 spans="1:26" ht="15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 spans="1:26" ht="15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 spans="1:26" ht="15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 spans="1:26" ht="15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 spans="1:26" ht="15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 spans="1:26" ht="15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 spans="1:26" ht="15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 spans="1:26" ht="15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 spans="1:26" ht="15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 spans="1:26" ht="15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 spans="1:26" ht="15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 spans="1:26" ht="15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 spans="1:26" ht="15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 spans="1:26" ht="15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 spans="1:26" ht="15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 spans="1:26" ht="15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 spans="1:26" ht="15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 spans="1:26" ht="15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 spans="1:26" ht="15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 spans="1:26" ht="15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 spans="1:26" ht="15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 spans="1:26" ht="15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 spans="1:26" ht="15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 spans="1:26" ht="15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 spans="1:26" ht="15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 spans="1:26" ht="15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 spans="1:26" ht="15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 spans="1:26" ht="15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 spans="1:26" ht="15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 spans="1:26" ht="15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 spans="1:26" ht="15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 spans="1:26" ht="15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 spans="1:26" ht="15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 spans="1:26" ht="15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 spans="1:26" ht="15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 spans="1:26" ht="15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 spans="1:26" ht="15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 spans="1:26" ht="15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 spans="1:26" ht="15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 spans="1:26" ht="15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 spans="1:26" ht="15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 spans="1:26" ht="15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 spans="1:26" ht="15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 spans="1:26" ht="15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 spans="1:26" ht="15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 spans="1:26" ht="15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 spans="1:26" ht="15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 spans="1:26" ht="15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 spans="1:26" ht="15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 spans="1:26" ht="15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 spans="1:26" ht="15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 spans="1:26" ht="15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 spans="1:26" ht="15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 spans="1:26" ht="15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 spans="1:26" ht="15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 spans="1:26" ht="15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 spans="1:26" ht="15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 spans="1:26" ht="15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 spans="1:26" ht="15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 spans="1:26" ht="15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 spans="1:26" ht="15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 spans="1:26" ht="15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 spans="1:26" ht="15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 spans="1:26" ht="15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 spans="1:26" ht="15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 spans="1:26" ht="15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 spans="1:26" ht="15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 spans="1:26" ht="15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 spans="1:26" ht="15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 spans="1:26" ht="15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 spans="1:26" ht="15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 spans="1:26" ht="15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 spans="1:26" ht="15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 spans="1:26" ht="15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 spans="1:26" ht="15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 spans="1:26" ht="15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 spans="1:26" ht="15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 spans="1:26" ht="15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 spans="1:26" ht="15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 spans="1:26" ht="15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 spans="1:26" ht="15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 spans="1:26" ht="15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 spans="1:26" ht="15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 spans="1:26" ht="15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 spans="1:26" ht="15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 spans="1:26" ht="15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 spans="1:26" ht="15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 spans="1:26" ht="15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 spans="1:26" ht="15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 spans="1:26" ht="15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 spans="1:26" ht="15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 spans="1:26" ht="15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 spans="1:26" ht="15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 spans="1:26" ht="15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 spans="1:26" ht="15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 spans="1:26" ht="15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 spans="1:26" ht="15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 spans="1:26" ht="15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 spans="1:26" ht="15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 spans="1:26" ht="15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 spans="1:26" ht="15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 spans="1:26" ht="15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 spans="1:26" ht="15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 spans="1:26" ht="15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 spans="1:26" ht="15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 spans="1:26" ht="15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 spans="1:26" ht="15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 spans="1:26" ht="15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 spans="1:26" ht="15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 spans="1:26" ht="15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 spans="1:26" ht="15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 spans="1:26" ht="15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 spans="1:26" ht="15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 spans="1:26" ht="15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 spans="1:26" ht="15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 spans="1:26" ht="15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 spans="1:26" ht="15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 spans="1:26" ht="15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 spans="1:26" ht="15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 spans="1:26" ht="15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 spans="1:26" ht="15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 spans="1:26" ht="15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 spans="1:26" ht="15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 spans="1:26" ht="15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 spans="1:26" ht="15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 spans="1:26" ht="15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 spans="1:26" ht="15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 spans="1:26" ht="15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 spans="1:26" ht="15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 spans="1:26" ht="15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 spans="1:26" ht="15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 spans="1:26" ht="15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 spans="1:26" ht="15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 spans="1:26" ht="15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 spans="1:26" ht="15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 spans="1:26" ht="15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 spans="1:26" ht="15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 spans="1:26" ht="15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 spans="1:26" ht="15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 spans="1:26" ht="15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 spans="1:26" ht="15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 spans="1:26" ht="15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 spans="1:26" ht="15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 spans="1:26" ht="15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 spans="1:26" ht="15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 spans="1:26" ht="15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 spans="1:26" ht="15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 spans="1:26" ht="15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 spans="1:26" ht="15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 spans="1:26" ht="15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 spans="1:26" ht="15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 spans="1:26" ht="15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 spans="1:26" ht="15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 spans="1:26" ht="15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 spans="1:26" ht="15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 spans="1:26" ht="15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 spans="1:26" ht="15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 spans="1:26" ht="15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 spans="1:26" ht="15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 spans="1:26" ht="15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 spans="1:26" ht="15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 spans="1:26" ht="15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 spans="1:26" ht="15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 spans="1:26" ht="15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 spans="1:26" ht="15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 spans="1:26" ht="15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 spans="1:26" ht="15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 spans="1:26" ht="15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 spans="1:26" ht="15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 spans="1:26" ht="15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 spans="1:26" ht="15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 spans="1:26" ht="15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 spans="1:26" ht="15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 spans="1:26" ht="15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 spans="1:26" ht="15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 spans="1:26" ht="15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 spans="1:26" ht="15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 spans="1:26" ht="15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 spans="1:26" ht="15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 spans="1:26" ht="15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 spans="1:26" ht="15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 spans="1:26" ht="15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 spans="1:26" ht="15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 spans="1:26" ht="15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 spans="1:26" ht="15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 spans="1:26" ht="15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 spans="1:26" ht="15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 spans="1:26" ht="15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 spans="1:26" ht="15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 spans="1:26" ht="15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 spans="1:26" ht="15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 spans="1:26" ht="15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 spans="1:26" ht="15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 spans="1:26" ht="15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 spans="1:26" ht="15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 spans="1:26" ht="15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 spans="1:26" ht="15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 spans="1:26" ht="15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 spans="1:26" ht="15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 spans="1:26" ht="15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 spans="1:26" ht="15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 spans="1:26" ht="15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 spans="1:26" ht="15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 spans="1:26" ht="15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 spans="1:26" ht="15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 spans="1:26" ht="15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 spans="1:26" ht="15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 spans="1:26" ht="15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 spans="1:26" ht="15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 spans="1:26" ht="15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 spans="1:26" ht="15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 spans="1:26" ht="15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 spans="1:26" ht="15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 spans="1:26" ht="15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 spans="1:26" ht="15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 spans="1:26" ht="15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 spans="1:26" ht="15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 spans="1:26" ht="15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 spans="1:26" ht="15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 spans="1:26" ht="15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 spans="1:26" ht="15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 spans="1:26" ht="15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 spans="1:26" ht="15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 spans="1:26" ht="15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 spans="1:26" ht="15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 spans="1:26" ht="15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 spans="1:26" ht="15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 spans="1:26" ht="15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 spans="1:26" ht="15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 spans="1:26" ht="15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 spans="1:26" ht="15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 spans="1:26" ht="15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 spans="1:26" ht="15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 spans="1:26" ht="15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 spans="1:26" ht="15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 spans="1:26" ht="15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 spans="1:26" ht="15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 spans="1:26" ht="15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 spans="1:26" ht="15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 spans="1:26" ht="15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 spans="1:26" ht="15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 spans="1:26" ht="15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 spans="1:26" ht="15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 spans="1:26" ht="15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 spans="1:26" ht="15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 spans="1:26" ht="15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 spans="1:26" ht="15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 spans="1:26" ht="15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 spans="1:26" ht="15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 spans="1:26" ht="15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 spans="1:26" ht="15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 spans="1:26" ht="15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 spans="1:26" ht="15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 spans="1:26" ht="15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 spans="1:26" ht="15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 spans="1:26" ht="15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 spans="1:26" ht="15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 spans="1:26" ht="15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 spans="1:26" ht="15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 spans="1:26" ht="15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 spans="1:26" ht="15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 spans="1:26" ht="15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 spans="1:26" ht="15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 spans="1:26" ht="15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 spans="1:26" ht="15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 spans="1:26" ht="15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 spans="1:26" ht="15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 spans="1:26" ht="15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 spans="1:26" ht="15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 spans="1:26" ht="15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 spans="1:26" ht="15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 spans="1:26" ht="15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 spans="1:26" ht="15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 spans="1:26" ht="15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 spans="1:26" ht="15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 spans="1:26" ht="15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 spans="1:26" ht="15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 spans="1:26" ht="15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 spans="1:26" ht="15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 spans="1:26" ht="15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 spans="1:26" ht="15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 spans="1:26" ht="15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 spans="1:26" ht="15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 spans="1:26" ht="15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 spans="1:26" ht="15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 spans="1:26" ht="15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 spans="1:26" ht="15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 spans="1:26" ht="15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 spans="1:26" ht="15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 spans="1:26" ht="15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 spans="1:26" ht="15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 spans="1:26" ht="15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 spans="1:26" ht="15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 spans="1:26" ht="15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 spans="1:26" ht="15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 spans="1:26" ht="15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 spans="1:26" ht="15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 spans="1:26" ht="15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 spans="1:26" ht="15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 spans="1:26" ht="15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 spans="1:26" ht="15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 spans="1:26" ht="15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 spans="1:26" ht="15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 spans="1:26" ht="15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 spans="1:26" ht="15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 spans="1:26" ht="15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 spans="1:26" ht="15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 spans="1:26" ht="15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 spans="1:26" ht="15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 spans="1:26" ht="15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 spans="1:26" ht="15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 spans="1:26" ht="15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 spans="1:26" ht="15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 spans="1:26" ht="15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 spans="1:26" ht="15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 spans="1:26" ht="15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 spans="1:26" ht="15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 spans="1:26" ht="15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 spans="1:26" ht="15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 spans="1:26" ht="15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 spans="1:26" ht="15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 spans="1:26" ht="15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 spans="1:26" ht="15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 spans="1:26" ht="15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 spans="1:26" ht="15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 spans="1:26" ht="15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 spans="1:26" ht="15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 spans="1:26" ht="15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 spans="1:26" ht="15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 spans="1:26" ht="15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 spans="1:26" ht="15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 spans="1:26" ht="15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 spans="1:26" ht="15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 spans="1:26" ht="15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 spans="1:26" ht="15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 spans="1:26" ht="15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 spans="1:26" ht="15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 spans="1:26" ht="15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 spans="1:26" ht="15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 spans="1:26" ht="15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 spans="1:26" ht="15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 spans="1:26" ht="15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 spans="1:26" ht="15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 spans="1:26" ht="15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 spans="1:26" ht="15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 spans="1:26" ht="15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 spans="1:26" ht="15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 spans="1:26" ht="15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 spans="1:26" ht="15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 spans="1:26" ht="15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 spans="1:26" ht="15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 spans="1:26" ht="15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 spans="1:26" ht="15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 spans="1:26" ht="15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 spans="1:26" ht="15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 spans="1:26" ht="15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 spans="1:26" ht="15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 spans="1:26" ht="15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 spans="1:26" ht="15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 spans="1:26" ht="15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 spans="1:26" ht="15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 spans="1:26" ht="15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 spans="1:26" ht="15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 spans="1:26" ht="15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 spans="1:26" ht="15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 spans="1:26" ht="15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 spans="1:26" ht="15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 spans="1:26" ht="15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 spans="1:26" ht="15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 spans="1:26" ht="15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 spans="1:26" ht="15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 spans="1:26" ht="15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 spans="1:26" ht="15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 spans="1:26" ht="15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 spans="1:26" ht="15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 spans="1:26" ht="15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 spans="1:26" ht="15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 spans="1:26" ht="15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 spans="1:26" ht="15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 spans="1:26" ht="15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 spans="1:26" ht="15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 spans="1:26" ht="15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 spans="1:26" ht="15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 spans="1:26" ht="15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 spans="1:26" ht="15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 spans="1:26" ht="15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 spans="1:26" ht="15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 spans="1:26" ht="15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 spans="1:26" ht="15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 spans="1:26" ht="15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 spans="1:26" ht="15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</sheetData>
  <mergeCells count="24">
    <mergeCell ref="E8:F8"/>
    <mergeCell ref="P2:P3"/>
    <mergeCell ref="P4:P5"/>
    <mergeCell ref="E7:F7"/>
    <mergeCell ref="A1:O1"/>
    <mergeCell ref="P6:P7"/>
    <mergeCell ref="E4:F4"/>
    <mergeCell ref="B3:D3"/>
    <mergeCell ref="E3:F3"/>
    <mergeCell ref="E5:F5"/>
    <mergeCell ref="E6:F6"/>
    <mergeCell ref="P14:P15"/>
    <mergeCell ref="P16:P17"/>
    <mergeCell ref="Q16:Q17"/>
    <mergeCell ref="Q14:Q15"/>
    <mergeCell ref="P8:P9"/>
    <mergeCell ref="P10:P11"/>
    <mergeCell ref="Q12:Q13"/>
    <mergeCell ref="P12:P13"/>
    <mergeCell ref="Q2:Q3"/>
    <mergeCell ref="Q4:Q5"/>
    <mergeCell ref="Q6:Q7"/>
    <mergeCell ref="Q8:Q9"/>
    <mergeCell ref="Q10:Q11"/>
  </mergeCell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AK1010"/>
  <sheetViews>
    <sheetView showGridLines="0" workbookViewId="0"/>
  </sheetViews>
  <sheetFormatPr defaultColWidth="14.42578125" defaultRowHeight="15.75" customHeight="1"/>
  <cols>
    <col min="1" max="1" width="1.7109375" customWidth="1"/>
    <col min="2" max="2" width="33.85546875" customWidth="1"/>
    <col min="3" max="3" width="1.7109375" customWidth="1"/>
    <col min="4" max="4" width="8.7109375" customWidth="1"/>
    <col min="5" max="5" width="9.140625" customWidth="1"/>
    <col min="6" max="6" width="24.140625" customWidth="1"/>
    <col min="7" max="7" width="5.85546875" customWidth="1"/>
    <col min="8" max="8" width="1.7109375" customWidth="1"/>
    <col min="9" max="9" width="6.5703125" customWidth="1"/>
    <col min="10" max="10" width="11" customWidth="1"/>
    <col min="11" max="11" width="22.140625" customWidth="1"/>
    <col min="12" max="14" width="14.5703125" customWidth="1"/>
    <col min="15" max="15" width="10.42578125" customWidth="1"/>
    <col min="16" max="16" width="5.5703125" customWidth="1"/>
    <col min="17" max="17" width="20.7109375" customWidth="1"/>
    <col min="18" max="18" width="3.85546875" customWidth="1"/>
    <col min="19" max="19" width="8.7109375" customWidth="1"/>
    <col min="20" max="20" width="8.85546875" customWidth="1"/>
    <col min="21" max="21" width="28" customWidth="1"/>
    <col min="22" max="37" width="8.7109375" customWidth="1"/>
  </cols>
  <sheetData>
    <row r="1" spans="1:37" ht="64.5">
      <c r="A1" s="306" t="s">
        <v>4825</v>
      </c>
      <c r="B1" s="296"/>
      <c r="C1" s="296"/>
      <c r="D1" s="296"/>
      <c r="E1" s="296"/>
      <c r="F1" s="296"/>
      <c r="G1" s="296"/>
      <c r="H1" s="296"/>
      <c r="I1" s="296"/>
      <c r="J1" s="296"/>
      <c r="K1" s="296"/>
      <c r="L1" s="296"/>
      <c r="M1" s="296"/>
      <c r="N1" s="296"/>
      <c r="O1" s="296"/>
      <c r="P1" s="296"/>
      <c r="Q1" s="296"/>
      <c r="R1" s="296"/>
      <c r="S1" s="296"/>
      <c r="T1" s="296"/>
      <c r="U1" s="294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</row>
    <row r="2" spans="1:37" ht="19.5" customHeight="1">
      <c r="A2" s="51"/>
      <c r="B2" s="52"/>
      <c r="C2" s="51"/>
      <c r="D2" s="51"/>
      <c r="E2" s="51"/>
      <c r="F2" s="51"/>
      <c r="G2" s="51"/>
      <c r="H2" s="51"/>
      <c r="I2" s="51"/>
      <c r="J2" s="51"/>
      <c r="K2" s="51"/>
      <c r="L2" s="51"/>
      <c r="M2" s="53"/>
      <c r="N2" s="51"/>
      <c r="O2" s="51"/>
      <c r="P2" s="51"/>
      <c r="Q2" s="51"/>
      <c r="R2" s="53"/>
      <c r="S2" s="51"/>
      <c r="T2" s="51"/>
      <c r="U2" s="51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</row>
    <row r="3" spans="1:37" ht="28.5" customHeight="1">
      <c r="A3" s="51"/>
      <c r="B3" s="55" t="s">
        <v>4826</v>
      </c>
      <c r="C3" s="51"/>
      <c r="D3" s="56" t="s">
        <v>4827</v>
      </c>
      <c r="E3" s="57"/>
      <c r="F3" s="57"/>
      <c r="G3" s="57"/>
      <c r="H3" s="51"/>
      <c r="I3" s="58"/>
      <c r="J3" s="51"/>
      <c r="K3" s="51"/>
      <c r="L3" s="59"/>
      <c r="M3" s="53"/>
      <c r="N3" s="51"/>
      <c r="O3" s="51"/>
      <c r="P3" s="51"/>
      <c r="Q3" s="51"/>
      <c r="R3" s="53"/>
      <c r="S3" s="51"/>
      <c r="T3" s="51"/>
      <c r="U3" s="51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</row>
    <row r="4" spans="1:37" ht="19.5" customHeight="1">
      <c r="A4" s="51"/>
      <c r="B4" s="53"/>
      <c r="C4" s="51"/>
      <c r="D4" s="51"/>
      <c r="E4" s="51"/>
      <c r="F4" s="51"/>
      <c r="G4" s="51"/>
      <c r="H4" s="51"/>
      <c r="I4" s="59"/>
      <c r="J4" s="59"/>
      <c r="K4" s="51"/>
      <c r="L4" s="51"/>
      <c r="M4" s="51"/>
      <c r="N4" s="51"/>
      <c r="O4" s="51"/>
      <c r="P4" s="51"/>
      <c r="Q4" s="51"/>
      <c r="R4" s="53"/>
      <c r="S4" s="51"/>
      <c r="T4" s="51"/>
      <c r="U4" s="51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</row>
    <row r="5" spans="1:37" ht="19.5" customHeight="1">
      <c r="A5" s="51"/>
      <c r="B5" s="59" t="s">
        <v>4828</v>
      </c>
      <c r="C5" s="51"/>
      <c r="D5" s="302" t="s">
        <v>4829</v>
      </c>
      <c r="E5" s="301"/>
      <c r="F5" s="301"/>
      <c r="G5" s="301"/>
      <c r="H5" s="51"/>
      <c r="I5" s="59"/>
      <c r="J5" s="59" t="s">
        <v>4830</v>
      </c>
      <c r="K5" s="59" t="s">
        <v>4831</v>
      </c>
      <c r="L5" s="60"/>
      <c r="M5" s="60"/>
      <c r="N5" s="60"/>
      <c r="O5" s="60"/>
      <c r="P5" s="61"/>
      <c r="Q5" s="51"/>
      <c r="R5" s="62"/>
      <c r="S5" s="63"/>
      <c r="T5" s="63"/>
      <c r="U5" s="51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</row>
    <row r="6" spans="1:37" ht="19.5" customHeight="1">
      <c r="A6" s="51"/>
      <c r="B6" s="64"/>
      <c r="C6" s="51"/>
      <c r="D6" s="51"/>
      <c r="E6" s="51"/>
      <c r="F6" s="51"/>
      <c r="G6" s="51"/>
      <c r="H6" s="51"/>
      <c r="I6" s="59"/>
      <c r="J6" s="65" t="s">
        <v>33</v>
      </c>
      <c r="K6" s="66" t="s">
        <v>4779</v>
      </c>
      <c r="L6" s="60"/>
      <c r="M6" s="60"/>
      <c r="N6" s="60"/>
      <c r="O6" s="60"/>
      <c r="P6" s="61"/>
      <c r="Q6" s="51"/>
      <c r="R6" s="62"/>
      <c r="S6" s="63"/>
      <c r="T6" s="63"/>
      <c r="U6" s="51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</row>
    <row r="7" spans="1:37" ht="19.5" customHeight="1">
      <c r="A7" s="51"/>
      <c r="B7" s="59" t="s">
        <v>4832</v>
      </c>
      <c r="C7" s="51"/>
      <c r="D7" s="302" t="s">
        <v>4833</v>
      </c>
      <c r="E7" s="301"/>
      <c r="F7" s="301"/>
      <c r="G7" s="301"/>
      <c r="H7" s="51"/>
      <c r="I7" s="59"/>
      <c r="J7" s="65" t="s">
        <v>2537</v>
      </c>
      <c r="K7" s="65" t="s">
        <v>4779</v>
      </c>
      <c r="L7" s="60"/>
      <c r="M7" s="60"/>
      <c r="N7" s="60"/>
      <c r="O7" s="60"/>
      <c r="P7" s="61"/>
      <c r="Q7" s="51"/>
      <c r="R7" s="62"/>
      <c r="S7" s="63"/>
      <c r="T7" s="63"/>
      <c r="U7" s="51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</row>
    <row r="8" spans="1:37" ht="19.5" customHeight="1">
      <c r="A8" s="51"/>
      <c r="B8" s="64"/>
      <c r="C8" s="51"/>
      <c r="D8" s="51"/>
      <c r="E8" s="51"/>
      <c r="F8" s="51"/>
      <c r="G8" s="51"/>
      <c r="H8" s="51"/>
      <c r="I8" s="59"/>
      <c r="J8" s="65" t="s">
        <v>2538</v>
      </c>
      <c r="K8" s="65" t="s">
        <v>4779</v>
      </c>
      <c r="L8" s="60"/>
      <c r="M8" s="60"/>
      <c r="N8" s="60"/>
      <c r="O8" s="60"/>
      <c r="P8" s="61"/>
      <c r="Q8" s="51"/>
      <c r="R8" s="62"/>
      <c r="S8" s="63"/>
      <c r="T8" s="63"/>
      <c r="U8" s="51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</row>
    <row r="9" spans="1:37" ht="19.5" customHeight="1">
      <c r="A9" s="51"/>
      <c r="B9" s="59" t="s">
        <v>4834</v>
      </c>
      <c r="C9" s="51"/>
      <c r="D9" s="302" t="s">
        <v>4835</v>
      </c>
      <c r="E9" s="301"/>
      <c r="F9" s="301"/>
      <c r="G9" s="301"/>
      <c r="H9" s="51"/>
      <c r="I9" s="59"/>
      <c r="J9" s="65" t="s">
        <v>2539</v>
      </c>
      <c r="K9" s="65" t="s">
        <v>4779</v>
      </c>
      <c r="L9" s="60"/>
      <c r="M9" s="60"/>
      <c r="N9" s="60"/>
      <c r="O9" s="60"/>
      <c r="P9" s="61"/>
      <c r="Q9" s="51"/>
      <c r="R9" s="62"/>
      <c r="S9" s="63"/>
      <c r="T9" s="63"/>
      <c r="U9" s="51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</row>
    <row r="10" spans="1:37" ht="19.5" customHeight="1">
      <c r="A10" s="51"/>
      <c r="B10" s="64"/>
      <c r="C10" s="51"/>
      <c r="D10" s="51"/>
      <c r="E10" s="51"/>
      <c r="F10" s="51"/>
      <c r="G10" s="51"/>
      <c r="H10" s="51"/>
      <c r="I10" s="67"/>
      <c r="J10" s="65" t="s">
        <v>2540</v>
      </c>
      <c r="K10" s="65" t="s">
        <v>4779</v>
      </c>
      <c r="L10" s="60"/>
      <c r="M10" s="60"/>
      <c r="N10" s="60"/>
      <c r="O10" s="60"/>
      <c r="P10" s="61"/>
      <c r="Q10" s="51"/>
      <c r="R10" s="62"/>
      <c r="S10" s="63"/>
      <c r="T10" s="63"/>
      <c r="U10" s="51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</row>
    <row r="11" spans="1:37" ht="19.5" customHeight="1">
      <c r="A11" s="51"/>
      <c r="B11" s="59" t="s">
        <v>4836</v>
      </c>
      <c r="C11" s="51"/>
      <c r="D11" s="302" t="s">
        <v>4837</v>
      </c>
      <c r="E11" s="301"/>
      <c r="F11" s="301"/>
      <c r="G11" s="301"/>
      <c r="H11" s="51"/>
      <c r="I11" s="67"/>
      <c r="J11" s="65" t="s">
        <v>2542</v>
      </c>
      <c r="K11" s="65" t="s">
        <v>4779</v>
      </c>
      <c r="L11" s="59"/>
      <c r="M11" s="62"/>
      <c r="N11" s="59"/>
      <c r="O11" s="59"/>
      <c r="P11" s="61"/>
      <c r="Q11" s="51"/>
      <c r="R11" s="62"/>
      <c r="S11" s="63"/>
      <c r="T11" s="63"/>
      <c r="U11" s="51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</row>
    <row r="12" spans="1:37" ht="19.5" customHeight="1">
      <c r="A12" s="51"/>
      <c r="B12" s="64"/>
      <c r="C12" s="51"/>
      <c r="D12" s="51"/>
      <c r="E12" s="51"/>
      <c r="F12" s="51"/>
      <c r="G12" s="51"/>
      <c r="H12" s="51"/>
      <c r="I12" s="67"/>
      <c r="J12" s="59"/>
      <c r="K12" s="59"/>
      <c r="L12" s="59"/>
      <c r="M12" s="62"/>
      <c r="N12" s="68"/>
      <c r="O12" s="69"/>
      <c r="P12" s="61"/>
      <c r="Q12" s="51"/>
      <c r="R12" s="62"/>
      <c r="S12" s="63"/>
      <c r="T12" s="63"/>
      <c r="U12" s="51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</row>
    <row r="13" spans="1:37" ht="19.5" customHeight="1">
      <c r="A13" s="51"/>
      <c r="B13" s="59" t="s">
        <v>4838</v>
      </c>
      <c r="C13" s="51"/>
      <c r="D13" s="302" t="s">
        <v>4839</v>
      </c>
      <c r="E13" s="301"/>
      <c r="F13" s="301"/>
      <c r="G13" s="301"/>
      <c r="H13" s="51"/>
      <c r="I13" s="67"/>
      <c r="J13" s="67"/>
      <c r="K13" s="67"/>
      <c r="L13" s="59"/>
      <c r="M13" s="62"/>
      <c r="N13" s="59"/>
      <c r="O13" s="62"/>
      <c r="P13" s="61"/>
      <c r="Q13" s="51"/>
      <c r="R13" s="62"/>
      <c r="S13" s="63"/>
      <c r="T13" s="63"/>
      <c r="U13" s="51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</row>
    <row r="14" spans="1:37" ht="19.5" customHeight="1">
      <c r="A14" s="51"/>
      <c r="B14" s="64"/>
      <c r="C14" s="51"/>
      <c r="D14" s="51"/>
      <c r="E14" s="51"/>
      <c r="F14" s="51"/>
      <c r="G14" s="51"/>
      <c r="H14" s="51"/>
      <c r="I14" s="67"/>
      <c r="J14" s="67"/>
      <c r="K14" s="67"/>
      <c r="L14" s="70"/>
      <c r="M14" s="62"/>
      <c r="N14" s="61"/>
      <c r="O14" s="61"/>
      <c r="P14" s="61"/>
      <c r="Q14" s="70"/>
      <c r="R14" s="62"/>
      <c r="S14" s="51"/>
      <c r="T14" s="51"/>
      <c r="U14" s="51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</row>
    <row r="15" spans="1:37" ht="19.5" customHeight="1">
      <c r="A15" s="51"/>
      <c r="B15" s="59" t="s">
        <v>4840</v>
      </c>
      <c r="C15" s="51"/>
      <c r="D15" s="302" t="s">
        <v>4841</v>
      </c>
      <c r="E15" s="301"/>
      <c r="F15" s="301"/>
      <c r="G15" s="301"/>
      <c r="H15" s="51"/>
      <c r="I15" s="67"/>
      <c r="J15" s="67"/>
      <c r="K15" s="67"/>
      <c r="L15" s="69"/>
      <c r="M15" s="62"/>
      <c r="N15" s="61"/>
      <c r="O15" s="61"/>
      <c r="P15" s="61"/>
      <c r="Q15" s="69"/>
      <c r="R15" s="62"/>
      <c r="S15" s="51"/>
      <c r="T15" s="51"/>
      <c r="U15" s="51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</row>
    <row r="16" spans="1:37" ht="19.5" customHeight="1">
      <c r="A16" s="51"/>
      <c r="B16" s="64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3"/>
      <c r="N16" s="51"/>
      <c r="O16" s="51"/>
      <c r="P16" s="51"/>
      <c r="Q16" s="51"/>
      <c r="R16" s="53"/>
      <c r="S16" s="51"/>
      <c r="T16" s="51"/>
      <c r="U16" s="51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</row>
    <row r="17" spans="1:37" ht="19.5" customHeight="1">
      <c r="A17" s="51"/>
      <c r="B17" s="59" t="s">
        <v>4842</v>
      </c>
      <c r="C17" s="51"/>
      <c r="D17" s="302" t="s">
        <v>4843</v>
      </c>
      <c r="E17" s="301"/>
      <c r="F17" s="301"/>
      <c r="G17" s="301"/>
      <c r="H17" s="51"/>
      <c r="I17" s="51"/>
      <c r="J17" s="51"/>
      <c r="K17" s="51"/>
      <c r="L17" s="51"/>
      <c r="M17" s="53"/>
      <c r="N17" s="51"/>
      <c r="O17" s="51"/>
      <c r="P17" s="51"/>
      <c r="Q17" s="51"/>
      <c r="R17" s="53"/>
      <c r="S17" s="51"/>
      <c r="T17" s="51"/>
      <c r="U17" s="51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</row>
    <row r="18" spans="1:37" ht="19.5" customHeight="1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3"/>
      <c r="N18" s="51"/>
      <c r="O18" s="51"/>
      <c r="P18" s="51"/>
      <c r="Q18" s="51"/>
      <c r="R18" s="53"/>
      <c r="S18" s="51"/>
      <c r="T18" s="51"/>
      <c r="U18" s="51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</row>
    <row r="19" spans="1:37" ht="19.5" customHeight="1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</row>
    <row r="20" spans="1:37" ht="23.25">
      <c r="A20" s="71"/>
      <c r="B20" s="72" t="s">
        <v>4844</v>
      </c>
      <c r="C20" s="73"/>
      <c r="D20" s="73"/>
      <c r="E20" s="73"/>
      <c r="F20" s="73"/>
      <c r="G20" s="74"/>
      <c r="H20" s="74"/>
      <c r="I20" s="74"/>
      <c r="J20" s="74"/>
      <c r="K20" s="7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</row>
    <row r="21" spans="1:37" ht="9.75" customHeight="1">
      <c r="A21" s="71"/>
      <c r="B21" s="75"/>
      <c r="C21" s="75"/>
      <c r="D21" s="75"/>
      <c r="E21" s="75"/>
      <c r="F21" s="75"/>
      <c r="G21" s="74"/>
      <c r="H21" s="74"/>
      <c r="I21" s="74"/>
      <c r="J21" s="74"/>
      <c r="K21" s="7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</row>
    <row r="22" spans="1:37" ht="26.25" customHeight="1">
      <c r="A22" s="71"/>
      <c r="B22" s="75" t="s">
        <v>4845</v>
      </c>
      <c r="C22" s="75"/>
      <c r="D22" s="75"/>
      <c r="E22" s="75"/>
      <c r="F22" s="75"/>
      <c r="G22" s="74"/>
      <c r="H22" s="74"/>
      <c r="I22" s="74"/>
      <c r="J22" s="74"/>
      <c r="K22" s="7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</row>
    <row r="23" spans="1:37" ht="26.25" customHeight="1">
      <c r="A23" s="71"/>
      <c r="B23" s="76" t="s">
        <v>4846</v>
      </c>
      <c r="C23" s="76"/>
      <c r="D23" s="76" t="s">
        <v>4847</v>
      </c>
      <c r="E23" s="75"/>
      <c r="F23" s="75"/>
      <c r="G23" s="74"/>
      <c r="H23" s="74"/>
      <c r="I23" s="74"/>
      <c r="J23" s="74"/>
      <c r="K23" s="7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</row>
    <row r="24" spans="1:37" ht="26.25" customHeight="1">
      <c r="A24" s="71"/>
      <c r="B24" s="76"/>
      <c r="C24" s="76"/>
      <c r="D24" s="76" t="s">
        <v>4848</v>
      </c>
      <c r="E24" s="75"/>
      <c r="F24" s="75"/>
      <c r="G24" s="74"/>
      <c r="H24" s="74"/>
      <c r="I24" s="74"/>
      <c r="J24" s="74"/>
      <c r="K24" s="7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</row>
    <row r="25" spans="1:37" ht="23.25">
      <c r="A25" s="71"/>
      <c r="B25" s="75"/>
      <c r="C25" s="75"/>
      <c r="D25" s="75"/>
      <c r="E25" s="75"/>
      <c r="F25" s="75"/>
      <c r="G25" s="74"/>
      <c r="H25" s="74"/>
      <c r="I25" s="74"/>
      <c r="J25" s="74"/>
      <c r="K25" s="75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</row>
    <row r="26" spans="1:37" ht="26.25" customHeight="1">
      <c r="A26" s="71"/>
      <c r="B26" s="77" t="s">
        <v>4849</v>
      </c>
      <c r="C26" s="75" t="s">
        <v>4850</v>
      </c>
      <c r="D26" s="75"/>
      <c r="E26" s="75"/>
      <c r="F26" s="75"/>
      <c r="G26" s="74"/>
      <c r="H26" s="74"/>
      <c r="I26" s="74"/>
      <c r="J26" s="74"/>
      <c r="K26" s="75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</row>
    <row r="27" spans="1:37" ht="23.25">
      <c r="A27" s="71"/>
      <c r="B27" s="77" t="s">
        <v>4851</v>
      </c>
      <c r="C27" s="75" t="s">
        <v>4852</v>
      </c>
      <c r="D27" s="75"/>
      <c r="E27" s="75"/>
      <c r="F27" s="75"/>
      <c r="G27" s="74"/>
      <c r="H27" s="74"/>
      <c r="I27" s="74"/>
      <c r="J27" s="74"/>
      <c r="K27" s="75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</row>
    <row r="28" spans="1:37" ht="23.25">
      <c r="A28" s="71"/>
      <c r="B28" s="77" t="s">
        <v>4853</v>
      </c>
      <c r="C28" s="75" t="s">
        <v>4854</v>
      </c>
      <c r="D28" s="75"/>
      <c r="E28" s="75"/>
      <c r="F28" s="75"/>
      <c r="G28" s="74"/>
      <c r="H28" s="75"/>
      <c r="I28" s="75"/>
      <c r="J28" s="75"/>
      <c r="K28" s="75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</row>
    <row r="29" spans="1:37" ht="23.25">
      <c r="A29" s="71"/>
      <c r="B29" s="77" t="s">
        <v>4855</v>
      </c>
      <c r="C29" s="75" t="s">
        <v>4856</v>
      </c>
      <c r="D29" s="75"/>
      <c r="E29" s="75"/>
      <c r="F29" s="75"/>
      <c r="G29" s="74"/>
      <c r="H29" s="74"/>
      <c r="I29" s="74"/>
      <c r="J29" s="74"/>
      <c r="K29" s="75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</row>
    <row r="30" spans="1:37" ht="15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</row>
    <row r="31" spans="1:37" ht="15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</row>
    <row r="32" spans="1:37" ht="15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</row>
    <row r="33" spans="1:37" ht="23.25">
      <c r="A33" s="71"/>
      <c r="B33" s="72" t="s">
        <v>4857</v>
      </c>
      <c r="C33" s="73"/>
      <c r="D33" s="73"/>
      <c r="E33" s="73"/>
      <c r="F33" s="73"/>
      <c r="G33" s="74"/>
      <c r="H33" s="74"/>
      <c r="I33" s="74"/>
      <c r="J33" s="74"/>
      <c r="K33" s="7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</row>
    <row r="34" spans="1:37" ht="15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</row>
    <row r="35" spans="1:37" ht="23.25">
      <c r="A35" s="78"/>
      <c r="B35" s="79" t="s">
        <v>4858</v>
      </c>
      <c r="C35" s="78"/>
      <c r="D35" s="78"/>
      <c r="E35" s="78"/>
      <c r="F35" s="78"/>
      <c r="G35" s="78"/>
      <c r="H35" s="78"/>
      <c r="I35" s="78"/>
      <c r="J35" s="78"/>
      <c r="K35" s="78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</row>
    <row r="36" spans="1:37" ht="23.25">
      <c r="A36" s="78"/>
      <c r="B36" s="79" t="s">
        <v>4859</v>
      </c>
      <c r="C36" s="78"/>
      <c r="D36" s="78"/>
      <c r="E36" s="78"/>
      <c r="F36" s="78"/>
      <c r="G36" s="78"/>
      <c r="H36" s="78"/>
      <c r="I36" s="78"/>
      <c r="J36" s="78"/>
      <c r="K36" s="78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</row>
    <row r="37" spans="1:37" ht="23.25">
      <c r="A37" s="78"/>
      <c r="B37" s="79" t="s">
        <v>4860</v>
      </c>
      <c r="C37" s="78"/>
      <c r="D37" s="78"/>
      <c r="E37" s="78"/>
      <c r="F37" s="78"/>
      <c r="G37" s="78"/>
      <c r="H37" s="78"/>
      <c r="I37" s="78"/>
      <c r="J37" s="78"/>
      <c r="K37" s="78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</row>
    <row r="38" spans="1:37" ht="23.25">
      <c r="A38" s="78"/>
      <c r="B38" s="79" t="s">
        <v>4861</v>
      </c>
      <c r="C38" s="78"/>
      <c r="D38" s="78"/>
      <c r="E38" s="78"/>
      <c r="F38" s="78"/>
      <c r="G38" s="78"/>
      <c r="H38" s="78"/>
      <c r="I38" s="78"/>
      <c r="J38" s="78"/>
      <c r="K38" s="78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</row>
    <row r="39" spans="1:37" ht="23.25">
      <c r="A39" s="78"/>
      <c r="B39" s="79" t="s">
        <v>4862</v>
      </c>
      <c r="C39" s="78"/>
      <c r="D39" s="78"/>
      <c r="E39" s="78"/>
      <c r="F39" s="78"/>
      <c r="G39" s="78"/>
      <c r="H39" s="78"/>
      <c r="I39" s="78"/>
      <c r="J39" s="78"/>
      <c r="K39" s="78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</row>
    <row r="40" spans="1:37" ht="23.25">
      <c r="A40" s="78"/>
      <c r="B40" s="79" t="s">
        <v>4863</v>
      </c>
      <c r="C40" s="78"/>
      <c r="D40" s="78"/>
      <c r="E40" s="78"/>
      <c r="F40" s="78"/>
      <c r="G40" s="78"/>
      <c r="H40" s="78"/>
      <c r="I40" s="78"/>
      <c r="J40" s="78"/>
      <c r="K40" s="78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</row>
    <row r="41" spans="1:37" ht="23.25">
      <c r="A41" s="78"/>
      <c r="B41" s="79" t="s">
        <v>4864</v>
      </c>
      <c r="C41" s="78"/>
      <c r="D41" s="78"/>
      <c r="E41" s="78"/>
      <c r="F41" s="78"/>
      <c r="G41" s="78"/>
      <c r="H41" s="78"/>
      <c r="I41" s="78"/>
      <c r="J41" s="78"/>
      <c r="K41" s="78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</row>
    <row r="42" spans="1:37" ht="23.25">
      <c r="A42" s="78"/>
      <c r="B42" s="79" t="s">
        <v>4865</v>
      </c>
      <c r="C42" s="78"/>
      <c r="D42" s="78"/>
      <c r="E42" s="78"/>
      <c r="F42" s="78"/>
      <c r="G42" s="78"/>
      <c r="H42" s="78"/>
      <c r="I42" s="78"/>
      <c r="J42" s="78"/>
      <c r="K42" s="78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</row>
    <row r="43" spans="1:37" ht="23.25">
      <c r="A43" s="78"/>
      <c r="B43" s="79" t="s">
        <v>4866</v>
      </c>
      <c r="C43" s="78"/>
      <c r="D43" s="78"/>
      <c r="E43" s="78"/>
      <c r="F43" s="78"/>
      <c r="G43" s="78"/>
      <c r="H43" s="78"/>
      <c r="I43" s="78"/>
      <c r="J43" s="78"/>
      <c r="K43" s="78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</row>
    <row r="44" spans="1:37" ht="15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</row>
    <row r="45" spans="1:37" ht="1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</row>
    <row r="46" spans="1:37" ht="23.25">
      <c r="A46" s="54"/>
      <c r="B46" s="74"/>
      <c r="C46" s="80"/>
      <c r="D46" s="74"/>
      <c r="E46" s="74"/>
      <c r="F46" s="74"/>
      <c r="G46" s="78"/>
      <c r="H46" s="78"/>
      <c r="I46" s="78"/>
      <c r="J46" s="78"/>
      <c r="K46" s="78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</row>
    <row r="47" spans="1:37" ht="23.25">
      <c r="A47" s="54"/>
      <c r="B47" s="74"/>
      <c r="C47" s="80"/>
      <c r="D47" s="74"/>
      <c r="E47" s="74"/>
      <c r="F47" s="74"/>
      <c r="G47" s="78"/>
      <c r="H47" s="78"/>
      <c r="I47" s="78"/>
      <c r="J47" s="78"/>
      <c r="K47" s="78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</row>
    <row r="48" spans="1:37" ht="23.25">
      <c r="A48" s="54"/>
      <c r="B48" s="305" t="s">
        <v>4867</v>
      </c>
      <c r="C48" s="296"/>
      <c r="D48" s="296"/>
      <c r="E48" s="296"/>
      <c r="F48" s="296"/>
      <c r="G48" s="296"/>
      <c r="H48" s="296"/>
      <c r="I48" s="296"/>
      <c r="J48" s="296"/>
      <c r="K48" s="29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</row>
    <row r="49" spans="1:37" ht="23.25">
      <c r="A49" s="54"/>
      <c r="B49" s="78"/>
      <c r="C49" s="75"/>
      <c r="D49" s="75"/>
      <c r="E49" s="75"/>
      <c r="F49" s="74"/>
      <c r="G49" s="74"/>
      <c r="H49" s="78"/>
      <c r="I49" s="78"/>
      <c r="J49" s="78"/>
      <c r="K49" s="78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</row>
    <row r="50" spans="1:37" ht="23.25">
      <c r="A50" s="54"/>
      <c r="B50" s="81" t="s">
        <v>4868</v>
      </c>
      <c r="C50" s="75"/>
      <c r="D50" s="75"/>
      <c r="E50" s="75"/>
      <c r="F50" s="74"/>
      <c r="G50" s="74"/>
      <c r="H50" s="78"/>
      <c r="I50" s="78"/>
      <c r="J50" s="78"/>
      <c r="K50" s="78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</row>
    <row r="51" spans="1:37" ht="23.25">
      <c r="A51" s="54"/>
      <c r="B51" s="82" t="s">
        <v>4869</v>
      </c>
      <c r="C51" s="75"/>
      <c r="D51" s="75"/>
      <c r="E51" s="75"/>
      <c r="F51" s="74"/>
      <c r="G51" s="74"/>
      <c r="H51" s="78"/>
      <c r="I51" s="78"/>
      <c r="J51" s="78"/>
      <c r="K51" s="78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</row>
    <row r="52" spans="1:37" ht="23.25">
      <c r="A52" s="54"/>
      <c r="B52" s="75" t="s">
        <v>4870</v>
      </c>
      <c r="C52" s="75"/>
      <c r="D52" s="75"/>
      <c r="E52" s="75"/>
      <c r="F52" s="74"/>
      <c r="G52" s="74"/>
      <c r="H52" s="78"/>
      <c r="I52" s="78"/>
      <c r="J52" s="78"/>
      <c r="K52" s="78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</row>
    <row r="53" spans="1:37" ht="23.25">
      <c r="A53" s="54"/>
      <c r="B53" s="75" t="s">
        <v>4871</v>
      </c>
      <c r="C53" s="75"/>
      <c r="D53" s="75"/>
      <c r="E53" s="75"/>
      <c r="F53" s="74"/>
      <c r="G53" s="74"/>
      <c r="H53" s="78"/>
      <c r="I53" s="78"/>
      <c r="J53" s="78"/>
      <c r="K53" s="78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</row>
    <row r="54" spans="1:37" ht="23.25">
      <c r="A54" s="54"/>
      <c r="B54" s="75" t="s">
        <v>4872</v>
      </c>
      <c r="C54" s="75"/>
      <c r="D54" s="75"/>
      <c r="E54" s="75"/>
      <c r="F54" s="74"/>
      <c r="G54" s="74"/>
      <c r="H54" s="74"/>
      <c r="I54" s="74"/>
      <c r="J54" s="74"/>
      <c r="K54" s="7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</row>
    <row r="55" spans="1:37" ht="23.25">
      <c r="A55" s="54"/>
      <c r="B55" s="75" t="s">
        <v>4873</v>
      </c>
      <c r="C55" s="75"/>
      <c r="D55" s="75"/>
      <c r="E55" s="75"/>
      <c r="F55" s="74"/>
      <c r="G55" s="74"/>
      <c r="H55" s="74"/>
      <c r="I55" s="74"/>
      <c r="J55" s="74"/>
      <c r="K55" s="7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</row>
    <row r="56" spans="1:37" ht="23.25">
      <c r="A56" s="54"/>
      <c r="B56" s="75" t="s">
        <v>4874</v>
      </c>
      <c r="C56" s="75"/>
      <c r="D56" s="75"/>
      <c r="E56" s="75"/>
      <c r="F56" s="74"/>
      <c r="G56" s="74"/>
      <c r="H56" s="74"/>
      <c r="I56" s="74"/>
      <c r="J56" s="74"/>
      <c r="K56" s="7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</row>
    <row r="57" spans="1:37" ht="23.25">
      <c r="A57" s="54"/>
      <c r="B57" s="75" t="s">
        <v>4875</v>
      </c>
      <c r="C57" s="75"/>
      <c r="D57" s="75"/>
      <c r="E57" s="75"/>
      <c r="F57" s="74"/>
      <c r="G57" s="74"/>
      <c r="H57" s="74"/>
      <c r="I57" s="74"/>
      <c r="J57" s="74"/>
      <c r="K57" s="7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</row>
    <row r="58" spans="1:37" ht="23.25">
      <c r="A58" s="54"/>
      <c r="B58" s="83" t="s">
        <v>4876</v>
      </c>
      <c r="C58" s="84"/>
      <c r="D58" s="84"/>
      <c r="E58" s="84"/>
      <c r="F58" s="85"/>
      <c r="G58" s="85"/>
      <c r="H58" s="85"/>
      <c r="I58" s="85"/>
      <c r="J58" s="85"/>
      <c r="K58" s="85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</row>
    <row r="59" spans="1:37" ht="15">
      <c r="A59" s="54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</row>
    <row r="60" spans="1:37" ht="23.25">
      <c r="A60" s="54"/>
      <c r="B60" s="303" t="s">
        <v>4877</v>
      </c>
      <c r="C60" s="301"/>
      <c r="D60" s="301"/>
      <c r="E60" s="301"/>
      <c r="F60" s="301"/>
      <c r="G60" s="301"/>
      <c r="H60" s="301"/>
      <c r="I60" s="301"/>
      <c r="J60" s="301"/>
      <c r="K60" s="301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</row>
    <row r="61" spans="1:37" ht="23.25">
      <c r="A61" s="54"/>
      <c r="B61" s="87" t="s">
        <v>4878</v>
      </c>
      <c r="C61" s="88"/>
      <c r="D61" s="88"/>
      <c r="E61" s="88"/>
      <c r="F61" s="88"/>
      <c r="G61" s="88"/>
      <c r="H61" s="88"/>
      <c r="I61" s="88"/>
      <c r="J61" s="89"/>
      <c r="K61" s="89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</row>
    <row r="62" spans="1:37" ht="23.25">
      <c r="A62" s="54"/>
      <c r="B62" s="87" t="s">
        <v>4879</v>
      </c>
      <c r="C62" s="88"/>
      <c r="D62" s="88"/>
      <c r="E62" s="88"/>
      <c r="F62" s="88"/>
      <c r="G62" s="90"/>
      <c r="H62" s="86"/>
      <c r="I62" s="86"/>
      <c r="J62" s="86"/>
      <c r="K62" s="86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</row>
    <row r="63" spans="1:37" ht="15">
      <c r="A63" s="54"/>
      <c r="B63" s="304"/>
      <c r="C63" s="301"/>
      <c r="D63" s="301"/>
      <c r="E63" s="301"/>
      <c r="F63" s="301"/>
      <c r="G63" s="86"/>
      <c r="H63" s="86"/>
      <c r="I63" s="86"/>
      <c r="J63" s="86"/>
      <c r="K63" s="86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</row>
    <row r="64" spans="1:37" ht="15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</row>
    <row r="65" spans="1:37" ht="15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</row>
    <row r="66" spans="1:37" ht="15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</row>
    <row r="67" spans="1:37" ht="15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</row>
    <row r="68" spans="1:37" ht="15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</row>
    <row r="69" spans="1:37" ht="15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</row>
    <row r="70" spans="1:37" ht="15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</row>
    <row r="71" spans="1:37" ht="15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</row>
    <row r="72" spans="1:37" ht="15">
      <c r="A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</row>
    <row r="73" spans="1:37" ht="15">
      <c r="A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</row>
    <row r="74" spans="1:37" ht="15">
      <c r="A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</row>
    <row r="75" spans="1:37" ht="15">
      <c r="A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</row>
    <row r="76" spans="1:37" ht="15">
      <c r="A76" s="54"/>
      <c r="B76" s="91" t="s">
        <v>4880</v>
      </c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</row>
    <row r="77" spans="1:37" ht="15">
      <c r="A77" s="54"/>
      <c r="B77" s="298" t="s">
        <v>4881</v>
      </c>
      <c r="C77" s="299"/>
      <c r="D77" s="299"/>
      <c r="E77" s="299"/>
      <c r="F77" s="299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</row>
    <row r="78" spans="1:37" ht="15">
      <c r="A78" s="54"/>
      <c r="B78" s="300"/>
      <c r="C78" s="301"/>
      <c r="D78" s="301"/>
      <c r="E78" s="301"/>
      <c r="F78" s="301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</row>
    <row r="79" spans="1:37" ht="15">
      <c r="A79" s="54"/>
      <c r="B79" s="66" t="s">
        <v>4779</v>
      </c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</row>
    <row r="80" spans="1:37" ht="15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</row>
    <row r="81" spans="1:37" ht="15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</row>
    <row r="82" spans="1:37" ht="15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</row>
    <row r="83" spans="1:37" ht="15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</row>
    <row r="84" spans="1:37" ht="15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</row>
    <row r="85" spans="1:37" ht="15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</row>
    <row r="86" spans="1:37" ht="15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</row>
    <row r="87" spans="1:37" ht="15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</row>
    <row r="88" spans="1:37" ht="15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</row>
    <row r="89" spans="1:37" ht="15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</row>
    <row r="90" spans="1:37" ht="15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</row>
    <row r="91" spans="1:37" ht="15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</row>
    <row r="92" spans="1:37" ht="15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</row>
    <row r="93" spans="1:37" ht="15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</row>
    <row r="94" spans="1:37" ht="15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</row>
    <row r="95" spans="1:37" ht="1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</row>
    <row r="96" spans="1:37" ht="15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</row>
    <row r="97" spans="1:37" ht="15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</row>
    <row r="98" spans="1:37" ht="15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</row>
    <row r="99" spans="1:37" ht="15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</row>
    <row r="100" spans="1:37" ht="15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</row>
    <row r="101" spans="1:37" ht="15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</row>
    <row r="102" spans="1:37" ht="15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</row>
    <row r="103" spans="1:37" ht="15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</row>
    <row r="104" spans="1:37" ht="1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</row>
    <row r="105" spans="1:37" ht="15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</row>
    <row r="106" spans="1:37" ht="15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</row>
    <row r="107" spans="1:37" ht="1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</row>
    <row r="108" spans="1:37" ht="15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</row>
    <row r="109" spans="1:37" ht="15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</row>
    <row r="110" spans="1:37" ht="15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</row>
    <row r="111" spans="1:37" ht="15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</row>
    <row r="112" spans="1:37" ht="15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</row>
    <row r="113" spans="1:37" ht="15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</row>
    <row r="114" spans="1:37" ht="15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</row>
    <row r="115" spans="1:37" ht="15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</row>
    <row r="116" spans="1:37" ht="15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</row>
    <row r="117" spans="1:37" ht="15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</row>
    <row r="118" spans="1:37" ht="15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</row>
    <row r="119" spans="1:37" ht="15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</row>
    <row r="120" spans="1:37" ht="15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</row>
    <row r="121" spans="1:37" ht="15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</row>
    <row r="122" spans="1:37" ht="15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</row>
    <row r="123" spans="1:37" ht="15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</row>
    <row r="124" spans="1:37" ht="15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</row>
    <row r="125" spans="1:37" ht="1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</row>
    <row r="126" spans="1:37" ht="15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</row>
    <row r="127" spans="1:37" ht="15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</row>
    <row r="128" spans="1:37" ht="15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</row>
    <row r="129" spans="1:37" ht="15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</row>
    <row r="130" spans="1:37" ht="15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</row>
    <row r="131" spans="1:37" ht="15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</row>
    <row r="132" spans="1:37" ht="1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</row>
    <row r="133" spans="1:37" ht="15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</row>
    <row r="134" spans="1:37" ht="15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</row>
    <row r="135" spans="1:37" ht="1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</row>
    <row r="136" spans="1:37" ht="15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</row>
    <row r="137" spans="1:37" ht="15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</row>
    <row r="138" spans="1:37" ht="15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</row>
    <row r="139" spans="1:37" ht="15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</row>
    <row r="140" spans="1:37" ht="15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</row>
    <row r="141" spans="1:37" ht="15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</row>
    <row r="142" spans="1:37" ht="15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</row>
    <row r="143" spans="1:37" ht="15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</row>
    <row r="144" spans="1:37" ht="1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</row>
    <row r="145" spans="1:37" ht="1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</row>
    <row r="146" spans="1:37" ht="15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</row>
    <row r="147" spans="1:37" ht="15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</row>
    <row r="148" spans="1:37" ht="15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</row>
    <row r="149" spans="1:37" ht="15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</row>
    <row r="150" spans="1:37" ht="15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</row>
    <row r="151" spans="1:37" ht="15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</row>
    <row r="152" spans="1:37" ht="1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</row>
    <row r="153" spans="1:37" ht="1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</row>
    <row r="154" spans="1:37" ht="1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</row>
    <row r="155" spans="1:37" ht="1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</row>
    <row r="156" spans="1:37" ht="1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</row>
    <row r="157" spans="1:37" ht="1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</row>
    <row r="158" spans="1:37" ht="1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</row>
    <row r="159" spans="1:37" ht="1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</row>
    <row r="160" spans="1:37" ht="1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</row>
    <row r="161" spans="1:37" ht="1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</row>
    <row r="162" spans="1:37" ht="1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</row>
    <row r="163" spans="1:37" ht="1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</row>
    <row r="164" spans="1:37" ht="1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</row>
    <row r="165" spans="1:37" ht="1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</row>
    <row r="166" spans="1:37" ht="1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</row>
    <row r="167" spans="1:37" ht="1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</row>
    <row r="168" spans="1:37" ht="1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</row>
    <row r="169" spans="1:37" ht="1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</row>
    <row r="170" spans="1:37" ht="1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</row>
    <row r="171" spans="1:37" ht="1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</row>
    <row r="172" spans="1:37" ht="1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</row>
    <row r="173" spans="1:37" ht="1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</row>
    <row r="174" spans="1:37" ht="1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</row>
    <row r="175" spans="1:37" ht="1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</row>
    <row r="176" spans="1:37" ht="1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</row>
    <row r="177" spans="1:37" ht="1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</row>
    <row r="178" spans="1:37" ht="1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</row>
    <row r="179" spans="1:37" ht="1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</row>
    <row r="180" spans="1:37" ht="1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</row>
    <row r="181" spans="1:37" ht="1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</row>
    <row r="182" spans="1:37" ht="1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</row>
    <row r="183" spans="1:37" ht="1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</row>
    <row r="184" spans="1:37" ht="1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</row>
    <row r="185" spans="1:37" ht="1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</row>
    <row r="186" spans="1:37" ht="1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</row>
    <row r="187" spans="1:37" ht="1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</row>
    <row r="188" spans="1:37" ht="1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</row>
    <row r="189" spans="1:37" ht="1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</row>
    <row r="190" spans="1:37" ht="1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</row>
    <row r="191" spans="1:37" ht="1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</row>
    <row r="192" spans="1:37" ht="1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</row>
    <row r="193" spans="1:37" ht="1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</row>
    <row r="194" spans="1:37" ht="1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</row>
    <row r="195" spans="1:37" ht="1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</row>
    <row r="196" spans="1:37" ht="1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</row>
    <row r="197" spans="1:37" ht="1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</row>
    <row r="198" spans="1:37" ht="1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</row>
    <row r="199" spans="1:37" ht="1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</row>
    <row r="200" spans="1:37" ht="1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</row>
    <row r="201" spans="1:37" ht="1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</row>
    <row r="202" spans="1:37" ht="1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</row>
    <row r="203" spans="1:37" ht="1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</row>
    <row r="204" spans="1:37" ht="1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</row>
    <row r="205" spans="1:37" ht="1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</row>
    <row r="206" spans="1:37" ht="1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</row>
    <row r="207" spans="1:37" ht="1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</row>
    <row r="208" spans="1:37" ht="1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</row>
    <row r="209" spans="1:37" ht="1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</row>
    <row r="210" spans="1:37" ht="1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</row>
    <row r="211" spans="1:37" ht="1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</row>
    <row r="212" spans="1:37" ht="1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</row>
    <row r="213" spans="1:37" ht="1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</row>
    <row r="214" spans="1:37" ht="1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</row>
    <row r="215" spans="1:37" ht="1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</row>
    <row r="216" spans="1:37" ht="1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</row>
    <row r="217" spans="1:37" ht="1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</row>
    <row r="218" spans="1:37" ht="1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</row>
    <row r="219" spans="1:37" ht="1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</row>
    <row r="220" spans="1:37" ht="1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</row>
    <row r="221" spans="1:37" ht="1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</row>
    <row r="222" spans="1:37" ht="1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</row>
    <row r="223" spans="1:37" ht="1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</row>
    <row r="224" spans="1:37" ht="1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</row>
    <row r="225" spans="1:37" ht="1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</row>
    <row r="226" spans="1:37" ht="1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</row>
    <row r="227" spans="1:37" ht="1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</row>
    <row r="228" spans="1:37" ht="1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</row>
    <row r="229" spans="1:37" ht="1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</row>
    <row r="230" spans="1:37" ht="1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</row>
    <row r="231" spans="1:37" ht="1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</row>
    <row r="232" spans="1:37" ht="1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</row>
    <row r="233" spans="1:37" ht="1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</row>
    <row r="234" spans="1:37" ht="1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</row>
    <row r="235" spans="1:37" ht="1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</row>
    <row r="236" spans="1:37" ht="1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</row>
    <row r="237" spans="1:37" ht="1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</row>
    <row r="238" spans="1:37" ht="1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</row>
    <row r="239" spans="1:37" ht="1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</row>
    <row r="240" spans="1:37" ht="1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</row>
    <row r="241" spans="1:37" ht="1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</row>
    <row r="242" spans="1:37" ht="1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</row>
    <row r="243" spans="1:37" ht="1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</row>
    <row r="244" spans="1:37" ht="1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</row>
    <row r="245" spans="1:37" ht="1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</row>
    <row r="246" spans="1:37" ht="1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</row>
    <row r="247" spans="1:37" ht="1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</row>
    <row r="248" spans="1:37" ht="1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</row>
    <row r="249" spans="1:37" ht="1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</row>
    <row r="250" spans="1:37" ht="1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</row>
    <row r="251" spans="1:37" ht="1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</row>
    <row r="252" spans="1:37" ht="1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</row>
    <row r="253" spans="1:37" ht="1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</row>
    <row r="254" spans="1:37" ht="1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</row>
    <row r="255" spans="1:37" ht="1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</row>
    <row r="256" spans="1:37" ht="1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</row>
    <row r="257" spans="1:37" ht="1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</row>
    <row r="258" spans="1:37" ht="1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</row>
    <row r="259" spans="1:37" ht="1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</row>
    <row r="260" spans="1:37" ht="1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</row>
    <row r="261" spans="1:37" ht="1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</row>
    <row r="262" spans="1:37" ht="1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</row>
    <row r="263" spans="1:37" ht="1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</row>
    <row r="264" spans="1:37" ht="1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</row>
    <row r="265" spans="1:37" ht="1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</row>
    <row r="266" spans="1:37" ht="1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</row>
    <row r="267" spans="1:37" ht="1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</row>
    <row r="268" spans="1:37" ht="1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</row>
    <row r="269" spans="1:37" ht="1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</row>
    <row r="270" spans="1:37" ht="1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</row>
    <row r="271" spans="1:37" ht="1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</row>
    <row r="272" spans="1:37" ht="1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</row>
    <row r="273" spans="1:37" ht="1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</row>
    <row r="274" spans="1:37" ht="1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</row>
    <row r="275" spans="1:37" ht="1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</row>
    <row r="276" spans="1:37" ht="1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</row>
    <row r="277" spans="1:37" ht="1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</row>
    <row r="278" spans="1:37" ht="1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</row>
    <row r="279" spans="1:37" ht="1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</row>
    <row r="280" spans="1:37" ht="1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</row>
    <row r="281" spans="1:37" ht="1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</row>
    <row r="282" spans="1:37" ht="1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</row>
    <row r="283" spans="1:37" ht="1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</row>
    <row r="284" spans="1:37" ht="1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</row>
    <row r="285" spans="1:37" ht="1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</row>
    <row r="286" spans="1:37" ht="1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</row>
    <row r="287" spans="1:37" ht="1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</row>
    <row r="288" spans="1:37" ht="1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</row>
    <row r="289" spans="1:37" ht="1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</row>
    <row r="290" spans="1:37" ht="1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</row>
    <row r="291" spans="1:37" ht="1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</row>
    <row r="292" spans="1:37" ht="1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</row>
    <row r="293" spans="1:37" ht="1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</row>
    <row r="294" spans="1:37" ht="1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</row>
    <row r="295" spans="1:37" ht="1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</row>
    <row r="296" spans="1:37" ht="1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</row>
    <row r="297" spans="1:37" ht="1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</row>
    <row r="298" spans="1:37" ht="1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</row>
    <row r="299" spans="1:37" ht="1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</row>
    <row r="300" spans="1:37" ht="1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</row>
    <row r="301" spans="1:37" ht="1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</row>
    <row r="302" spans="1:37" ht="1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</row>
    <row r="303" spans="1:37" ht="1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</row>
    <row r="304" spans="1:37" ht="1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</row>
    <row r="305" spans="1:37" ht="1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</row>
    <row r="306" spans="1:37" ht="1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</row>
    <row r="307" spans="1:37" ht="1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</row>
    <row r="308" spans="1:37" ht="1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</row>
    <row r="309" spans="1:37" ht="1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</row>
    <row r="310" spans="1:37" ht="1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</row>
    <row r="311" spans="1:37" ht="1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</row>
    <row r="312" spans="1:37" ht="1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</row>
    <row r="313" spans="1:37" ht="1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</row>
    <row r="314" spans="1:37" ht="1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</row>
    <row r="315" spans="1:37" ht="1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</row>
    <row r="316" spans="1:37" ht="1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</row>
    <row r="317" spans="1:37" ht="1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</row>
    <row r="318" spans="1:37" ht="1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</row>
    <row r="319" spans="1:37" ht="1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</row>
    <row r="320" spans="1:37" ht="1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</row>
    <row r="321" spans="1:37" ht="1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</row>
    <row r="322" spans="1:37" ht="1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</row>
    <row r="323" spans="1:37" ht="1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</row>
    <row r="324" spans="1:37" ht="1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</row>
    <row r="325" spans="1:37" ht="1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</row>
    <row r="326" spans="1:37" ht="1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</row>
    <row r="327" spans="1:37" ht="1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</row>
    <row r="328" spans="1:37" ht="1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</row>
    <row r="329" spans="1:37" ht="1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</row>
    <row r="330" spans="1:37" ht="1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</row>
    <row r="331" spans="1:37" ht="1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</row>
    <row r="332" spans="1:37" ht="1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</row>
    <row r="333" spans="1:37" ht="1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</row>
    <row r="334" spans="1:37" ht="1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</row>
    <row r="335" spans="1:37" ht="1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</row>
    <row r="336" spans="1:37" ht="1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</row>
    <row r="337" spans="1:37" ht="1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</row>
    <row r="338" spans="1:37" ht="1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</row>
    <row r="339" spans="1:37" ht="1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</row>
    <row r="340" spans="1:37" ht="1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</row>
    <row r="341" spans="1:37" ht="1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</row>
    <row r="342" spans="1:37" ht="1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</row>
    <row r="343" spans="1:37" ht="1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</row>
    <row r="344" spans="1:37" ht="1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</row>
    <row r="345" spans="1:37" ht="1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</row>
    <row r="346" spans="1:37" ht="1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</row>
    <row r="347" spans="1:37" ht="1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</row>
    <row r="348" spans="1:37" ht="1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</row>
    <row r="349" spans="1:37" ht="1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</row>
    <row r="350" spans="1:37" ht="1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</row>
    <row r="351" spans="1:37" ht="1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</row>
    <row r="352" spans="1:37" ht="1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</row>
    <row r="353" spans="1:37" ht="1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</row>
    <row r="354" spans="1:37" ht="1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</row>
    <row r="355" spans="1:37" ht="1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</row>
    <row r="356" spans="1:37" ht="1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</row>
    <row r="357" spans="1:37" ht="1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</row>
    <row r="358" spans="1:37" ht="1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</row>
    <row r="359" spans="1:37" ht="1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</row>
    <row r="360" spans="1:37" ht="1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</row>
    <row r="361" spans="1:37" ht="1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</row>
    <row r="362" spans="1:37" ht="1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</row>
    <row r="363" spans="1:37" ht="1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</row>
    <row r="364" spans="1:37" ht="1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</row>
    <row r="365" spans="1:37" ht="1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</row>
    <row r="366" spans="1:37" ht="1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</row>
    <row r="367" spans="1:37" ht="1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</row>
    <row r="368" spans="1:37" ht="1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</row>
    <row r="369" spans="1:37" ht="1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</row>
    <row r="370" spans="1:37" ht="1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</row>
    <row r="371" spans="1:37" ht="1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</row>
    <row r="372" spans="1:37" ht="1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</row>
    <row r="373" spans="1:37" ht="1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</row>
    <row r="374" spans="1:37" ht="1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</row>
    <row r="375" spans="1:37" ht="1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</row>
    <row r="376" spans="1:37" ht="1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</row>
    <row r="377" spans="1:37" ht="1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</row>
    <row r="378" spans="1:37" ht="1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</row>
    <row r="379" spans="1:37" ht="1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</row>
    <row r="380" spans="1:37" ht="1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</row>
    <row r="381" spans="1:37" ht="1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</row>
    <row r="382" spans="1:37" ht="1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</row>
    <row r="383" spans="1:37" ht="1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</row>
    <row r="384" spans="1:37" ht="1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</row>
    <row r="385" spans="1:37" ht="1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</row>
    <row r="386" spans="1:37" ht="1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</row>
    <row r="387" spans="1:37" ht="1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</row>
    <row r="388" spans="1:37" ht="1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</row>
    <row r="389" spans="1:37" ht="1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</row>
    <row r="390" spans="1:37" ht="1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</row>
    <row r="391" spans="1:37" ht="1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</row>
    <row r="392" spans="1:37" ht="1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</row>
    <row r="393" spans="1:37" ht="1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</row>
    <row r="394" spans="1:37" ht="1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</row>
    <row r="395" spans="1:37" ht="1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</row>
    <row r="396" spans="1:37" ht="1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</row>
    <row r="397" spans="1:37" ht="1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</row>
    <row r="398" spans="1:37" ht="1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</row>
    <row r="399" spans="1:37" ht="1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</row>
    <row r="400" spans="1:37" ht="1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</row>
    <row r="401" spans="1:37" ht="1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</row>
    <row r="402" spans="1:37" ht="1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</row>
    <row r="403" spans="1:37" ht="1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</row>
    <row r="404" spans="1:37" ht="1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</row>
    <row r="405" spans="1:37" ht="1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</row>
    <row r="406" spans="1:37" ht="1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</row>
    <row r="407" spans="1:37" ht="1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</row>
    <row r="408" spans="1:37" ht="1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</row>
    <row r="409" spans="1:37" ht="1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</row>
    <row r="410" spans="1:37" ht="1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</row>
    <row r="411" spans="1:37" ht="1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</row>
    <row r="412" spans="1:37" ht="1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</row>
    <row r="413" spans="1:37" ht="1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</row>
    <row r="414" spans="1:37" ht="1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</row>
    <row r="415" spans="1:37" ht="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</row>
    <row r="416" spans="1:37" ht="1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</row>
    <row r="417" spans="1:37" ht="1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</row>
    <row r="418" spans="1:37" ht="1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</row>
    <row r="419" spans="1:37" ht="1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</row>
    <row r="420" spans="1:37" ht="1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</row>
    <row r="421" spans="1:37" ht="1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</row>
    <row r="422" spans="1:37" ht="1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</row>
    <row r="423" spans="1:37" ht="1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</row>
    <row r="424" spans="1:37" ht="1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</row>
    <row r="425" spans="1:37" ht="1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</row>
    <row r="426" spans="1:37" ht="1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</row>
    <row r="427" spans="1:37" ht="1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</row>
    <row r="428" spans="1:37" ht="1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</row>
    <row r="429" spans="1:37" ht="1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</row>
    <row r="430" spans="1:37" ht="1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</row>
    <row r="431" spans="1:37" ht="1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</row>
    <row r="432" spans="1:37" ht="1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</row>
    <row r="433" spans="1:37" ht="1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</row>
    <row r="434" spans="1:37" ht="1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</row>
    <row r="435" spans="1:37" ht="1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</row>
    <row r="436" spans="1:37" ht="1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</row>
    <row r="437" spans="1:37" ht="1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</row>
    <row r="438" spans="1:37" ht="1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</row>
    <row r="439" spans="1:37" ht="1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</row>
    <row r="440" spans="1:37" ht="1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</row>
    <row r="441" spans="1:37" ht="1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</row>
    <row r="442" spans="1:37" ht="1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</row>
    <row r="443" spans="1:37" ht="1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</row>
    <row r="444" spans="1:37" ht="1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</row>
    <row r="445" spans="1:37" ht="1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</row>
    <row r="446" spans="1:37" ht="1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</row>
    <row r="447" spans="1:37" ht="1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</row>
    <row r="448" spans="1:37" ht="1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</row>
    <row r="449" spans="1:37" ht="1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</row>
    <row r="450" spans="1:37" ht="1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</row>
    <row r="451" spans="1:37" ht="1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</row>
    <row r="452" spans="1:37" ht="1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</row>
    <row r="453" spans="1:37" ht="1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</row>
    <row r="454" spans="1:37" ht="1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</row>
    <row r="455" spans="1:37" ht="1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</row>
    <row r="456" spans="1:37" ht="1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</row>
    <row r="457" spans="1:37" ht="1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</row>
    <row r="458" spans="1:37" ht="1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</row>
    <row r="459" spans="1:37" ht="1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</row>
    <row r="460" spans="1:37" ht="1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</row>
    <row r="461" spans="1:37" ht="1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</row>
    <row r="462" spans="1:37" ht="1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</row>
    <row r="463" spans="1:37" ht="1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</row>
    <row r="464" spans="1:37" ht="1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</row>
    <row r="465" spans="1:37" ht="1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</row>
    <row r="466" spans="1:37" ht="1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</row>
    <row r="467" spans="1:37" ht="1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</row>
    <row r="468" spans="1:37" ht="1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</row>
    <row r="469" spans="1:37" ht="1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</row>
    <row r="470" spans="1:37" ht="1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</row>
    <row r="471" spans="1:37" ht="1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</row>
    <row r="472" spans="1:37" ht="1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</row>
    <row r="473" spans="1:37" ht="1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</row>
    <row r="474" spans="1:37" ht="1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</row>
    <row r="475" spans="1:37" ht="1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</row>
    <row r="476" spans="1:37" ht="1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</row>
    <row r="477" spans="1:37" ht="1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</row>
    <row r="478" spans="1:37" ht="1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</row>
    <row r="479" spans="1:37" ht="1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</row>
    <row r="480" spans="1:37" ht="1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</row>
    <row r="481" spans="1:37" ht="1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</row>
    <row r="482" spans="1:37" ht="1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</row>
    <row r="483" spans="1:37" ht="1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</row>
    <row r="484" spans="1:37" ht="1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</row>
    <row r="485" spans="1:37" ht="1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</row>
    <row r="486" spans="1:37" ht="1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</row>
    <row r="487" spans="1:37" ht="1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</row>
    <row r="488" spans="1:37" ht="1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</row>
    <row r="489" spans="1:37" ht="1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</row>
    <row r="490" spans="1:37" ht="1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</row>
    <row r="491" spans="1:37" ht="1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</row>
    <row r="492" spans="1:37" ht="1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</row>
    <row r="493" spans="1:37" ht="1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</row>
    <row r="494" spans="1:37" ht="1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</row>
    <row r="495" spans="1:37" ht="1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</row>
    <row r="496" spans="1:37" ht="1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</row>
    <row r="497" spans="1:37" ht="1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</row>
    <row r="498" spans="1:37" ht="1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</row>
    <row r="499" spans="1:37" ht="1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</row>
    <row r="500" spans="1:37" ht="1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</row>
    <row r="501" spans="1:37" ht="1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</row>
    <row r="502" spans="1:37" ht="1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</row>
    <row r="503" spans="1:37" ht="1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</row>
    <row r="504" spans="1:37" ht="1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</row>
    <row r="505" spans="1:37" ht="1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</row>
    <row r="506" spans="1:37" ht="1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</row>
    <row r="507" spans="1:37" ht="1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</row>
    <row r="508" spans="1:37" ht="1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</row>
    <row r="509" spans="1:37" ht="1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</row>
    <row r="510" spans="1:37" ht="1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</row>
    <row r="511" spans="1:37" ht="1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</row>
    <row r="512" spans="1:37" ht="1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</row>
    <row r="513" spans="1:37" ht="1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</row>
    <row r="514" spans="1:37" ht="1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</row>
    <row r="515" spans="1:37" ht="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</row>
    <row r="516" spans="1:37" ht="1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</row>
    <row r="517" spans="1:37" ht="1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</row>
    <row r="518" spans="1:37" ht="1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</row>
    <row r="519" spans="1:37" ht="1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</row>
    <row r="520" spans="1:37" ht="1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</row>
    <row r="521" spans="1:37" ht="1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</row>
    <row r="522" spans="1:37" ht="1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</row>
    <row r="523" spans="1:37" ht="1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</row>
    <row r="524" spans="1:37" ht="1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</row>
    <row r="525" spans="1:37" ht="1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</row>
    <row r="526" spans="1:37" ht="1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</row>
    <row r="527" spans="1:37" ht="1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</row>
    <row r="528" spans="1:37" ht="1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</row>
    <row r="529" spans="1:37" ht="1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</row>
    <row r="530" spans="1:37" ht="1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</row>
    <row r="531" spans="1:37" ht="1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</row>
    <row r="532" spans="1:37" ht="1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</row>
    <row r="533" spans="1:37" ht="1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</row>
    <row r="534" spans="1:37" ht="1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</row>
    <row r="535" spans="1:37" ht="1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</row>
    <row r="536" spans="1:37" ht="1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</row>
    <row r="537" spans="1:37" ht="1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</row>
    <row r="538" spans="1:37" ht="1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</row>
    <row r="539" spans="1:37" ht="1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</row>
    <row r="540" spans="1:37" ht="1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</row>
    <row r="541" spans="1:37" ht="1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</row>
    <row r="542" spans="1:37" ht="1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</row>
    <row r="543" spans="1:37" ht="1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</row>
    <row r="544" spans="1:37" ht="1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</row>
    <row r="545" spans="1:37" ht="1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</row>
    <row r="546" spans="1:37" ht="1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</row>
    <row r="547" spans="1:37" ht="1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</row>
    <row r="548" spans="1:37" ht="1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</row>
    <row r="549" spans="1:37" ht="1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</row>
    <row r="550" spans="1:37" ht="1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</row>
    <row r="551" spans="1:37" ht="1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</row>
    <row r="552" spans="1:37" ht="1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</row>
    <row r="553" spans="1:37" ht="1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</row>
    <row r="554" spans="1:37" ht="1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</row>
    <row r="555" spans="1:37" ht="1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</row>
    <row r="556" spans="1:37" ht="1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</row>
    <row r="557" spans="1:37" ht="1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</row>
    <row r="558" spans="1:37" ht="1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</row>
    <row r="559" spans="1:37" ht="1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</row>
    <row r="560" spans="1:37" ht="1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</row>
    <row r="561" spans="1:37" ht="1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</row>
    <row r="562" spans="1:37" ht="1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</row>
    <row r="563" spans="1:37" ht="1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</row>
    <row r="564" spans="1:37" ht="1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</row>
    <row r="565" spans="1:37" ht="1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</row>
    <row r="566" spans="1:37" ht="1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</row>
    <row r="567" spans="1:37" ht="1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</row>
    <row r="568" spans="1:37" ht="1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</row>
    <row r="569" spans="1:37" ht="1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</row>
    <row r="570" spans="1:37" ht="1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</row>
    <row r="571" spans="1:37" ht="1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</row>
    <row r="572" spans="1:37" ht="1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</row>
    <row r="573" spans="1:37" ht="1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</row>
    <row r="574" spans="1:37" ht="1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</row>
    <row r="575" spans="1:37" ht="1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</row>
    <row r="576" spans="1:37" ht="1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</row>
    <row r="577" spans="1:37" ht="1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</row>
    <row r="578" spans="1:37" ht="1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</row>
    <row r="579" spans="1:37" ht="1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</row>
    <row r="580" spans="1:37" ht="1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</row>
    <row r="581" spans="1:37" ht="1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</row>
    <row r="582" spans="1:37" ht="1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</row>
    <row r="583" spans="1:37" ht="1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</row>
    <row r="584" spans="1:37" ht="1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</row>
    <row r="585" spans="1:37" ht="1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</row>
    <row r="586" spans="1:37" ht="1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</row>
    <row r="587" spans="1:37" ht="1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</row>
    <row r="588" spans="1:37" ht="1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</row>
    <row r="589" spans="1:37" ht="1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</row>
    <row r="590" spans="1:37" ht="1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</row>
    <row r="591" spans="1:37" ht="1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</row>
    <row r="592" spans="1:37" ht="1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</row>
    <row r="593" spans="1:37" ht="1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</row>
    <row r="594" spans="1:37" ht="1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</row>
    <row r="595" spans="1:37" ht="1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</row>
    <row r="596" spans="1:37" ht="1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</row>
    <row r="597" spans="1:37" ht="1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</row>
    <row r="598" spans="1:37" ht="1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</row>
    <row r="599" spans="1:37" ht="1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</row>
    <row r="600" spans="1:37" ht="1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</row>
    <row r="601" spans="1:37" ht="1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</row>
    <row r="602" spans="1:37" ht="1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</row>
    <row r="603" spans="1:37" ht="1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</row>
    <row r="604" spans="1:37" ht="1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</row>
    <row r="605" spans="1:37" ht="1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</row>
    <row r="606" spans="1:37" ht="1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</row>
    <row r="607" spans="1:37" ht="1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</row>
    <row r="608" spans="1:37" ht="1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</row>
    <row r="609" spans="1:37" ht="1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</row>
    <row r="610" spans="1:37" ht="1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</row>
    <row r="611" spans="1:37" ht="1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</row>
    <row r="612" spans="1:37" ht="1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</row>
    <row r="613" spans="1:37" ht="1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</row>
    <row r="614" spans="1:37" ht="1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</row>
    <row r="615" spans="1:37" ht="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</row>
    <row r="616" spans="1:37" ht="1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</row>
    <row r="617" spans="1:37" ht="1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</row>
    <row r="618" spans="1:37" ht="1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</row>
    <row r="619" spans="1:37" ht="1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</row>
    <row r="620" spans="1:37" ht="1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</row>
    <row r="621" spans="1:37" ht="1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</row>
    <row r="622" spans="1:37" ht="1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</row>
    <row r="623" spans="1:37" ht="1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</row>
    <row r="624" spans="1:37" ht="1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</row>
    <row r="625" spans="1:37" ht="1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</row>
    <row r="626" spans="1:37" ht="1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</row>
    <row r="627" spans="1:37" ht="1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</row>
    <row r="628" spans="1:37" ht="1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</row>
    <row r="629" spans="1:37" ht="1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</row>
    <row r="630" spans="1:37" ht="1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</row>
    <row r="631" spans="1:37" ht="1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</row>
    <row r="632" spans="1:37" ht="1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</row>
    <row r="633" spans="1:37" ht="1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</row>
    <row r="634" spans="1:37" ht="1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</row>
    <row r="635" spans="1:37" ht="1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</row>
    <row r="636" spans="1:37" ht="1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</row>
    <row r="637" spans="1:37" ht="1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</row>
    <row r="638" spans="1:37" ht="1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</row>
    <row r="639" spans="1:37" ht="1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</row>
    <row r="640" spans="1:37" ht="1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</row>
    <row r="641" spans="1:37" ht="1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</row>
    <row r="642" spans="1:37" ht="1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</row>
    <row r="643" spans="1:37" ht="1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</row>
    <row r="644" spans="1:37" ht="1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</row>
    <row r="645" spans="1:37" ht="1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</row>
    <row r="646" spans="1:37" ht="1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</row>
    <row r="647" spans="1:37" ht="1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</row>
    <row r="648" spans="1:37" ht="1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</row>
    <row r="649" spans="1:37" ht="1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</row>
    <row r="650" spans="1:37" ht="1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</row>
    <row r="651" spans="1:37" ht="1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</row>
    <row r="652" spans="1:37" ht="1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</row>
    <row r="653" spans="1:37" ht="1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</row>
    <row r="654" spans="1:37" ht="1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</row>
    <row r="655" spans="1:37" ht="1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</row>
    <row r="656" spans="1:37" ht="1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</row>
    <row r="657" spans="1:37" ht="1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</row>
    <row r="658" spans="1:37" ht="1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</row>
    <row r="659" spans="1:37" ht="1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</row>
    <row r="660" spans="1:37" ht="1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</row>
    <row r="661" spans="1:37" ht="1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</row>
    <row r="662" spans="1:37" ht="1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</row>
    <row r="663" spans="1:37" ht="1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</row>
    <row r="664" spans="1:37" ht="1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</row>
    <row r="665" spans="1:37" ht="1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</row>
    <row r="666" spans="1:37" ht="1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</row>
    <row r="667" spans="1:37" ht="1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</row>
    <row r="668" spans="1:37" ht="1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</row>
    <row r="669" spans="1:37" ht="1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</row>
    <row r="670" spans="1:37" ht="1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</row>
    <row r="671" spans="1:37" ht="1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</row>
    <row r="672" spans="1:37" ht="1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</row>
    <row r="673" spans="1:37" ht="1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</row>
    <row r="674" spans="1:37" ht="1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</row>
    <row r="675" spans="1:37" ht="1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</row>
    <row r="676" spans="1:37" ht="1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</row>
    <row r="677" spans="1:37" ht="1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</row>
    <row r="678" spans="1:37" ht="1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</row>
    <row r="679" spans="1:37" ht="1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</row>
    <row r="680" spans="1:37" ht="1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</row>
    <row r="681" spans="1:37" ht="1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</row>
    <row r="682" spans="1:37" ht="1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</row>
    <row r="683" spans="1:37" ht="1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</row>
    <row r="684" spans="1:37" ht="1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</row>
    <row r="685" spans="1:37" ht="1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</row>
    <row r="686" spans="1:37" ht="1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</row>
    <row r="687" spans="1:37" ht="1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</row>
    <row r="688" spans="1:37" ht="1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</row>
    <row r="689" spans="1:37" ht="1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</row>
    <row r="690" spans="1:37" ht="1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</row>
    <row r="691" spans="1:37" ht="1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</row>
    <row r="692" spans="1:37" ht="1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</row>
    <row r="693" spans="1:37" ht="1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</row>
    <row r="694" spans="1:37" ht="1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</row>
    <row r="695" spans="1:37" ht="1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</row>
    <row r="696" spans="1:37" ht="1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</row>
    <row r="697" spans="1:37" ht="1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</row>
    <row r="698" spans="1:37" ht="1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</row>
    <row r="699" spans="1:37" ht="1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</row>
    <row r="700" spans="1:37" ht="1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</row>
    <row r="701" spans="1:37" ht="1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</row>
    <row r="702" spans="1:37" ht="1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</row>
    <row r="703" spans="1:37" ht="1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</row>
    <row r="704" spans="1:37" ht="1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</row>
    <row r="705" spans="1:37" ht="1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</row>
    <row r="706" spans="1:37" ht="1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</row>
    <row r="707" spans="1:37" ht="1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</row>
    <row r="708" spans="1:37" ht="1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</row>
    <row r="709" spans="1:37" ht="1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</row>
    <row r="710" spans="1:37" ht="1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</row>
    <row r="711" spans="1:37" ht="1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</row>
    <row r="712" spans="1:37" ht="1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</row>
    <row r="713" spans="1:37" ht="1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</row>
    <row r="714" spans="1:37" ht="1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</row>
    <row r="715" spans="1:37" ht="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</row>
    <row r="716" spans="1:37" ht="1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</row>
    <row r="717" spans="1:37" ht="1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</row>
    <row r="718" spans="1:37" ht="1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</row>
    <row r="719" spans="1:37" ht="1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</row>
    <row r="720" spans="1:37" ht="1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</row>
    <row r="721" spans="1:37" ht="1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</row>
    <row r="722" spans="1:37" ht="1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</row>
    <row r="723" spans="1:37" ht="1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</row>
    <row r="724" spans="1:37" ht="1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</row>
    <row r="725" spans="1:37" ht="1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</row>
    <row r="726" spans="1:37" ht="1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</row>
    <row r="727" spans="1:37" ht="1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</row>
    <row r="728" spans="1:37" ht="1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</row>
    <row r="729" spans="1:37" ht="1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</row>
    <row r="730" spans="1:37" ht="1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</row>
    <row r="731" spans="1:37" ht="1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</row>
    <row r="732" spans="1:37" ht="1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</row>
    <row r="733" spans="1:37" ht="1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</row>
    <row r="734" spans="1:37" ht="1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</row>
    <row r="735" spans="1:37" ht="1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</row>
    <row r="736" spans="1:37" ht="1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</row>
    <row r="737" spans="1:37" ht="1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</row>
    <row r="738" spans="1:37" ht="1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</row>
    <row r="739" spans="1:37" ht="1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</row>
    <row r="740" spans="1:37" ht="1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</row>
    <row r="741" spans="1:37" ht="1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</row>
    <row r="742" spans="1:37" ht="1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</row>
    <row r="743" spans="1:37" ht="1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</row>
    <row r="744" spans="1:37" ht="1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</row>
    <row r="745" spans="1:37" ht="1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</row>
    <row r="746" spans="1:37" ht="1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</row>
    <row r="747" spans="1:37" ht="1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</row>
    <row r="748" spans="1:37" ht="1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</row>
    <row r="749" spans="1:37" ht="1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</row>
    <row r="750" spans="1:37" ht="1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</row>
    <row r="751" spans="1:37" ht="1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</row>
    <row r="752" spans="1:37" ht="1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</row>
    <row r="753" spans="1:37" ht="1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</row>
    <row r="754" spans="1:37" ht="1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</row>
    <row r="755" spans="1:37" ht="1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</row>
    <row r="756" spans="1:37" ht="1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</row>
    <row r="757" spans="1:37" ht="1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</row>
    <row r="758" spans="1:37" ht="1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</row>
    <row r="759" spans="1:37" ht="1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</row>
    <row r="760" spans="1:37" ht="1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</row>
    <row r="761" spans="1:37" ht="1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</row>
    <row r="762" spans="1:37" ht="1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</row>
    <row r="763" spans="1:37" ht="1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</row>
    <row r="764" spans="1:37" ht="1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</row>
    <row r="765" spans="1:37" ht="1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</row>
    <row r="766" spans="1:37" ht="1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</row>
    <row r="767" spans="1:37" ht="1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</row>
    <row r="768" spans="1:37" ht="1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</row>
    <row r="769" spans="1:37" ht="1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</row>
    <row r="770" spans="1:37" ht="1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</row>
    <row r="771" spans="1:37" ht="1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</row>
    <row r="772" spans="1:37" ht="1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</row>
    <row r="773" spans="1:37" ht="1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</row>
    <row r="774" spans="1:37" ht="1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</row>
    <row r="775" spans="1:37" ht="1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</row>
    <row r="776" spans="1:37" ht="1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  <c r="AF776" s="54"/>
      <c r="AG776" s="54"/>
      <c r="AH776" s="54"/>
      <c r="AI776" s="54"/>
      <c r="AJ776" s="54"/>
      <c r="AK776" s="54"/>
    </row>
    <row r="777" spans="1:37" ht="1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  <c r="AF777" s="54"/>
      <c r="AG777" s="54"/>
      <c r="AH777" s="54"/>
      <c r="AI777" s="54"/>
      <c r="AJ777" s="54"/>
      <c r="AK777" s="54"/>
    </row>
    <row r="778" spans="1:37" ht="1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  <c r="AF778" s="54"/>
      <c r="AG778" s="54"/>
      <c r="AH778" s="54"/>
      <c r="AI778" s="54"/>
      <c r="AJ778" s="54"/>
      <c r="AK778" s="54"/>
    </row>
    <row r="779" spans="1:37" ht="1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  <c r="AF779" s="54"/>
      <c r="AG779" s="54"/>
      <c r="AH779" s="54"/>
      <c r="AI779" s="54"/>
      <c r="AJ779" s="54"/>
      <c r="AK779" s="54"/>
    </row>
    <row r="780" spans="1:37" ht="1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  <c r="AF780" s="54"/>
      <c r="AG780" s="54"/>
      <c r="AH780" s="54"/>
      <c r="AI780" s="54"/>
      <c r="AJ780" s="54"/>
      <c r="AK780" s="54"/>
    </row>
    <row r="781" spans="1:37" ht="1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  <c r="AF781" s="54"/>
      <c r="AG781" s="54"/>
      <c r="AH781" s="54"/>
      <c r="AI781" s="54"/>
      <c r="AJ781" s="54"/>
      <c r="AK781" s="54"/>
    </row>
    <row r="782" spans="1:37" ht="1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  <c r="AF782" s="54"/>
      <c r="AG782" s="54"/>
      <c r="AH782" s="54"/>
      <c r="AI782" s="54"/>
      <c r="AJ782" s="54"/>
      <c r="AK782" s="54"/>
    </row>
    <row r="783" spans="1:37" ht="1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  <c r="AF783" s="54"/>
      <c r="AG783" s="54"/>
      <c r="AH783" s="54"/>
      <c r="AI783" s="54"/>
      <c r="AJ783" s="54"/>
      <c r="AK783" s="54"/>
    </row>
    <row r="784" spans="1:37" ht="1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  <c r="AF784" s="54"/>
      <c r="AG784" s="54"/>
      <c r="AH784" s="54"/>
      <c r="AI784" s="54"/>
      <c r="AJ784" s="54"/>
      <c r="AK784" s="54"/>
    </row>
    <row r="785" spans="1:37" ht="1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  <c r="AF785" s="54"/>
      <c r="AG785" s="54"/>
      <c r="AH785" s="54"/>
      <c r="AI785" s="54"/>
      <c r="AJ785" s="54"/>
      <c r="AK785" s="54"/>
    </row>
    <row r="786" spans="1:37" ht="1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  <c r="AF786" s="54"/>
      <c r="AG786" s="54"/>
      <c r="AH786" s="54"/>
      <c r="AI786" s="54"/>
      <c r="AJ786" s="54"/>
      <c r="AK786" s="54"/>
    </row>
    <row r="787" spans="1:37" ht="1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  <c r="AF787" s="54"/>
      <c r="AG787" s="54"/>
      <c r="AH787" s="54"/>
      <c r="AI787" s="54"/>
      <c r="AJ787" s="54"/>
      <c r="AK787" s="54"/>
    </row>
    <row r="788" spans="1:37" ht="1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</row>
    <row r="789" spans="1:37" ht="1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</row>
    <row r="790" spans="1:37" ht="1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</row>
    <row r="791" spans="1:37" ht="1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</row>
    <row r="792" spans="1:37" ht="1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</row>
    <row r="793" spans="1:37" ht="1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</row>
    <row r="794" spans="1:37" ht="1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</row>
    <row r="795" spans="1:37" ht="1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</row>
    <row r="796" spans="1:37" ht="1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</row>
    <row r="797" spans="1:37" ht="1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</row>
    <row r="798" spans="1:37" ht="1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</row>
    <row r="799" spans="1:37" ht="1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</row>
    <row r="800" spans="1:37" ht="1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</row>
    <row r="801" spans="1:37" ht="1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</row>
    <row r="802" spans="1:37" ht="1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</row>
    <row r="803" spans="1:37" ht="1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</row>
    <row r="804" spans="1:37" ht="1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</row>
    <row r="805" spans="1:37" ht="1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</row>
    <row r="806" spans="1:37" ht="1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</row>
    <row r="807" spans="1:37" ht="1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</row>
    <row r="808" spans="1:37" ht="1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</row>
    <row r="809" spans="1:37" ht="1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</row>
    <row r="810" spans="1:37" ht="1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  <c r="AF810" s="54"/>
      <c r="AG810" s="54"/>
      <c r="AH810" s="54"/>
      <c r="AI810" s="54"/>
      <c r="AJ810" s="54"/>
      <c r="AK810" s="54"/>
    </row>
    <row r="811" spans="1:37" ht="1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  <c r="AK811" s="54"/>
    </row>
    <row r="812" spans="1:37" ht="1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</row>
    <row r="813" spans="1:37" ht="1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  <c r="AK813" s="54"/>
    </row>
    <row r="814" spans="1:37" ht="1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  <c r="AK814" s="54"/>
    </row>
    <row r="815" spans="1:37" ht="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  <c r="AK815" s="54"/>
    </row>
    <row r="816" spans="1:37" ht="1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  <c r="AK816" s="54"/>
    </row>
    <row r="817" spans="1:37" ht="1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</row>
    <row r="818" spans="1:37" ht="1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</row>
    <row r="819" spans="1:37" ht="1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</row>
    <row r="820" spans="1:37" ht="1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</row>
    <row r="821" spans="1:37" ht="1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</row>
    <row r="822" spans="1:37" ht="1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</row>
    <row r="823" spans="1:37" ht="1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</row>
    <row r="824" spans="1:37" ht="1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</row>
    <row r="825" spans="1:37" ht="1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</row>
    <row r="826" spans="1:37" ht="1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</row>
    <row r="827" spans="1:37" ht="1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</row>
    <row r="828" spans="1:37" ht="1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</row>
    <row r="829" spans="1:37" ht="1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</row>
    <row r="830" spans="1:37" ht="1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</row>
    <row r="831" spans="1:37" ht="1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</row>
    <row r="832" spans="1:37" ht="1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</row>
    <row r="833" spans="1:37" ht="1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</row>
    <row r="834" spans="1:37" ht="1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</row>
    <row r="835" spans="1:37" ht="1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</row>
    <row r="836" spans="1:37" ht="1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</row>
    <row r="837" spans="1:37" ht="1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</row>
    <row r="838" spans="1:37" ht="1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</row>
    <row r="839" spans="1:37" ht="1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</row>
    <row r="840" spans="1:37" ht="1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</row>
    <row r="841" spans="1:37" ht="1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</row>
    <row r="842" spans="1:37" ht="1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</row>
    <row r="843" spans="1:37" ht="1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</row>
    <row r="844" spans="1:37" ht="1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</row>
    <row r="845" spans="1:37" ht="1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</row>
    <row r="846" spans="1:37" ht="1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</row>
    <row r="847" spans="1:37" ht="1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</row>
    <row r="848" spans="1:37" ht="1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</row>
    <row r="849" spans="1:37" ht="1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</row>
    <row r="850" spans="1:37" ht="1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</row>
    <row r="851" spans="1:37" ht="1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</row>
    <row r="852" spans="1:37" ht="1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</row>
    <row r="853" spans="1:37" ht="1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</row>
    <row r="854" spans="1:37" ht="1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</row>
    <row r="855" spans="1:37" ht="1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</row>
    <row r="856" spans="1:37" ht="1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</row>
    <row r="857" spans="1:37" ht="1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</row>
    <row r="858" spans="1:37" ht="1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</row>
    <row r="859" spans="1:37" ht="1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</row>
    <row r="860" spans="1:37" ht="1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</row>
    <row r="861" spans="1:37" ht="1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</row>
    <row r="862" spans="1:37" ht="1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</row>
    <row r="863" spans="1:37" ht="1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</row>
    <row r="864" spans="1:37" ht="1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</row>
    <row r="865" spans="1:37" ht="1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</row>
    <row r="866" spans="1:37" ht="1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</row>
    <row r="867" spans="1:37" ht="1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</row>
    <row r="868" spans="1:37" ht="1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</row>
    <row r="869" spans="1:37" ht="1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</row>
    <row r="870" spans="1:37" ht="1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</row>
    <row r="871" spans="1:37" ht="1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</row>
    <row r="872" spans="1:37" ht="1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</row>
    <row r="873" spans="1:37" ht="1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</row>
    <row r="874" spans="1:37" ht="1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</row>
    <row r="875" spans="1:37" ht="1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</row>
    <row r="876" spans="1:37" ht="1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</row>
    <row r="877" spans="1:37" ht="1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</row>
    <row r="878" spans="1:37" ht="1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</row>
    <row r="879" spans="1:37" ht="1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</row>
    <row r="880" spans="1:37" ht="1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</row>
    <row r="881" spans="1:37" ht="1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</row>
    <row r="882" spans="1:37" ht="1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</row>
    <row r="883" spans="1:37" ht="1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</row>
    <row r="884" spans="1:37" ht="1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  <c r="AF884" s="54"/>
      <c r="AG884" s="54"/>
      <c r="AH884" s="54"/>
      <c r="AI884" s="54"/>
      <c r="AJ884" s="54"/>
      <c r="AK884" s="54"/>
    </row>
    <row r="885" spans="1:37" ht="1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  <c r="AF885" s="54"/>
      <c r="AG885" s="54"/>
      <c r="AH885" s="54"/>
      <c r="AI885" s="54"/>
      <c r="AJ885" s="54"/>
      <c r="AK885" s="54"/>
    </row>
    <row r="886" spans="1:37" ht="1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  <c r="AF886" s="54"/>
      <c r="AG886" s="54"/>
      <c r="AH886" s="54"/>
      <c r="AI886" s="54"/>
      <c r="AJ886" s="54"/>
      <c r="AK886" s="54"/>
    </row>
    <row r="887" spans="1:37" ht="1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  <c r="AF887" s="54"/>
      <c r="AG887" s="54"/>
      <c r="AH887" s="54"/>
      <c r="AI887" s="54"/>
      <c r="AJ887" s="54"/>
      <c r="AK887" s="54"/>
    </row>
    <row r="888" spans="1:37" ht="1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  <c r="AF888" s="54"/>
      <c r="AG888" s="54"/>
      <c r="AH888" s="54"/>
      <c r="AI888" s="54"/>
      <c r="AJ888" s="54"/>
      <c r="AK888" s="54"/>
    </row>
    <row r="889" spans="1:37" ht="1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  <c r="AF889" s="54"/>
      <c r="AG889" s="54"/>
      <c r="AH889" s="54"/>
      <c r="AI889" s="54"/>
      <c r="AJ889" s="54"/>
      <c r="AK889" s="54"/>
    </row>
    <row r="890" spans="1:37" ht="1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  <c r="AF890" s="54"/>
      <c r="AG890" s="54"/>
      <c r="AH890" s="54"/>
      <c r="AI890" s="54"/>
      <c r="AJ890" s="54"/>
      <c r="AK890" s="54"/>
    </row>
    <row r="891" spans="1:37" ht="1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  <c r="AF891" s="54"/>
      <c r="AG891" s="54"/>
      <c r="AH891" s="54"/>
      <c r="AI891" s="54"/>
      <c r="AJ891" s="54"/>
      <c r="AK891" s="54"/>
    </row>
    <row r="892" spans="1:37" ht="1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  <c r="AF892" s="54"/>
      <c r="AG892" s="54"/>
      <c r="AH892" s="54"/>
      <c r="AI892" s="54"/>
      <c r="AJ892" s="54"/>
      <c r="AK892" s="54"/>
    </row>
    <row r="893" spans="1:37" ht="1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  <c r="AF893" s="54"/>
      <c r="AG893" s="54"/>
      <c r="AH893" s="54"/>
      <c r="AI893" s="54"/>
      <c r="AJ893" s="54"/>
      <c r="AK893" s="54"/>
    </row>
    <row r="894" spans="1:37" ht="1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  <c r="AF894" s="54"/>
      <c r="AG894" s="54"/>
      <c r="AH894" s="54"/>
      <c r="AI894" s="54"/>
      <c r="AJ894" s="54"/>
      <c r="AK894" s="54"/>
    </row>
    <row r="895" spans="1:37" ht="1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  <c r="AF895" s="54"/>
      <c r="AG895" s="54"/>
      <c r="AH895" s="54"/>
      <c r="AI895" s="54"/>
      <c r="AJ895" s="54"/>
      <c r="AK895" s="54"/>
    </row>
    <row r="896" spans="1:37" ht="1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  <c r="AF896" s="54"/>
      <c r="AG896" s="54"/>
      <c r="AH896" s="54"/>
      <c r="AI896" s="54"/>
      <c r="AJ896" s="54"/>
      <c r="AK896" s="54"/>
    </row>
    <row r="897" spans="1:37" ht="1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  <c r="AF897" s="54"/>
      <c r="AG897" s="54"/>
      <c r="AH897" s="54"/>
      <c r="AI897" s="54"/>
      <c r="AJ897" s="54"/>
      <c r="AK897" s="54"/>
    </row>
    <row r="898" spans="1:37" ht="1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  <c r="AF898" s="54"/>
      <c r="AG898" s="54"/>
      <c r="AH898" s="54"/>
      <c r="AI898" s="54"/>
      <c r="AJ898" s="54"/>
      <c r="AK898" s="54"/>
    </row>
    <row r="899" spans="1:37" ht="1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  <c r="AF899" s="54"/>
      <c r="AG899" s="54"/>
      <c r="AH899" s="54"/>
      <c r="AI899" s="54"/>
      <c r="AJ899" s="54"/>
      <c r="AK899" s="54"/>
    </row>
    <row r="900" spans="1:37" ht="1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  <c r="AF900" s="54"/>
      <c r="AG900" s="54"/>
      <c r="AH900" s="54"/>
      <c r="AI900" s="54"/>
      <c r="AJ900" s="54"/>
      <c r="AK900" s="54"/>
    </row>
    <row r="901" spans="1:37" ht="1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  <c r="AF901" s="54"/>
      <c r="AG901" s="54"/>
      <c r="AH901" s="54"/>
      <c r="AI901" s="54"/>
      <c r="AJ901" s="54"/>
      <c r="AK901" s="54"/>
    </row>
    <row r="902" spans="1:37" ht="1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  <c r="AF902" s="54"/>
      <c r="AG902" s="54"/>
      <c r="AH902" s="54"/>
      <c r="AI902" s="54"/>
      <c r="AJ902" s="54"/>
      <c r="AK902" s="54"/>
    </row>
    <row r="903" spans="1:37" ht="1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  <c r="AF903" s="54"/>
      <c r="AG903" s="54"/>
      <c r="AH903" s="54"/>
      <c r="AI903" s="54"/>
      <c r="AJ903" s="54"/>
      <c r="AK903" s="54"/>
    </row>
    <row r="904" spans="1:37" ht="1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  <c r="AF904" s="54"/>
      <c r="AG904" s="54"/>
      <c r="AH904" s="54"/>
      <c r="AI904" s="54"/>
      <c r="AJ904" s="54"/>
      <c r="AK904" s="54"/>
    </row>
    <row r="905" spans="1:37" ht="1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  <c r="AF905" s="54"/>
      <c r="AG905" s="54"/>
      <c r="AH905" s="54"/>
      <c r="AI905" s="54"/>
      <c r="AJ905" s="54"/>
      <c r="AK905" s="54"/>
    </row>
    <row r="906" spans="1:37" ht="1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  <c r="AF906" s="54"/>
      <c r="AG906" s="54"/>
      <c r="AH906" s="54"/>
      <c r="AI906" s="54"/>
      <c r="AJ906" s="54"/>
      <c r="AK906" s="54"/>
    </row>
    <row r="907" spans="1:37" ht="1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  <c r="AF907" s="54"/>
      <c r="AG907" s="54"/>
      <c r="AH907" s="54"/>
      <c r="AI907" s="54"/>
      <c r="AJ907" s="54"/>
      <c r="AK907" s="54"/>
    </row>
    <row r="908" spans="1:37" ht="1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  <c r="AF908" s="54"/>
      <c r="AG908" s="54"/>
      <c r="AH908" s="54"/>
      <c r="AI908" s="54"/>
      <c r="AJ908" s="54"/>
      <c r="AK908" s="54"/>
    </row>
    <row r="909" spans="1:37" ht="1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  <c r="AF909" s="54"/>
      <c r="AG909" s="54"/>
      <c r="AH909" s="54"/>
      <c r="AI909" s="54"/>
      <c r="AJ909" s="54"/>
      <c r="AK909" s="54"/>
    </row>
    <row r="910" spans="1:37" ht="1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  <c r="AF910" s="54"/>
      <c r="AG910" s="54"/>
      <c r="AH910" s="54"/>
      <c r="AI910" s="54"/>
      <c r="AJ910" s="54"/>
      <c r="AK910" s="54"/>
    </row>
    <row r="911" spans="1:37" ht="1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  <c r="AF911" s="54"/>
      <c r="AG911" s="54"/>
      <c r="AH911" s="54"/>
      <c r="AI911" s="54"/>
      <c r="AJ911" s="54"/>
      <c r="AK911" s="54"/>
    </row>
    <row r="912" spans="1:37" ht="1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  <c r="AF912" s="54"/>
      <c r="AG912" s="54"/>
      <c r="AH912" s="54"/>
      <c r="AI912" s="54"/>
      <c r="AJ912" s="54"/>
      <c r="AK912" s="54"/>
    </row>
    <row r="913" spans="1:37" ht="1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  <c r="AF913" s="54"/>
      <c r="AG913" s="54"/>
      <c r="AH913" s="54"/>
      <c r="AI913" s="54"/>
      <c r="AJ913" s="54"/>
      <c r="AK913" s="54"/>
    </row>
    <row r="914" spans="1:37" ht="1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  <c r="AF914" s="54"/>
      <c r="AG914" s="54"/>
      <c r="AH914" s="54"/>
      <c r="AI914" s="54"/>
      <c r="AJ914" s="54"/>
      <c r="AK914" s="54"/>
    </row>
    <row r="915" spans="1:37" ht="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  <c r="AF915" s="54"/>
      <c r="AG915" s="54"/>
      <c r="AH915" s="54"/>
      <c r="AI915" s="54"/>
      <c r="AJ915" s="54"/>
      <c r="AK915" s="54"/>
    </row>
    <row r="916" spans="1:37" ht="1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  <c r="AF916" s="54"/>
      <c r="AG916" s="54"/>
      <c r="AH916" s="54"/>
      <c r="AI916" s="54"/>
      <c r="AJ916" s="54"/>
      <c r="AK916" s="54"/>
    </row>
    <row r="917" spans="1:37" ht="1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  <c r="AF917" s="54"/>
      <c r="AG917" s="54"/>
      <c r="AH917" s="54"/>
      <c r="AI917" s="54"/>
      <c r="AJ917" s="54"/>
      <c r="AK917" s="54"/>
    </row>
    <row r="918" spans="1:37" ht="1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  <c r="AF918" s="54"/>
      <c r="AG918" s="54"/>
      <c r="AH918" s="54"/>
      <c r="AI918" s="54"/>
      <c r="AJ918" s="54"/>
      <c r="AK918" s="54"/>
    </row>
    <row r="919" spans="1:37" ht="1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  <c r="AF919" s="54"/>
      <c r="AG919" s="54"/>
      <c r="AH919" s="54"/>
      <c r="AI919" s="54"/>
      <c r="AJ919" s="54"/>
      <c r="AK919" s="54"/>
    </row>
    <row r="920" spans="1:37" ht="1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  <c r="AF920" s="54"/>
      <c r="AG920" s="54"/>
      <c r="AH920" s="54"/>
      <c r="AI920" s="54"/>
      <c r="AJ920" s="54"/>
      <c r="AK920" s="54"/>
    </row>
    <row r="921" spans="1:37" ht="1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  <c r="AF921" s="54"/>
      <c r="AG921" s="54"/>
      <c r="AH921" s="54"/>
      <c r="AI921" s="54"/>
      <c r="AJ921" s="54"/>
      <c r="AK921" s="54"/>
    </row>
    <row r="922" spans="1:37" ht="1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  <c r="AF922" s="54"/>
      <c r="AG922" s="54"/>
      <c r="AH922" s="54"/>
      <c r="AI922" s="54"/>
      <c r="AJ922" s="54"/>
      <c r="AK922" s="54"/>
    </row>
    <row r="923" spans="1:37" ht="1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  <c r="AF923" s="54"/>
      <c r="AG923" s="54"/>
      <c r="AH923" s="54"/>
      <c r="AI923" s="54"/>
      <c r="AJ923" s="54"/>
      <c r="AK923" s="54"/>
    </row>
    <row r="924" spans="1:37" ht="1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  <c r="AF924" s="54"/>
      <c r="AG924" s="54"/>
      <c r="AH924" s="54"/>
      <c r="AI924" s="54"/>
      <c r="AJ924" s="54"/>
      <c r="AK924" s="54"/>
    </row>
    <row r="925" spans="1:37" ht="1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  <c r="AF925" s="54"/>
      <c r="AG925" s="54"/>
      <c r="AH925" s="54"/>
      <c r="AI925" s="54"/>
      <c r="AJ925" s="54"/>
      <c r="AK925" s="54"/>
    </row>
    <row r="926" spans="1:37" ht="1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  <c r="AF926" s="54"/>
      <c r="AG926" s="54"/>
      <c r="AH926" s="54"/>
      <c r="AI926" s="54"/>
      <c r="AJ926" s="54"/>
      <c r="AK926" s="54"/>
    </row>
    <row r="927" spans="1:37" ht="1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  <c r="AF927" s="54"/>
      <c r="AG927" s="54"/>
      <c r="AH927" s="54"/>
      <c r="AI927" s="54"/>
      <c r="AJ927" s="54"/>
      <c r="AK927" s="54"/>
    </row>
    <row r="928" spans="1:37" ht="1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  <c r="AF928" s="54"/>
      <c r="AG928" s="54"/>
      <c r="AH928" s="54"/>
      <c r="AI928" s="54"/>
      <c r="AJ928" s="54"/>
      <c r="AK928" s="54"/>
    </row>
    <row r="929" spans="1:37" ht="1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  <c r="AF929" s="54"/>
      <c r="AG929" s="54"/>
      <c r="AH929" s="54"/>
      <c r="AI929" s="54"/>
      <c r="AJ929" s="54"/>
      <c r="AK929" s="54"/>
    </row>
    <row r="930" spans="1:37" ht="1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  <c r="AF930" s="54"/>
      <c r="AG930" s="54"/>
      <c r="AH930" s="54"/>
      <c r="AI930" s="54"/>
      <c r="AJ930" s="54"/>
      <c r="AK930" s="54"/>
    </row>
    <row r="931" spans="1:37" ht="1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  <c r="AF931" s="54"/>
      <c r="AG931" s="54"/>
      <c r="AH931" s="54"/>
      <c r="AI931" s="54"/>
      <c r="AJ931" s="54"/>
      <c r="AK931" s="54"/>
    </row>
    <row r="932" spans="1:37" ht="1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</row>
    <row r="933" spans="1:37" ht="1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</row>
    <row r="934" spans="1:37" ht="1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</row>
    <row r="935" spans="1:37" ht="1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</row>
    <row r="936" spans="1:37" ht="1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</row>
    <row r="937" spans="1:37" ht="1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</row>
    <row r="938" spans="1:37" ht="1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</row>
    <row r="939" spans="1:37" ht="1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</row>
    <row r="940" spans="1:37" ht="1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</row>
    <row r="941" spans="1:37" ht="1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</row>
    <row r="942" spans="1:37" ht="1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</row>
    <row r="943" spans="1:37" ht="1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  <c r="AF943" s="54"/>
      <c r="AG943" s="54"/>
      <c r="AH943" s="54"/>
      <c r="AI943" s="54"/>
      <c r="AJ943" s="54"/>
      <c r="AK943" s="54"/>
    </row>
    <row r="944" spans="1:37" ht="1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  <c r="AF944" s="54"/>
      <c r="AG944" s="54"/>
      <c r="AH944" s="54"/>
      <c r="AI944" s="54"/>
      <c r="AJ944" s="54"/>
      <c r="AK944" s="54"/>
    </row>
    <row r="945" spans="1:37" ht="1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  <c r="AF945" s="54"/>
      <c r="AG945" s="54"/>
      <c r="AH945" s="54"/>
      <c r="AI945" s="54"/>
      <c r="AJ945" s="54"/>
      <c r="AK945" s="54"/>
    </row>
    <row r="946" spans="1:37" ht="1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4"/>
      <c r="AG946" s="54"/>
      <c r="AH946" s="54"/>
      <c r="AI946" s="54"/>
      <c r="AJ946" s="54"/>
      <c r="AK946" s="54"/>
    </row>
    <row r="947" spans="1:37" ht="1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  <c r="AF947" s="54"/>
      <c r="AG947" s="54"/>
      <c r="AH947" s="54"/>
      <c r="AI947" s="54"/>
      <c r="AJ947" s="54"/>
      <c r="AK947" s="54"/>
    </row>
    <row r="948" spans="1:37" ht="1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  <c r="AF948" s="54"/>
      <c r="AG948" s="54"/>
      <c r="AH948" s="54"/>
      <c r="AI948" s="54"/>
      <c r="AJ948" s="54"/>
      <c r="AK948" s="54"/>
    </row>
    <row r="949" spans="1:37" ht="1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  <c r="AF949" s="54"/>
      <c r="AG949" s="54"/>
      <c r="AH949" s="54"/>
      <c r="AI949" s="54"/>
      <c r="AJ949" s="54"/>
      <c r="AK949" s="54"/>
    </row>
    <row r="950" spans="1:37" ht="1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  <c r="AF950" s="54"/>
      <c r="AG950" s="54"/>
      <c r="AH950" s="54"/>
      <c r="AI950" s="54"/>
      <c r="AJ950" s="54"/>
      <c r="AK950" s="54"/>
    </row>
    <row r="951" spans="1:37" ht="1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  <c r="AF951" s="54"/>
      <c r="AG951" s="54"/>
      <c r="AH951" s="54"/>
      <c r="AI951" s="54"/>
      <c r="AJ951" s="54"/>
      <c r="AK951" s="54"/>
    </row>
    <row r="952" spans="1:37" ht="1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  <c r="AF952" s="54"/>
      <c r="AG952" s="54"/>
      <c r="AH952" s="54"/>
      <c r="AI952" s="54"/>
      <c r="AJ952" s="54"/>
      <c r="AK952" s="54"/>
    </row>
    <row r="953" spans="1:37" ht="1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  <c r="AF953" s="54"/>
      <c r="AG953" s="54"/>
      <c r="AH953" s="54"/>
      <c r="AI953" s="54"/>
      <c r="AJ953" s="54"/>
      <c r="AK953" s="54"/>
    </row>
    <row r="954" spans="1:37" ht="1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  <c r="AF954" s="54"/>
      <c r="AG954" s="54"/>
      <c r="AH954" s="54"/>
      <c r="AI954" s="54"/>
      <c r="AJ954" s="54"/>
      <c r="AK954" s="54"/>
    </row>
    <row r="955" spans="1:37" ht="1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  <c r="AF955" s="54"/>
      <c r="AG955" s="54"/>
      <c r="AH955" s="54"/>
      <c r="AI955" s="54"/>
      <c r="AJ955" s="54"/>
      <c r="AK955" s="54"/>
    </row>
    <row r="956" spans="1:37" ht="1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  <c r="AF956" s="54"/>
      <c r="AG956" s="54"/>
      <c r="AH956" s="54"/>
      <c r="AI956" s="54"/>
      <c r="AJ956" s="54"/>
      <c r="AK956" s="54"/>
    </row>
    <row r="957" spans="1:37" ht="1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  <c r="AF957" s="54"/>
      <c r="AG957" s="54"/>
      <c r="AH957" s="54"/>
      <c r="AI957" s="54"/>
      <c r="AJ957" s="54"/>
      <c r="AK957" s="54"/>
    </row>
    <row r="958" spans="1:37" ht="1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  <c r="AF958" s="54"/>
      <c r="AG958" s="54"/>
      <c r="AH958" s="54"/>
      <c r="AI958" s="54"/>
      <c r="AJ958" s="54"/>
      <c r="AK958" s="54"/>
    </row>
    <row r="959" spans="1:37" ht="1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</row>
    <row r="960" spans="1:37" ht="1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  <c r="AF960" s="54"/>
      <c r="AG960" s="54"/>
      <c r="AH960" s="54"/>
      <c r="AI960" s="54"/>
      <c r="AJ960" s="54"/>
      <c r="AK960" s="54"/>
    </row>
    <row r="961" spans="1:37" ht="1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  <c r="AF961" s="54"/>
      <c r="AG961" s="54"/>
      <c r="AH961" s="54"/>
      <c r="AI961" s="54"/>
      <c r="AJ961" s="54"/>
      <c r="AK961" s="54"/>
    </row>
    <row r="962" spans="1:37" ht="1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</row>
    <row r="963" spans="1:37" ht="1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</row>
    <row r="964" spans="1:37" ht="1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</row>
    <row r="965" spans="1:37" ht="1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</row>
    <row r="966" spans="1:37" ht="1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</row>
    <row r="967" spans="1:37" ht="1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</row>
    <row r="968" spans="1:37" ht="1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</row>
    <row r="969" spans="1:37" ht="1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</row>
    <row r="970" spans="1:37" ht="1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</row>
    <row r="971" spans="1:37" ht="1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</row>
    <row r="972" spans="1:37" ht="1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</row>
    <row r="973" spans="1:37" ht="1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</row>
    <row r="974" spans="1:37" ht="1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</row>
    <row r="975" spans="1:37" ht="1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</row>
    <row r="976" spans="1:37" ht="1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</row>
    <row r="977" spans="1:37" ht="1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</row>
    <row r="978" spans="1:37" ht="1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</row>
    <row r="979" spans="1:37" ht="1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</row>
    <row r="980" spans="1:37" ht="1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</row>
    <row r="981" spans="1:37" ht="1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  <c r="AK981" s="54"/>
    </row>
    <row r="982" spans="1:37" ht="1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  <c r="AK982" s="54"/>
    </row>
    <row r="983" spans="1:37" ht="1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  <c r="AK983" s="54"/>
    </row>
    <row r="984" spans="1:37" ht="1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  <c r="AK984" s="54"/>
    </row>
    <row r="985" spans="1:37" ht="1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</row>
    <row r="986" spans="1:37" ht="1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</row>
    <row r="987" spans="1:37" ht="1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</row>
    <row r="988" spans="1:37" ht="1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</row>
    <row r="989" spans="1:37" ht="1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</row>
    <row r="990" spans="1:37" ht="1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</row>
    <row r="991" spans="1:37" ht="1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</row>
    <row r="992" spans="1:37" ht="1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</row>
    <row r="993" spans="1:37" ht="1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</row>
    <row r="994" spans="1:37" ht="1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</row>
    <row r="995" spans="1:37" ht="1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</row>
    <row r="996" spans="1:37" ht="1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</row>
    <row r="997" spans="1:37" ht="1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</row>
    <row r="998" spans="1:37" ht="1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F998" s="54"/>
      <c r="AG998" s="54"/>
      <c r="AH998" s="54"/>
      <c r="AI998" s="54"/>
      <c r="AJ998" s="54"/>
      <c r="AK998" s="54"/>
    </row>
    <row r="999" spans="1:37" ht="1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</row>
    <row r="1000" spans="1:37" ht="15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</row>
    <row r="1001" spans="1:37" ht="15">
      <c r="A1001" s="54"/>
      <c r="B1001" s="54"/>
      <c r="C1001" s="54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</row>
    <row r="1002" spans="1:37" ht="15">
      <c r="A1002" s="54"/>
      <c r="B1002" s="54"/>
      <c r="C1002" s="54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</row>
    <row r="1003" spans="1:37" ht="15">
      <c r="A1003" s="54"/>
      <c r="B1003" s="54"/>
      <c r="C1003" s="54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</row>
    <row r="1004" spans="1:37" ht="15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</row>
    <row r="1005" spans="1:37" ht="15">
      <c r="A1005" s="54"/>
      <c r="B1005" s="54"/>
      <c r="C1005" s="54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54"/>
      <c r="O1005" s="54"/>
      <c r="P1005" s="54"/>
      <c r="Q1005" s="54"/>
      <c r="R1005" s="54"/>
      <c r="S1005" s="54"/>
      <c r="T1005" s="54"/>
      <c r="U1005" s="54"/>
      <c r="V1005" s="54"/>
      <c r="W1005" s="54"/>
      <c r="X1005" s="54"/>
      <c r="Y1005" s="54"/>
      <c r="Z1005" s="54"/>
      <c r="AA1005" s="54"/>
      <c r="AB1005" s="54"/>
      <c r="AC1005" s="54"/>
      <c r="AD1005" s="54"/>
      <c r="AE1005" s="54"/>
      <c r="AF1005" s="54"/>
      <c r="AG1005" s="54"/>
      <c r="AH1005" s="54"/>
      <c r="AI1005" s="54"/>
      <c r="AJ1005" s="54"/>
      <c r="AK1005" s="54"/>
    </row>
    <row r="1006" spans="1:37" ht="15">
      <c r="A1006" s="54"/>
      <c r="B1006" s="54"/>
      <c r="C1006" s="54"/>
      <c r="D1006" s="54"/>
      <c r="E1006" s="54"/>
      <c r="F1006" s="54"/>
      <c r="G1006" s="54"/>
      <c r="H1006" s="54"/>
      <c r="I1006" s="54"/>
      <c r="J1006" s="54"/>
      <c r="K1006" s="54"/>
      <c r="L1006" s="54"/>
      <c r="M1006" s="54"/>
      <c r="N1006" s="54"/>
      <c r="O1006" s="54"/>
      <c r="P1006" s="54"/>
      <c r="Q1006" s="54"/>
      <c r="R1006" s="54"/>
      <c r="S1006" s="54"/>
      <c r="T1006" s="54"/>
      <c r="U1006" s="54"/>
      <c r="V1006" s="54"/>
      <c r="W1006" s="54"/>
      <c r="X1006" s="54"/>
      <c r="Y1006" s="54"/>
      <c r="Z1006" s="54"/>
      <c r="AA1006" s="54"/>
      <c r="AB1006" s="54"/>
      <c r="AC1006" s="54"/>
      <c r="AD1006" s="54"/>
      <c r="AE1006" s="54"/>
      <c r="AF1006" s="54"/>
      <c r="AG1006" s="54"/>
      <c r="AH1006" s="54"/>
      <c r="AI1006" s="54"/>
      <c r="AJ1006" s="54"/>
      <c r="AK1006" s="54"/>
    </row>
    <row r="1007" spans="1:37" ht="15">
      <c r="A1007" s="54"/>
      <c r="B1007" s="54"/>
      <c r="C1007" s="54"/>
      <c r="D1007" s="54"/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  <c r="AA1007" s="54"/>
      <c r="AB1007" s="54"/>
      <c r="AC1007" s="54"/>
      <c r="AD1007" s="54"/>
      <c r="AE1007" s="54"/>
      <c r="AF1007" s="54"/>
      <c r="AG1007" s="54"/>
      <c r="AH1007" s="54"/>
      <c r="AI1007" s="54"/>
      <c r="AJ1007" s="54"/>
      <c r="AK1007" s="54"/>
    </row>
    <row r="1008" spans="1:37" ht="15">
      <c r="A1008" s="54"/>
      <c r="B1008" s="54"/>
      <c r="C1008" s="54"/>
      <c r="D1008" s="54"/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  <c r="AA1008" s="54"/>
      <c r="AB1008" s="54"/>
      <c r="AC1008" s="54"/>
      <c r="AD1008" s="54"/>
      <c r="AE1008" s="54"/>
      <c r="AF1008" s="54"/>
      <c r="AG1008" s="54"/>
      <c r="AH1008" s="54"/>
      <c r="AI1008" s="54"/>
      <c r="AJ1008" s="54"/>
      <c r="AK1008" s="54"/>
    </row>
    <row r="1009" spans="1:37" ht="15">
      <c r="A1009" s="54"/>
      <c r="B1009" s="54"/>
      <c r="C1009" s="54"/>
      <c r="D1009" s="54"/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F1009" s="54"/>
      <c r="AG1009" s="54"/>
      <c r="AH1009" s="54"/>
      <c r="AI1009" s="54"/>
      <c r="AJ1009" s="54"/>
      <c r="AK1009" s="54"/>
    </row>
    <row r="1010" spans="1:37" ht="15">
      <c r="A1010" s="54"/>
      <c r="B1010" s="54"/>
      <c r="C1010" s="54"/>
      <c r="D1010" s="54"/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  <c r="AA1010" s="54"/>
      <c r="AB1010" s="54"/>
      <c r="AC1010" s="54"/>
      <c r="AD1010" s="54"/>
      <c r="AE1010" s="54"/>
      <c r="AF1010" s="54"/>
      <c r="AG1010" s="54"/>
      <c r="AH1010" s="54"/>
      <c r="AI1010" s="54"/>
      <c r="AJ1010" s="54"/>
      <c r="AK1010" s="54"/>
    </row>
  </sheetData>
  <mergeCells count="12">
    <mergeCell ref="D5:G5"/>
    <mergeCell ref="A1:U1"/>
    <mergeCell ref="D13:G13"/>
    <mergeCell ref="B48:K48"/>
    <mergeCell ref="D11:G11"/>
    <mergeCell ref="D9:G9"/>
    <mergeCell ref="D7:G7"/>
    <mergeCell ref="B77:F78"/>
    <mergeCell ref="D17:G17"/>
    <mergeCell ref="B60:K60"/>
    <mergeCell ref="B63:F63"/>
    <mergeCell ref="D15:G15"/>
  </mergeCells>
  <pageMargins left="0.7" right="0.7" top="0.75" bottom="0.75" header="0" footer="0"/>
  <pageSetup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Weights!$A$1:$Z$1</xm:f>
          </x14:formula1>
          <xm:sqref>K6:K11 B79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AS1000"/>
  <sheetViews>
    <sheetView showGridLines="0" workbookViewId="0"/>
  </sheetViews>
  <sheetFormatPr defaultColWidth="14.42578125" defaultRowHeight="15.75" customHeight="1"/>
  <cols>
    <col min="1" max="1" width="5.140625" customWidth="1"/>
    <col min="2" max="2" width="10.5703125" customWidth="1"/>
    <col min="3" max="4" width="1.5703125" customWidth="1"/>
    <col min="5" max="5" width="5.7109375" customWidth="1"/>
    <col min="6" max="10" width="3.140625" customWidth="1"/>
    <col min="11" max="11" width="3" customWidth="1"/>
    <col min="12" max="12" width="4.140625" customWidth="1"/>
    <col min="13" max="13" width="4.7109375" customWidth="1"/>
    <col min="14" max="14" width="3.140625" customWidth="1"/>
    <col min="15" max="15" width="3.7109375" customWidth="1"/>
    <col min="16" max="16" width="3.5703125" customWidth="1"/>
    <col min="17" max="18" width="4.140625" customWidth="1"/>
    <col min="19" max="27" width="2.85546875" customWidth="1"/>
    <col min="28" max="28" width="4.42578125" customWidth="1"/>
    <col min="29" max="31" width="3.140625" customWidth="1"/>
    <col min="32" max="32" width="3.28515625" customWidth="1"/>
    <col min="33" max="33" width="3.140625" customWidth="1"/>
    <col min="34" max="34" width="3.7109375" customWidth="1"/>
    <col min="35" max="35" width="8.7109375" hidden="1" customWidth="1"/>
    <col min="36" max="36" width="9.7109375" customWidth="1"/>
    <col min="37" max="37" width="4.28515625" customWidth="1"/>
    <col min="38" max="38" width="4.7109375" customWidth="1"/>
    <col min="39" max="39" width="5.7109375" customWidth="1"/>
    <col min="40" max="40" width="6.42578125" customWidth="1"/>
    <col min="41" max="41" width="4.85546875" customWidth="1"/>
    <col min="42" max="42" width="6" hidden="1" customWidth="1"/>
    <col min="43" max="43" width="28.5703125" customWidth="1"/>
    <col min="44" max="44" width="7.42578125" customWidth="1"/>
    <col min="45" max="45" width="14" customWidth="1"/>
  </cols>
  <sheetData>
    <row r="1" spans="1:45" ht="15" customHeight="1">
      <c r="A1" s="92" t="s">
        <v>4882</v>
      </c>
      <c r="B1" s="93"/>
      <c r="C1" s="93"/>
      <c r="D1" s="93"/>
      <c r="E1" s="94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6" t="s">
        <v>4883</v>
      </c>
      <c r="AL1" s="94"/>
      <c r="AM1" s="94"/>
      <c r="AN1" s="94"/>
      <c r="AO1" s="94"/>
      <c r="AP1" s="94"/>
      <c r="AQ1" s="94"/>
      <c r="AR1" s="94"/>
      <c r="AS1" s="94"/>
    </row>
    <row r="2" spans="1:45" ht="19.5" customHeight="1">
      <c r="A2" s="97" t="s">
        <v>4884</v>
      </c>
      <c r="B2" s="97"/>
      <c r="C2" s="98" t="str">
        <f>BASIC!D7</f>
        <v>[quarter]</v>
      </c>
      <c r="D2" s="98"/>
      <c r="E2" s="94"/>
      <c r="F2" s="99"/>
      <c r="G2" s="94"/>
      <c r="H2" s="94"/>
      <c r="I2" s="94"/>
      <c r="J2" s="94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100" t="s">
        <v>4885</v>
      </c>
      <c r="AL2" s="94"/>
      <c r="AM2" s="94"/>
      <c r="AN2" s="94"/>
      <c r="AO2" s="94"/>
      <c r="AP2" s="94"/>
      <c r="AQ2" s="94"/>
      <c r="AR2" s="94"/>
      <c r="AS2" s="94"/>
    </row>
    <row r="3" spans="1:45" ht="19.5" customHeight="1">
      <c r="A3" s="97" t="s">
        <v>4886</v>
      </c>
      <c r="B3" s="97"/>
      <c r="C3" s="98" t="str">
        <f>CONCATENATE(BASIC!D11,"   ",BASIC!D9)</f>
        <v>[subjectTitle]   [subjectCode; leave blank if N/A]</v>
      </c>
      <c r="D3" s="94"/>
      <c r="E3" s="94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2" t="str">
        <f>BASIC!D5</f>
        <v>[department]</v>
      </c>
      <c r="AL3" s="94"/>
      <c r="AM3" s="94"/>
      <c r="AN3" s="94"/>
      <c r="AO3" s="94"/>
      <c r="AP3" s="94"/>
      <c r="AQ3" s="94"/>
      <c r="AR3" s="94"/>
      <c r="AS3" s="94"/>
    </row>
    <row r="4" spans="1:45" ht="19.5" customHeight="1">
      <c r="A4" s="97" t="s">
        <v>4887</v>
      </c>
      <c r="B4" s="97"/>
      <c r="C4" s="98" t="str">
        <f>BASIC!D13</f>
        <v>[teacherName]</v>
      </c>
      <c r="D4" s="98"/>
      <c r="E4" s="103"/>
      <c r="F4" s="104"/>
      <c r="G4" s="104"/>
      <c r="H4" s="104"/>
      <c r="I4" s="104"/>
      <c r="J4" s="104"/>
      <c r="K4" s="104"/>
      <c r="L4" s="105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2" t="str">
        <f>BASIC!D3</f>
        <v>[schoolYear]</v>
      </c>
      <c r="AL4" s="94"/>
      <c r="AM4" s="94"/>
      <c r="AN4" s="94"/>
      <c r="AO4" s="94"/>
      <c r="AP4" s="94"/>
      <c r="AQ4" s="94"/>
      <c r="AR4" s="94"/>
      <c r="AS4" s="94"/>
    </row>
    <row r="5" spans="1:45" ht="4.5" customHeight="1">
      <c r="A5" s="106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7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7"/>
      <c r="AI5" s="107"/>
      <c r="AJ5" s="106"/>
      <c r="AK5" s="107"/>
      <c r="AL5" s="106"/>
      <c r="AM5" s="106"/>
      <c r="AN5" s="108"/>
      <c r="AO5" s="99"/>
      <c r="AP5" s="99"/>
      <c r="AQ5" s="99"/>
      <c r="AR5" s="99"/>
      <c r="AS5" s="99"/>
    </row>
    <row r="6" spans="1:45" ht="15" customHeight="1">
      <c r="A6" s="298" t="s">
        <v>4881</v>
      </c>
      <c r="B6" s="299"/>
      <c r="C6" s="299"/>
      <c r="D6" s="299"/>
      <c r="E6" s="307"/>
      <c r="F6" s="109"/>
      <c r="G6" s="110"/>
      <c r="H6" s="110"/>
      <c r="I6" s="110"/>
      <c r="J6" s="110"/>
      <c r="K6" s="110"/>
      <c r="L6" s="111"/>
      <c r="M6" s="322" t="s">
        <v>2259</v>
      </c>
      <c r="N6" s="112"/>
      <c r="O6" s="110"/>
      <c r="P6" s="110"/>
      <c r="Q6" s="111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1"/>
      <c r="AC6" s="111"/>
      <c r="AD6" s="110"/>
      <c r="AE6" s="110"/>
      <c r="AF6" s="110"/>
      <c r="AG6" s="110"/>
      <c r="AH6" s="110"/>
      <c r="AI6" s="114"/>
      <c r="AJ6" s="322" t="s">
        <v>21</v>
      </c>
      <c r="AK6" s="115"/>
      <c r="AL6" s="314" t="s">
        <v>531</v>
      </c>
      <c r="AM6" s="324" t="s">
        <v>4888</v>
      </c>
      <c r="AN6" s="316" t="s">
        <v>4889</v>
      </c>
      <c r="AO6" s="314"/>
      <c r="AP6" s="311" t="s">
        <v>4890</v>
      </c>
      <c r="AQ6" s="99"/>
      <c r="AR6" s="99"/>
      <c r="AS6" s="99"/>
    </row>
    <row r="7" spans="1:45" ht="15" customHeight="1">
      <c r="A7" s="308"/>
      <c r="B7" s="309"/>
      <c r="C7" s="309"/>
      <c r="D7" s="309"/>
      <c r="E7" s="310"/>
      <c r="F7" s="116" t="s">
        <v>4891</v>
      </c>
      <c r="G7" s="117" t="s">
        <v>4892</v>
      </c>
      <c r="H7" s="117" t="s">
        <v>4893</v>
      </c>
      <c r="I7" s="117" t="s">
        <v>4894</v>
      </c>
      <c r="J7" s="117" t="s">
        <v>4895</v>
      </c>
      <c r="K7" s="118" t="s">
        <v>151</v>
      </c>
      <c r="L7" s="119" t="s">
        <v>99</v>
      </c>
      <c r="M7" s="323"/>
      <c r="N7" s="120" t="s">
        <v>4799</v>
      </c>
      <c r="O7" s="117" t="s">
        <v>2841</v>
      </c>
      <c r="P7" s="117" t="s">
        <v>2841</v>
      </c>
      <c r="Q7" s="119" t="s">
        <v>99</v>
      </c>
      <c r="R7" s="121" t="s">
        <v>4799</v>
      </c>
      <c r="S7" s="122">
        <v>1</v>
      </c>
      <c r="T7" s="123">
        <v>2</v>
      </c>
      <c r="U7" s="123">
        <v>3</v>
      </c>
      <c r="V7" s="123">
        <v>4</v>
      </c>
      <c r="W7" s="123">
        <v>5</v>
      </c>
      <c r="X7" s="123">
        <v>6</v>
      </c>
      <c r="Y7" s="123">
        <v>7</v>
      </c>
      <c r="Z7" s="123">
        <v>8</v>
      </c>
      <c r="AA7" s="124" t="s">
        <v>99</v>
      </c>
      <c r="AB7" s="125" t="s">
        <v>80</v>
      </c>
      <c r="AC7" s="120" t="s">
        <v>4896</v>
      </c>
      <c r="AD7" s="117" t="s">
        <v>4897</v>
      </c>
      <c r="AE7" s="117" t="s">
        <v>4898</v>
      </c>
      <c r="AF7" s="117" t="s">
        <v>4899</v>
      </c>
      <c r="AG7" s="126" t="s">
        <v>99</v>
      </c>
      <c r="AH7" s="127" t="s">
        <v>34</v>
      </c>
      <c r="AI7" s="128" t="s">
        <v>4900</v>
      </c>
      <c r="AJ7" s="315"/>
      <c r="AK7" s="129" t="s">
        <v>4901</v>
      </c>
      <c r="AL7" s="315"/>
      <c r="AM7" s="325"/>
      <c r="AN7" s="312"/>
      <c r="AO7" s="315"/>
      <c r="AP7" s="312"/>
      <c r="AQ7" s="99"/>
      <c r="AR7" s="317" t="s">
        <v>4902</v>
      </c>
      <c r="AS7" s="301"/>
    </row>
    <row r="8" spans="1:45" ht="21">
      <c r="A8" s="130"/>
      <c r="B8" s="131">
        <v>3</v>
      </c>
      <c r="C8" s="132">
        <v>1</v>
      </c>
      <c r="D8" s="131"/>
      <c r="E8" s="133">
        <v>8</v>
      </c>
      <c r="F8" s="134">
        <v>55</v>
      </c>
      <c r="G8" s="135">
        <v>55</v>
      </c>
      <c r="H8" s="135">
        <v>55</v>
      </c>
      <c r="I8" s="135">
        <v>55</v>
      </c>
      <c r="J8" s="135">
        <v>55</v>
      </c>
      <c r="K8" s="118">
        <v>55</v>
      </c>
      <c r="L8" s="136">
        <f t="shared" ref="L8:L48" si="0">SUM(F8:K8)</f>
        <v>330</v>
      </c>
      <c r="M8" s="137"/>
      <c r="N8" s="134">
        <v>55</v>
      </c>
      <c r="O8" s="135">
        <v>55</v>
      </c>
      <c r="P8" s="135">
        <v>55</v>
      </c>
      <c r="Q8" s="136">
        <f t="shared" ref="Q8:Q48" si="1">SUM(N8:P8)</f>
        <v>165</v>
      </c>
      <c r="R8" s="138"/>
      <c r="S8" s="139">
        <v>10</v>
      </c>
      <c r="T8" s="140">
        <v>10</v>
      </c>
      <c r="U8" s="140">
        <v>10</v>
      </c>
      <c r="V8" s="140">
        <v>10</v>
      </c>
      <c r="W8" s="140">
        <v>10</v>
      </c>
      <c r="X8" s="140">
        <v>10</v>
      </c>
      <c r="Y8" s="140">
        <v>10</v>
      </c>
      <c r="Z8" s="140">
        <v>10</v>
      </c>
      <c r="AA8" s="141">
        <f t="shared" ref="AA8:AA48" si="2">SUM(S8:Z8)</f>
        <v>80</v>
      </c>
      <c r="AB8" s="142"/>
      <c r="AC8" s="143">
        <v>20</v>
      </c>
      <c r="AD8" s="144">
        <v>10</v>
      </c>
      <c r="AE8" s="144">
        <v>10</v>
      </c>
      <c r="AF8" s="144">
        <v>20</v>
      </c>
      <c r="AG8" s="145">
        <f t="shared" ref="AG8:AG48" si="3">SUM(AC8:AF8)</f>
        <v>60</v>
      </c>
      <c r="AH8" s="146"/>
      <c r="AI8" s="147"/>
      <c r="AJ8" s="148"/>
      <c r="AK8" s="149">
        <v>55</v>
      </c>
      <c r="AL8" s="150"/>
      <c r="AM8" s="326"/>
      <c r="AN8" s="313"/>
      <c r="AO8" s="150" t="s">
        <v>4903</v>
      </c>
      <c r="AP8" s="313"/>
      <c r="AQ8" s="99"/>
      <c r="AR8" s="99" t="s">
        <v>4904</v>
      </c>
      <c r="AS8" s="151" t="s">
        <v>4905</v>
      </c>
    </row>
    <row r="9" spans="1:45" ht="17.25" customHeight="1">
      <c r="A9" s="152" t="str">
        <f t="shared" ref="A9:A48" si="4">IF("DELETE"=B9, "DELETE", ROW(A1))</f>
        <v>DELETE</v>
      </c>
      <c r="B9" s="153" t="str">
        <f t="array" ref="B9">IF(ISERROR(
INDEX(Students!$A$1:$H$1999,SMALL(IF(Students!$G$1:$G$1999=$A$6,ROW(Students!$G$1:$G$1999)),ROW(1:1)),B$8)),"DELETE",
INDEX(Students!$A$1:$H$1999,SMALL(IF(Students!$G$1:$G$1999=$A$6,ROW(Students!$G$1:$G$1999)),ROW(1:1)),B$8))</f>
        <v>DELETE</v>
      </c>
      <c r="C9" s="154" t="str">
        <f t="array" ref="C9">IF(ISERROR(
INDEX(Students!$A$1:$H$1999,SMALL(IF(Students!$G$1:$G$1999=$A$6,ROW(Students!$G$1:$G$1999)),ROW(1:1)),C$8)),"DELETE",
INDEX(Students!$A$1:$H$1999,SMALL(IF(Students!$G$1:$G$1999=$A$6,ROW(Students!$G$1:$G$1999)),ROW(1:1)),C$8))</f>
        <v>DELETE</v>
      </c>
      <c r="D9" s="154"/>
      <c r="E9" s="155" t="str">
        <f t="array" ref="E9">IF(ISERROR(
INDEX(Students!$A$1:$H$1999,SMALL(IF(Students!$G$1:$G$1999=$A$6,ROW(Students!$G$1:$G$1999)),ROW(1:1)),E$8)),"DELETE",
INDEX(Students!$A$1:$H$1999,SMALL(IF(Students!$G$1:$G$1999=$A$6,ROW(Students!$G$1:$G$1999)),ROW(1:1)),E$8))</f>
        <v>DELETE</v>
      </c>
      <c r="F9" s="156"/>
      <c r="G9" s="157"/>
      <c r="H9" s="157"/>
      <c r="I9" s="157"/>
      <c r="J9" s="157"/>
      <c r="K9" s="157"/>
      <c r="L9" s="158">
        <f t="shared" si="0"/>
        <v>0</v>
      </c>
      <c r="M9" s="159">
        <f t="shared" ref="M9:M48" si="5">ROUND((L9/$L$8*100),0)</f>
        <v>0</v>
      </c>
      <c r="N9" s="156"/>
      <c r="O9" s="157"/>
      <c r="P9" s="157"/>
      <c r="Q9" s="160">
        <f t="shared" si="1"/>
        <v>0</v>
      </c>
      <c r="R9" s="161">
        <f t="shared" ref="R9:R48" si="6">ROUND((Q9/$Q$8*100),0)</f>
        <v>0</v>
      </c>
      <c r="S9" s="156"/>
      <c r="T9" s="157"/>
      <c r="U9" s="157"/>
      <c r="V9" s="157"/>
      <c r="W9" s="157"/>
      <c r="X9" s="157"/>
      <c r="Y9" s="157"/>
      <c r="Z9" s="157"/>
      <c r="AA9" s="162">
        <f t="shared" si="2"/>
        <v>0</v>
      </c>
      <c r="AB9" s="163">
        <f t="shared" ref="AB9:AB48" si="7">IF(ROUND(((AA9/$AA$8)*50+50),0)&gt;70,ROUND(((AA9/$AA$8)*50+50),0),70)</f>
        <v>70</v>
      </c>
      <c r="AC9" s="164"/>
      <c r="AD9" s="165"/>
      <c r="AE9" s="165"/>
      <c r="AF9" s="165"/>
      <c r="AG9" s="166">
        <f t="shared" si="3"/>
        <v>0</v>
      </c>
      <c r="AH9" s="167">
        <f t="shared" ref="AH9:AH48" si="8">IF(ROUND(((AG9/$AG$8)*50+50),0)&gt;70,ROUND(((AG9/$AG$8)*50+50),0),70)</f>
        <v>70</v>
      </c>
      <c r="AI9" s="168" t="e">
        <f t="array" ref="AI9">INDEX(BASIC!$J$5:$K$11, MATCH(E9,BASIC!$J$5:$J$11,0), 2)</f>
        <v>#N/A</v>
      </c>
      <c r="AJ9" s="169" t="e">
        <f t="array" ref="AJ9">ROUND(
(R9*INDEX(Weights!$A$1:$Z$7, MATCH("PT",Weights!$A$1:$A$7,0), MATCH(AI9,Weights!$A$1:$Z$1,0)) +
AB9*INDEX(Weights!$A$1:$Z$7, MATCH("C",Weights!$A$1:$A$7,0), MATCH(AI9,Weights!$A$1:$Z$1,0)) +
AH9*INDEX(Weights!$A$1:$Z$7, MATCH("R",Weights!$A$1:$A$7,0), MATCH(AI9,Weights!$A$1:$Z$1,0))) /
SUM(INDEX(Weights!$A$1:$Z$7, MATCH("PT",Weights!$A$1:$A$7,0), MATCH(AI9,Weights!$A$1:$Z$1,0)), INDEX(Weights!$A$1:$Z$7, MATCH("C",Weights!$A$1:$A$7,0), MATCH(AI9,Weights!$A$1:$Z$1,0)), INDEX(Weights!$A$1:$Z$7, MATCH("R",Weights!$A$1:$A$7,0), MATCH(AI9,Weights!$A$1:$Z$1,0))), 0)</f>
        <v>#N/A</v>
      </c>
      <c r="AK9" s="170"/>
      <c r="AL9" s="159">
        <f t="shared" ref="AL9:AL48" si="9">ROUND((AK9/$AK$8*100),0)</f>
        <v>0</v>
      </c>
      <c r="AM9" s="171" t="e">
        <f t="array" ref="AM9">(M9*INDEX(Weights!$A$1:$Z$7, MATCH("W",Weights!$A$1:$A$7,0), MATCH(AI9,Weights!$A$1:$Z$1,0))
+AJ9*INDEX(Weights!$A$1:$Z$7, MATCH("P",Weights!$A$1:$A$7,0), MATCH(AI9,Weights!$A$1:$Z$1,0))
+AL9*INDEX(Weights!$A$1:$Z$7, MATCH("Q",Weights!$A$1:$A$7,0), MATCH(AI9,Weights!$A$1:$Z$1,0)))
/100</f>
        <v>#N/A</v>
      </c>
      <c r="AN9" s="172" t="e">
        <f t="shared" ref="AN9:AN48" si="10">IF(IF($AM9&lt;60,ROUNDDOWN((60 +(15*$AM9/60)),0),ROUNDDOWN((75+(25*($AM9-60)/40)),0))&lt;70,70,IF($AM9&lt;60,ROUNDDOWN((60 +(15*$AM9/60)),0),ROUNDDOWN((75+(25*($AM9-60)/40)),0)))</f>
        <v>#N/A</v>
      </c>
      <c r="AO9" s="172" t="str">
        <f t="shared" ref="AO9:AO48" si="11">IF(ISNA(AN9),"",COUNTIF(AN$9:AN$48,"&gt;="&amp;AN9))</f>
        <v/>
      </c>
      <c r="AP9" s="173" t="e">
        <f t="shared" ref="AP9:AP48" si="12">IF(AN9&gt;96,"A+",IF(AN9&gt;93,"A-",IF(AN9&gt;90,"A",IF(AN9&gt;87,"B+",IF(AN9&gt;84,"B-",IF(AN9&gt;81,"B",IF(AN9&gt;78,"C+",IF(AN9&gt;75,"C-",IF(AN9=75,"C","D")))))))))</f>
        <v>#N/A</v>
      </c>
      <c r="AQ9" s="99"/>
      <c r="AR9" s="174" t="s">
        <v>2259</v>
      </c>
      <c r="AS9" s="99" t="e">
        <f t="array" ref="AS9">INDEX(Weights!$A$1:$Z$7, MATCH("W",Weights!$A$1:$A$7,0), MATCH(AI9,Weights!$A$1:$Z$1,0))</f>
        <v>#N/A</v>
      </c>
    </row>
    <row r="10" spans="1:45" ht="17.25" customHeight="1">
      <c r="A10" s="175" t="str">
        <f t="shared" si="4"/>
        <v>DELETE</v>
      </c>
      <c r="B10" s="176" t="str">
        <f t="array" ref="B10">IF(ISERROR(
INDEX(Students!$A$1:$H$1999,SMALL(IF(Students!$G$1:$G$1999=$A$6,ROW(Students!$G$1:$G$1999)),ROW(2:2)),B$8)),"DELETE",
INDEX(Students!$A$1:$H$1999,SMALL(IF(Students!$G$1:$G$1999=$A$6,ROW(Students!$G$1:$G$1999)),ROW(2:2)),B$8))</f>
        <v>DELETE</v>
      </c>
      <c r="C10" s="177" t="str">
        <f t="array" ref="C10">IF(ISERROR(
INDEX(Students!$A$1:$H$1999,SMALL(IF(Students!$G$1:$G$1999=$A$6,ROW(Students!$G$1:$G$1999)),ROW(2:2)),C$8)),"DELETE",
INDEX(Students!$A$1:$H$1999,SMALL(IF(Students!$G$1:$G$1999=$A$6,ROW(Students!$G$1:$G$1999)),ROW(2:2)),C$8))</f>
        <v>DELETE</v>
      </c>
      <c r="D10" s="177"/>
      <c r="E10" s="178" t="str">
        <f t="array" ref="E10">IF(ISERROR(
INDEX(Students!$A$1:$H$1999,SMALL(IF(Students!$G$1:$G$1999=$A$6,ROW(Students!$G$1:$G$1999)),ROW(2:2)),E$8)),"DELETE",
INDEX(Students!$A$1:$H$1999,SMALL(IF(Students!$G$1:$G$1999=$A$6,ROW(Students!$G$1:$G$1999)),ROW(2:2)),E$8))</f>
        <v>DELETE</v>
      </c>
      <c r="F10" s="122"/>
      <c r="G10" s="123"/>
      <c r="H10" s="123"/>
      <c r="I10" s="123"/>
      <c r="J10" s="123"/>
      <c r="K10" s="123"/>
      <c r="L10" s="179">
        <f t="shared" si="0"/>
        <v>0</v>
      </c>
      <c r="M10" s="180">
        <f t="shared" si="5"/>
        <v>0</v>
      </c>
      <c r="N10" s="122"/>
      <c r="O10" s="123"/>
      <c r="P10" s="123"/>
      <c r="Q10" s="181">
        <f t="shared" si="1"/>
        <v>0</v>
      </c>
      <c r="R10" s="182">
        <f t="shared" si="6"/>
        <v>0</v>
      </c>
      <c r="S10" s="122"/>
      <c r="T10" s="123"/>
      <c r="U10" s="123"/>
      <c r="V10" s="123"/>
      <c r="W10" s="123"/>
      <c r="X10" s="123"/>
      <c r="Y10" s="123"/>
      <c r="Z10" s="123"/>
      <c r="AA10" s="183">
        <f t="shared" si="2"/>
        <v>0</v>
      </c>
      <c r="AB10" s="184">
        <f t="shared" si="7"/>
        <v>70</v>
      </c>
      <c r="AC10" s="185"/>
      <c r="AD10" s="186"/>
      <c r="AE10" s="186"/>
      <c r="AF10" s="186"/>
      <c r="AG10" s="187">
        <f t="shared" si="3"/>
        <v>0</v>
      </c>
      <c r="AH10" s="188">
        <f t="shared" si="8"/>
        <v>70</v>
      </c>
      <c r="AI10" s="168" t="e">
        <f t="array" ref="AI10">INDEX(BASIC!$J$5:$K$11, MATCH(E10,BASIC!$J$5:$J$11,0), 2)</f>
        <v>#N/A</v>
      </c>
      <c r="AJ10" s="189" t="e">
        <f t="array" ref="AJ10">ROUND(
(R10*INDEX(Weights!$A$1:$Z$7, MATCH("PT",Weights!$A$1:$A$7,0), MATCH(AI10,Weights!$A$1:$Z$1,0)) +
AB10*INDEX(Weights!$A$1:$Z$7, MATCH("C",Weights!$A$1:$A$7,0), MATCH(AI10,Weights!$A$1:$Z$1,0)) +
AH10*INDEX(Weights!$A$1:$Z$7, MATCH("R",Weights!$A$1:$A$7,0), MATCH(AI10,Weights!$A$1:$Z$1,0))) /
SUM(INDEX(Weights!$A$1:$Z$7, MATCH("PT",Weights!$A$1:$A$7,0), MATCH(AI10,Weights!$A$1:$Z$1,0)), INDEX(Weights!$A$1:$Z$7, MATCH("C",Weights!$A$1:$A$7,0), MATCH(AI10,Weights!$A$1:$Z$1,0)), INDEX(Weights!$A$1:$Z$7, MATCH("R",Weights!$A$1:$A$7,0), MATCH(AI10,Weights!$A$1:$Z$1,0))), 0)</f>
        <v>#N/A</v>
      </c>
      <c r="AK10" s="190"/>
      <c r="AL10" s="180">
        <f t="shared" si="9"/>
        <v>0</v>
      </c>
      <c r="AM10" s="191" t="e">
        <f t="array" ref="AM10">(M10*INDEX(Weights!$A$1:$Z$7, MATCH("W",Weights!$A$1:$A$7,0), MATCH(AI10,Weights!$A$1:$Z$1,0))
+AJ10*INDEX(Weights!$A$1:$Z$7, MATCH("P",Weights!$A$1:$A$7,0), MATCH(AI10,Weights!$A$1:$Z$1,0))
+AL10*INDEX(Weights!$A$1:$Z$7, MATCH("Q",Weights!$A$1:$A$7,0), MATCH(AI10,Weights!$A$1:$Z$1,0)))
/100</f>
        <v>#N/A</v>
      </c>
      <c r="AN10" s="192" t="e">
        <f t="shared" si="10"/>
        <v>#N/A</v>
      </c>
      <c r="AO10" s="192" t="str">
        <f t="shared" si="11"/>
        <v/>
      </c>
      <c r="AP10" s="173" t="e">
        <f t="shared" si="12"/>
        <v>#N/A</v>
      </c>
      <c r="AQ10" s="99"/>
      <c r="AR10" s="174" t="s">
        <v>21</v>
      </c>
      <c r="AS10" s="99" t="e">
        <f t="array" ref="AS10">INDEX(Weights!$A$1:$Z$7, MATCH("P",Weights!$A$1:$A$7,0), MATCH(AI9,Weights!$A$1:$Z$1,0))</f>
        <v>#N/A</v>
      </c>
    </row>
    <row r="11" spans="1:45" ht="17.25" customHeight="1">
      <c r="A11" s="175" t="str">
        <f t="shared" si="4"/>
        <v>DELETE</v>
      </c>
      <c r="B11" s="176" t="str">
        <f t="array" ref="B11">IF(ISERROR(
INDEX(Students!$A$1:$H$1999,SMALL(IF(Students!$G$1:$G$1999=$A$6,ROW(Students!$G$1:$G$1999)),ROW(3:3)),B$8)),"DELETE",
INDEX(Students!$A$1:$H$1999,SMALL(IF(Students!$G$1:$G$1999=$A$6,ROW(Students!$G$1:$G$1999)),ROW(3:3)),B$8))</f>
        <v>DELETE</v>
      </c>
      <c r="C11" s="177" t="str">
        <f t="array" ref="C11">IF(ISERROR(
INDEX(Students!$A$1:$H$1999,SMALL(IF(Students!$G$1:$G$1999=$A$6,ROW(Students!$G$1:$G$1999)),ROW(3:3)),C$8)),"DELETE",
INDEX(Students!$A$1:$H$1999,SMALL(IF(Students!$G$1:$G$1999=$A$6,ROW(Students!$G$1:$G$1999)),ROW(3:3)),C$8))</f>
        <v>DELETE</v>
      </c>
      <c r="D11" s="177"/>
      <c r="E11" s="178" t="str">
        <f t="array" ref="E11">IF(ISERROR(
INDEX(Students!$A$1:$H$1999,SMALL(IF(Students!$G$1:$G$1999=$A$6,ROW(Students!$G$1:$G$1999)),ROW(3:3)),E$8)),"DELETE",
INDEX(Students!$A$1:$H$1999,SMALL(IF(Students!$G$1:$G$1999=$A$6,ROW(Students!$G$1:$G$1999)),ROW(3:3)),E$8))</f>
        <v>DELETE</v>
      </c>
      <c r="F11" s="122"/>
      <c r="G11" s="123"/>
      <c r="H11" s="123"/>
      <c r="I11" s="123"/>
      <c r="J11" s="123"/>
      <c r="K11" s="123"/>
      <c r="L11" s="179">
        <f t="shared" si="0"/>
        <v>0</v>
      </c>
      <c r="M11" s="180">
        <f t="shared" si="5"/>
        <v>0</v>
      </c>
      <c r="N11" s="122"/>
      <c r="O11" s="123"/>
      <c r="P11" s="123"/>
      <c r="Q11" s="181">
        <f t="shared" si="1"/>
        <v>0</v>
      </c>
      <c r="R11" s="182">
        <f t="shared" si="6"/>
        <v>0</v>
      </c>
      <c r="S11" s="122"/>
      <c r="T11" s="123"/>
      <c r="U11" s="123"/>
      <c r="V11" s="123"/>
      <c r="W11" s="123"/>
      <c r="X11" s="123"/>
      <c r="Y11" s="123"/>
      <c r="Z11" s="123"/>
      <c r="AA11" s="183">
        <f t="shared" si="2"/>
        <v>0</v>
      </c>
      <c r="AB11" s="184">
        <f t="shared" si="7"/>
        <v>70</v>
      </c>
      <c r="AC11" s="185"/>
      <c r="AD11" s="186"/>
      <c r="AE11" s="186"/>
      <c r="AF11" s="186"/>
      <c r="AG11" s="187">
        <f t="shared" si="3"/>
        <v>0</v>
      </c>
      <c r="AH11" s="188">
        <f t="shared" si="8"/>
        <v>70</v>
      </c>
      <c r="AI11" s="168" t="e">
        <f t="array" ref="AI11">INDEX(BASIC!$J$5:$K$11, MATCH(E11,BASIC!$J$5:$J$11,0), 2)</f>
        <v>#N/A</v>
      </c>
      <c r="AJ11" s="189" t="e">
        <f t="array" ref="AJ11">ROUND(
(R11*INDEX(Weights!$A$1:$Z$7, MATCH("PT",Weights!$A$1:$A$7,0), MATCH(AI11,Weights!$A$1:$Z$1,0)) +
AB11*INDEX(Weights!$A$1:$Z$7, MATCH("C",Weights!$A$1:$A$7,0), MATCH(AI11,Weights!$A$1:$Z$1,0)) +
AH11*INDEX(Weights!$A$1:$Z$7, MATCH("R",Weights!$A$1:$A$7,0), MATCH(AI11,Weights!$A$1:$Z$1,0))) /
SUM(INDEX(Weights!$A$1:$Z$7, MATCH("PT",Weights!$A$1:$A$7,0), MATCH(AI11,Weights!$A$1:$Z$1,0)), INDEX(Weights!$A$1:$Z$7, MATCH("C",Weights!$A$1:$A$7,0), MATCH(AI11,Weights!$A$1:$Z$1,0)), INDEX(Weights!$A$1:$Z$7, MATCH("R",Weights!$A$1:$A$7,0), MATCH(AI11,Weights!$A$1:$Z$1,0))), 0)</f>
        <v>#N/A</v>
      </c>
      <c r="AK11" s="190"/>
      <c r="AL11" s="180">
        <f t="shared" si="9"/>
        <v>0</v>
      </c>
      <c r="AM11" s="191" t="e">
        <f t="array" ref="AM11">(M11*INDEX(Weights!$A$1:$Z$7, MATCH("W",Weights!$A$1:$A$7,0), MATCH(AI11,Weights!$A$1:$Z$1,0))
+AJ11*INDEX(Weights!$A$1:$Z$7, MATCH("P",Weights!$A$1:$A$7,0), MATCH(AI11,Weights!$A$1:$Z$1,0))
+AL11*INDEX(Weights!$A$1:$Z$7, MATCH("Q",Weights!$A$1:$A$7,0), MATCH(AI11,Weights!$A$1:$Z$1,0)))
/100</f>
        <v>#N/A</v>
      </c>
      <c r="AN11" s="192" t="e">
        <f t="shared" si="10"/>
        <v>#N/A</v>
      </c>
      <c r="AO11" s="192" t="str">
        <f t="shared" si="11"/>
        <v/>
      </c>
      <c r="AP11" s="173" t="e">
        <f t="shared" si="12"/>
        <v>#N/A</v>
      </c>
      <c r="AQ11" s="99"/>
      <c r="AR11" s="54" t="s">
        <v>4799</v>
      </c>
      <c r="AS11" s="99" t="e">
        <f t="array" ref="AS11">INDEX(Weights!$A$1:$Z$7, MATCH("PT",Weights!$A$1:$A$7,0), MATCH(AI9,Weights!$A$1:$Z$1,0))</f>
        <v>#N/A</v>
      </c>
    </row>
    <row r="12" spans="1:45" ht="17.25" customHeight="1">
      <c r="A12" s="175" t="str">
        <f t="shared" si="4"/>
        <v>DELETE</v>
      </c>
      <c r="B12" s="176" t="str">
        <f t="array" ref="B12">IF(ISERROR(
INDEX(Students!$A$1:$H$1999,SMALL(IF(Students!$G$1:$G$1999=$A$6,ROW(Students!$G$1:$G$1999)),ROW(4:4)),B$8)),"DELETE",
INDEX(Students!$A$1:$H$1999,SMALL(IF(Students!$G$1:$G$1999=$A$6,ROW(Students!$G$1:$G$1999)),ROW(4:4)),B$8))</f>
        <v>DELETE</v>
      </c>
      <c r="C12" s="177" t="str">
        <f t="array" ref="C12">IF(ISERROR(
INDEX(Students!$A$1:$H$1999,SMALL(IF(Students!$G$1:$G$1999=$A$6,ROW(Students!$G$1:$G$1999)),ROW(4:4)),C$8)),"DELETE",
INDEX(Students!$A$1:$H$1999,SMALL(IF(Students!$G$1:$G$1999=$A$6,ROW(Students!$G$1:$G$1999)),ROW(4:4)),C$8))</f>
        <v>DELETE</v>
      </c>
      <c r="D12" s="177"/>
      <c r="E12" s="178" t="str">
        <f t="array" ref="E12">IF(ISERROR(
INDEX(Students!$A$1:$H$1999,SMALL(IF(Students!$G$1:$G$1999=$A$6,ROW(Students!$G$1:$G$1999)),ROW(4:4)),E$8)),"DELETE",
INDEX(Students!$A$1:$H$1999,SMALL(IF(Students!$G$1:$G$1999=$A$6,ROW(Students!$G$1:$G$1999)),ROW(4:4)),E$8))</f>
        <v>DELETE</v>
      </c>
      <c r="F12" s="122"/>
      <c r="G12" s="123"/>
      <c r="H12" s="123"/>
      <c r="I12" s="123"/>
      <c r="J12" s="123"/>
      <c r="K12" s="123"/>
      <c r="L12" s="179">
        <f t="shared" si="0"/>
        <v>0</v>
      </c>
      <c r="M12" s="180">
        <f t="shared" si="5"/>
        <v>0</v>
      </c>
      <c r="N12" s="122"/>
      <c r="O12" s="123"/>
      <c r="P12" s="123"/>
      <c r="Q12" s="193">
        <f t="shared" si="1"/>
        <v>0</v>
      </c>
      <c r="R12" s="182">
        <f t="shared" si="6"/>
        <v>0</v>
      </c>
      <c r="S12" s="122"/>
      <c r="T12" s="123"/>
      <c r="U12" s="123"/>
      <c r="V12" s="123"/>
      <c r="W12" s="123"/>
      <c r="X12" s="123"/>
      <c r="Y12" s="123"/>
      <c r="Z12" s="123"/>
      <c r="AA12" s="183">
        <f t="shared" si="2"/>
        <v>0</v>
      </c>
      <c r="AB12" s="184">
        <f t="shared" si="7"/>
        <v>70</v>
      </c>
      <c r="AC12" s="185"/>
      <c r="AD12" s="186"/>
      <c r="AE12" s="186"/>
      <c r="AF12" s="186"/>
      <c r="AG12" s="187">
        <f t="shared" si="3"/>
        <v>0</v>
      </c>
      <c r="AH12" s="188">
        <f t="shared" si="8"/>
        <v>70</v>
      </c>
      <c r="AI12" s="168" t="e">
        <f t="array" ref="AI12">INDEX(BASIC!$J$5:$K$11, MATCH(E12,BASIC!$J$5:$J$11,0), 2)</f>
        <v>#N/A</v>
      </c>
      <c r="AJ12" s="189" t="e">
        <f t="array" ref="AJ12">ROUND(
(R12*INDEX(Weights!$A$1:$Z$7, MATCH("PT",Weights!$A$1:$A$7,0), MATCH(AI12,Weights!$A$1:$Z$1,0)) +
AB12*INDEX(Weights!$A$1:$Z$7, MATCH("C",Weights!$A$1:$A$7,0), MATCH(AI12,Weights!$A$1:$Z$1,0)) +
AH12*INDEX(Weights!$A$1:$Z$7, MATCH("R",Weights!$A$1:$A$7,0), MATCH(AI12,Weights!$A$1:$Z$1,0))) /
SUM(INDEX(Weights!$A$1:$Z$7, MATCH("PT",Weights!$A$1:$A$7,0), MATCH(AI12,Weights!$A$1:$Z$1,0)), INDEX(Weights!$A$1:$Z$7, MATCH("C",Weights!$A$1:$A$7,0), MATCH(AI12,Weights!$A$1:$Z$1,0)), INDEX(Weights!$A$1:$Z$7, MATCH("R",Weights!$A$1:$A$7,0), MATCH(AI12,Weights!$A$1:$Z$1,0))), 0)</f>
        <v>#N/A</v>
      </c>
      <c r="AK12" s="190"/>
      <c r="AL12" s="180">
        <f t="shared" si="9"/>
        <v>0</v>
      </c>
      <c r="AM12" s="191" t="e">
        <f t="array" ref="AM12">(M12*INDEX(Weights!$A$1:$Z$7, MATCH("W",Weights!$A$1:$A$7,0), MATCH(AI12,Weights!$A$1:$Z$1,0))
+AJ12*INDEX(Weights!$A$1:$Z$7, MATCH("P",Weights!$A$1:$A$7,0), MATCH(AI12,Weights!$A$1:$Z$1,0))
+AL12*INDEX(Weights!$A$1:$Z$7, MATCH("Q",Weights!$A$1:$A$7,0), MATCH(AI12,Weights!$A$1:$Z$1,0)))
/100</f>
        <v>#N/A</v>
      </c>
      <c r="AN12" s="192" t="e">
        <f t="shared" si="10"/>
        <v>#N/A</v>
      </c>
      <c r="AO12" s="192" t="str">
        <f t="shared" si="11"/>
        <v/>
      </c>
      <c r="AP12" s="173" t="e">
        <f t="shared" si="12"/>
        <v>#N/A</v>
      </c>
      <c r="AQ12" s="99"/>
      <c r="AR12" s="54" t="s">
        <v>80</v>
      </c>
      <c r="AS12" s="99" t="e">
        <f t="array" ref="AS12">INDEX(Weights!$A$1:$Z$7, MATCH("C",Weights!$A$1:$A$7,0), MATCH(AI9,Weights!$A$1:$Z$1,0))</f>
        <v>#N/A</v>
      </c>
    </row>
    <row r="13" spans="1:45" ht="17.25" customHeight="1">
      <c r="A13" s="194" t="str">
        <f t="shared" si="4"/>
        <v>DELETE</v>
      </c>
      <c r="B13" s="176" t="str">
        <f t="array" ref="B13">IF(ISERROR(
INDEX(Students!$A$1:$H$1999,SMALL(IF(Students!$G$1:$G$1999=$A$6,ROW(Students!$G$1:$G$1999)),ROW(5:5)),B$8)),"DELETE",
INDEX(Students!$A$1:$H$1999,SMALL(IF(Students!$G$1:$G$1999=$A$6,ROW(Students!$G$1:$G$1999)),ROW(5:5)),B$8))</f>
        <v>DELETE</v>
      </c>
      <c r="C13" s="177" t="str">
        <f t="array" ref="C13">IF(ISERROR(
INDEX(Students!$A$1:$H$1999,SMALL(IF(Students!$G$1:$G$1999=$A$6,ROW(Students!$G$1:$G$1999)),ROW(5:5)),C$8)),"DELETE",
INDEX(Students!$A$1:$H$1999,SMALL(IF(Students!$G$1:$G$1999=$A$6,ROW(Students!$G$1:$G$1999)),ROW(5:5)),C$8))</f>
        <v>DELETE</v>
      </c>
      <c r="D13" s="177"/>
      <c r="E13" s="178" t="str">
        <f t="array" ref="E13">IF(ISERROR(
INDEX(Students!$A$1:$H$1999,SMALL(IF(Students!$G$1:$G$1999=$A$6,ROW(Students!$G$1:$G$1999)),ROW(5:5)),E$8)),"DELETE",
INDEX(Students!$A$1:$H$1999,SMALL(IF(Students!$G$1:$G$1999=$A$6,ROW(Students!$G$1:$G$1999)),ROW(5:5)),E$8))</f>
        <v>DELETE</v>
      </c>
      <c r="F13" s="195"/>
      <c r="G13" s="123"/>
      <c r="H13" s="123"/>
      <c r="I13" s="123"/>
      <c r="J13" s="123"/>
      <c r="K13" s="123"/>
      <c r="L13" s="179">
        <f t="shared" si="0"/>
        <v>0</v>
      </c>
      <c r="M13" s="180">
        <f t="shared" si="5"/>
        <v>0</v>
      </c>
      <c r="N13" s="122"/>
      <c r="O13" s="123"/>
      <c r="P13" s="123"/>
      <c r="Q13" s="181">
        <f t="shared" si="1"/>
        <v>0</v>
      </c>
      <c r="R13" s="182">
        <f t="shared" si="6"/>
        <v>0</v>
      </c>
      <c r="S13" s="122"/>
      <c r="T13" s="123"/>
      <c r="U13" s="123"/>
      <c r="V13" s="123"/>
      <c r="W13" s="123"/>
      <c r="X13" s="123"/>
      <c r="Y13" s="123"/>
      <c r="Z13" s="123"/>
      <c r="AA13" s="183">
        <f t="shared" si="2"/>
        <v>0</v>
      </c>
      <c r="AB13" s="184">
        <f t="shared" si="7"/>
        <v>70</v>
      </c>
      <c r="AC13" s="185"/>
      <c r="AD13" s="186"/>
      <c r="AE13" s="186"/>
      <c r="AF13" s="186"/>
      <c r="AG13" s="187">
        <f t="shared" si="3"/>
        <v>0</v>
      </c>
      <c r="AH13" s="188">
        <f t="shared" si="8"/>
        <v>70</v>
      </c>
      <c r="AI13" s="168" t="e">
        <f t="array" ref="AI13">INDEX(BASIC!$J$5:$K$11, MATCH(E13,BASIC!$J$5:$J$11,0), 2)</f>
        <v>#N/A</v>
      </c>
      <c r="AJ13" s="189" t="e">
        <f t="array" ref="AJ13">ROUND(
(R13*INDEX(Weights!$A$1:$Z$7, MATCH("PT",Weights!$A$1:$A$7,0), MATCH(AI13,Weights!$A$1:$Z$1,0)) +
AB13*INDEX(Weights!$A$1:$Z$7, MATCH("C",Weights!$A$1:$A$7,0), MATCH(AI13,Weights!$A$1:$Z$1,0)) +
AH13*INDEX(Weights!$A$1:$Z$7, MATCH("R",Weights!$A$1:$A$7,0), MATCH(AI13,Weights!$A$1:$Z$1,0))) /
SUM(INDEX(Weights!$A$1:$Z$7, MATCH("PT",Weights!$A$1:$A$7,0), MATCH(AI13,Weights!$A$1:$Z$1,0)), INDEX(Weights!$A$1:$Z$7, MATCH("C",Weights!$A$1:$A$7,0), MATCH(AI13,Weights!$A$1:$Z$1,0)), INDEX(Weights!$A$1:$Z$7, MATCH("R",Weights!$A$1:$A$7,0), MATCH(AI13,Weights!$A$1:$Z$1,0))), 0)</f>
        <v>#N/A</v>
      </c>
      <c r="AK13" s="190"/>
      <c r="AL13" s="180">
        <f t="shared" si="9"/>
        <v>0</v>
      </c>
      <c r="AM13" s="191" t="e">
        <f t="array" ref="AM13">(M13*INDEX(Weights!$A$1:$Z$7, MATCH("W",Weights!$A$1:$A$7,0), MATCH(AI13,Weights!$A$1:$Z$1,0))
+AJ13*INDEX(Weights!$A$1:$Z$7, MATCH("P",Weights!$A$1:$A$7,0), MATCH(AI13,Weights!$A$1:$Z$1,0))
+AL13*INDEX(Weights!$A$1:$Z$7, MATCH("Q",Weights!$A$1:$A$7,0), MATCH(AI13,Weights!$A$1:$Z$1,0)))
/100</f>
        <v>#N/A</v>
      </c>
      <c r="AN13" s="192" t="e">
        <f t="shared" si="10"/>
        <v>#N/A</v>
      </c>
      <c r="AO13" s="192" t="str">
        <f t="shared" si="11"/>
        <v/>
      </c>
      <c r="AP13" s="173" t="e">
        <f t="shared" si="12"/>
        <v>#N/A</v>
      </c>
      <c r="AQ13" s="99"/>
      <c r="AR13" s="54" t="s">
        <v>34</v>
      </c>
      <c r="AS13" s="99" t="e">
        <f t="array" ref="AS13">INDEX(Weights!$A$1:$Z$7, MATCH("R",Weights!$A$1:$A$7,0), MATCH(AI9,Weights!$A$1:$Z$1,0))</f>
        <v>#N/A</v>
      </c>
    </row>
    <row r="14" spans="1:45" ht="17.25" customHeight="1">
      <c r="A14" s="175" t="str">
        <f t="shared" si="4"/>
        <v>DELETE</v>
      </c>
      <c r="B14" s="176" t="str">
        <f t="array" ref="B14">IF(ISERROR(
INDEX(Students!$A$1:$H$1999,SMALL(IF(Students!$G$1:$G$1999=$A$6,ROW(Students!$G$1:$G$1999)),ROW(6:6)),B$8)),"DELETE",
INDEX(Students!$A$1:$H$1999,SMALL(IF(Students!$G$1:$G$1999=$A$6,ROW(Students!$G$1:$G$1999)),ROW(6:6)),B$8))</f>
        <v>DELETE</v>
      </c>
      <c r="C14" s="177" t="str">
        <f t="array" ref="C14">IF(ISERROR(
INDEX(Students!$A$1:$H$1999,SMALL(IF(Students!$G$1:$G$1999=$A$6,ROW(Students!$G$1:$G$1999)),ROW(6:6)),C$8)),"DELETE",
INDEX(Students!$A$1:$H$1999,SMALL(IF(Students!$G$1:$G$1999=$A$6,ROW(Students!$G$1:$G$1999)),ROW(6:6)),C$8))</f>
        <v>DELETE</v>
      </c>
      <c r="D14" s="177"/>
      <c r="E14" s="178" t="str">
        <f t="array" ref="E14">IF(ISERROR(
INDEX(Students!$A$1:$H$1999,SMALL(IF(Students!$G$1:$G$1999=$A$6,ROW(Students!$G$1:$G$1999)),ROW(6:6)),E$8)),"DELETE",
INDEX(Students!$A$1:$H$1999,SMALL(IF(Students!$G$1:$G$1999=$A$6,ROW(Students!$G$1:$G$1999)),ROW(6:6)),E$8))</f>
        <v>DELETE</v>
      </c>
      <c r="F14" s="122"/>
      <c r="G14" s="123"/>
      <c r="H14" s="123"/>
      <c r="I14" s="123"/>
      <c r="J14" s="123"/>
      <c r="K14" s="123"/>
      <c r="L14" s="179">
        <f t="shared" si="0"/>
        <v>0</v>
      </c>
      <c r="M14" s="180">
        <f t="shared" si="5"/>
        <v>0</v>
      </c>
      <c r="N14" s="122"/>
      <c r="O14" s="123"/>
      <c r="P14" s="123"/>
      <c r="Q14" s="193">
        <f t="shared" si="1"/>
        <v>0</v>
      </c>
      <c r="R14" s="182">
        <f t="shared" si="6"/>
        <v>0</v>
      </c>
      <c r="S14" s="122"/>
      <c r="T14" s="123"/>
      <c r="U14" s="123"/>
      <c r="V14" s="123"/>
      <c r="W14" s="123"/>
      <c r="X14" s="123"/>
      <c r="Y14" s="123"/>
      <c r="Z14" s="123"/>
      <c r="AA14" s="183">
        <f t="shared" si="2"/>
        <v>0</v>
      </c>
      <c r="AB14" s="184">
        <f t="shared" si="7"/>
        <v>70</v>
      </c>
      <c r="AC14" s="185"/>
      <c r="AD14" s="186"/>
      <c r="AE14" s="186"/>
      <c r="AF14" s="186"/>
      <c r="AG14" s="187">
        <f t="shared" si="3"/>
        <v>0</v>
      </c>
      <c r="AH14" s="188">
        <f t="shared" si="8"/>
        <v>70</v>
      </c>
      <c r="AI14" s="168" t="e">
        <f t="array" ref="AI14">INDEX(BASIC!$J$5:$K$11, MATCH(E14,BASIC!$J$5:$J$11,0), 2)</f>
        <v>#N/A</v>
      </c>
      <c r="AJ14" s="189" t="e">
        <f t="array" ref="AJ14">ROUND(
(R14*INDEX(Weights!$A$1:$Z$7, MATCH("PT",Weights!$A$1:$A$7,0), MATCH(AI14,Weights!$A$1:$Z$1,0)) +
AB14*INDEX(Weights!$A$1:$Z$7, MATCH("C",Weights!$A$1:$A$7,0), MATCH(AI14,Weights!$A$1:$Z$1,0)) +
AH14*INDEX(Weights!$A$1:$Z$7, MATCH("R",Weights!$A$1:$A$7,0), MATCH(AI14,Weights!$A$1:$Z$1,0))) /
SUM(INDEX(Weights!$A$1:$Z$7, MATCH("PT",Weights!$A$1:$A$7,0), MATCH(AI14,Weights!$A$1:$Z$1,0)), INDEX(Weights!$A$1:$Z$7, MATCH("C",Weights!$A$1:$A$7,0), MATCH(AI14,Weights!$A$1:$Z$1,0)), INDEX(Weights!$A$1:$Z$7, MATCH("R",Weights!$A$1:$A$7,0), MATCH(AI14,Weights!$A$1:$Z$1,0))), 0)</f>
        <v>#N/A</v>
      </c>
      <c r="AK14" s="190"/>
      <c r="AL14" s="180">
        <f t="shared" si="9"/>
        <v>0</v>
      </c>
      <c r="AM14" s="191" t="e">
        <f t="array" ref="AM14">(M14*INDEX(Weights!$A$1:$Z$7, MATCH("W",Weights!$A$1:$A$7,0), MATCH(AI14,Weights!$A$1:$Z$1,0))
+AJ14*INDEX(Weights!$A$1:$Z$7, MATCH("P",Weights!$A$1:$A$7,0), MATCH(AI14,Weights!$A$1:$Z$1,0))
+AL14*INDEX(Weights!$A$1:$Z$7, MATCH("Q",Weights!$A$1:$A$7,0), MATCH(AI14,Weights!$A$1:$Z$1,0)))
/100</f>
        <v>#N/A</v>
      </c>
      <c r="AN14" s="192" t="e">
        <f t="shared" si="10"/>
        <v>#N/A</v>
      </c>
      <c r="AO14" s="192" t="str">
        <f t="shared" si="11"/>
        <v/>
      </c>
      <c r="AP14" s="173" t="e">
        <f t="shared" si="12"/>
        <v>#N/A</v>
      </c>
      <c r="AQ14" s="99"/>
      <c r="AR14" s="174" t="s">
        <v>531</v>
      </c>
      <c r="AS14" s="99" t="e">
        <f t="array" ref="AS14">INDEX(Weights!$A$1:$Z$7, MATCH("Q",Weights!$A$1:$A$7,0), MATCH(AI9,Weights!$A$1:$Z$1,0))</f>
        <v>#N/A</v>
      </c>
    </row>
    <row r="15" spans="1:45" ht="17.25" customHeight="1">
      <c r="A15" s="175" t="str">
        <f t="shared" si="4"/>
        <v>DELETE</v>
      </c>
      <c r="B15" s="176" t="str">
        <f t="array" ref="B15">IF(ISERROR(
INDEX(Students!$A$1:$H$1999,SMALL(IF(Students!$G$1:$G$1999=$A$6,ROW(Students!$G$1:$G$1999)),ROW(7:7)),B$8)),"DELETE",
INDEX(Students!$A$1:$H$1999,SMALL(IF(Students!$G$1:$G$1999=$A$6,ROW(Students!$G$1:$G$1999)),ROW(7:7)),B$8))</f>
        <v>DELETE</v>
      </c>
      <c r="C15" s="177" t="str">
        <f t="array" ref="C15">IF(ISERROR(
INDEX(Students!$A$1:$H$1999,SMALL(IF(Students!$G$1:$G$1999=$A$6,ROW(Students!$G$1:$G$1999)),ROW(7:7)),C$8)),"DELETE",
INDEX(Students!$A$1:$H$1999,SMALL(IF(Students!$G$1:$G$1999=$A$6,ROW(Students!$G$1:$G$1999)),ROW(7:7)),C$8))</f>
        <v>DELETE</v>
      </c>
      <c r="D15" s="177"/>
      <c r="E15" s="178" t="str">
        <f t="array" ref="E15">IF(ISERROR(
INDEX(Students!$A$1:$H$1999,SMALL(IF(Students!$G$1:$G$1999=$A$6,ROW(Students!$G$1:$G$1999)),ROW(7:7)),E$8)),"DELETE",
INDEX(Students!$A$1:$H$1999,SMALL(IF(Students!$G$1:$G$1999=$A$6,ROW(Students!$G$1:$G$1999)),ROW(7:7)),E$8))</f>
        <v>DELETE</v>
      </c>
      <c r="F15" s="122"/>
      <c r="G15" s="123"/>
      <c r="H15" s="123"/>
      <c r="I15" s="123"/>
      <c r="J15" s="123"/>
      <c r="K15" s="123"/>
      <c r="L15" s="179">
        <f t="shared" si="0"/>
        <v>0</v>
      </c>
      <c r="M15" s="180">
        <f t="shared" si="5"/>
        <v>0</v>
      </c>
      <c r="N15" s="122"/>
      <c r="O15" s="123"/>
      <c r="P15" s="123"/>
      <c r="Q15" s="196">
        <f t="shared" si="1"/>
        <v>0</v>
      </c>
      <c r="R15" s="182">
        <f t="shared" si="6"/>
        <v>0</v>
      </c>
      <c r="S15" s="122"/>
      <c r="T15" s="123"/>
      <c r="U15" s="123"/>
      <c r="V15" s="123"/>
      <c r="W15" s="123"/>
      <c r="X15" s="123"/>
      <c r="Y15" s="123"/>
      <c r="Z15" s="123"/>
      <c r="AA15" s="183">
        <f t="shared" si="2"/>
        <v>0</v>
      </c>
      <c r="AB15" s="184">
        <f t="shared" si="7"/>
        <v>70</v>
      </c>
      <c r="AC15" s="185"/>
      <c r="AD15" s="186"/>
      <c r="AE15" s="186"/>
      <c r="AF15" s="186"/>
      <c r="AG15" s="187">
        <f t="shared" si="3"/>
        <v>0</v>
      </c>
      <c r="AH15" s="188">
        <f t="shared" si="8"/>
        <v>70</v>
      </c>
      <c r="AI15" s="168" t="e">
        <f t="array" ref="AI15">INDEX(BASIC!$J$5:$K$11, MATCH(E15,BASIC!$J$5:$J$11,0), 2)</f>
        <v>#N/A</v>
      </c>
      <c r="AJ15" s="189" t="e">
        <f t="array" ref="AJ15">ROUND(
(R15*INDEX(Weights!$A$1:$Z$7, MATCH("PT",Weights!$A$1:$A$7,0), MATCH(AI15,Weights!$A$1:$Z$1,0)) +
AB15*INDEX(Weights!$A$1:$Z$7, MATCH("C",Weights!$A$1:$A$7,0), MATCH(AI15,Weights!$A$1:$Z$1,0)) +
AH15*INDEX(Weights!$A$1:$Z$7, MATCH("R",Weights!$A$1:$A$7,0), MATCH(AI15,Weights!$A$1:$Z$1,0))) /
SUM(INDEX(Weights!$A$1:$Z$7, MATCH("PT",Weights!$A$1:$A$7,0), MATCH(AI15,Weights!$A$1:$Z$1,0)), INDEX(Weights!$A$1:$Z$7, MATCH("C",Weights!$A$1:$A$7,0), MATCH(AI15,Weights!$A$1:$Z$1,0)), INDEX(Weights!$A$1:$Z$7, MATCH("R",Weights!$A$1:$A$7,0), MATCH(AI15,Weights!$A$1:$Z$1,0))), 0)</f>
        <v>#N/A</v>
      </c>
      <c r="AK15" s="190"/>
      <c r="AL15" s="180">
        <f t="shared" si="9"/>
        <v>0</v>
      </c>
      <c r="AM15" s="191" t="e">
        <f t="array" ref="AM15">(M15*INDEX(Weights!$A$1:$Z$7, MATCH("W",Weights!$A$1:$A$7,0), MATCH(AI15,Weights!$A$1:$Z$1,0))
+AJ15*INDEX(Weights!$A$1:$Z$7, MATCH("P",Weights!$A$1:$A$7,0), MATCH(AI15,Weights!$A$1:$Z$1,0))
+AL15*INDEX(Weights!$A$1:$Z$7, MATCH("Q",Weights!$A$1:$A$7,0), MATCH(AI15,Weights!$A$1:$Z$1,0)))
/100</f>
        <v>#N/A</v>
      </c>
      <c r="AN15" s="192" t="e">
        <f t="shared" si="10"/>
        <v>#N/A</v>
      </c>
      <c r="AO15" s="192" t="str">
        <f t="shared" si="11"/>
        <v/>
      </c>
      <c r="AP15" s="173" t="e">
        <f t="shared" si="12"/>
        <v>#N/A</v>
      </c>
      <c r="AQ15" s="99"/>
      <c r="AR15" s="99"/>
      <c r="AS15" s="99"/>
    </row>
    <row r="16" spans="1:45" ht="17.25" customHeight="1">
      <c r="A16" s="175" t="str">
        <f t="shared" si="4"/>
        <v>DELETE</v>
      </c>
      <c r="B16" s="176" t="str">
        <f t="array" ref="B16">IF(ISERROR(
INDEX(Students!$A$1:$H$1999,SMALL(IF(Students!$G$1:$G$1999=$A$6,ROW(Students!$G$1:$G$1999)),ROW(8:8)),B$8)),"DELETE",
INDEX(Students!$A$1:$H$1999,SMALL(IF(Students!$G$1:$G$1999=$A$6,ROW(Students!$G$1:$G$1999)),ROW(8:8)),B$8))</f>
        <v>DELETE</v>
      </c>
      <c r="C16" s="177" t="str">
        <f t="array" ref="C16">IF(ISERROR(
INDEX(Students!$A$1:$H$1999,SMALL(IF(Students!$G$1:$G$1999=$A$6,ROW(Students!$G$1:$G$1999)),ROW(8:8)),C$8)),"DELETE",
INDEX(Students!$A$1:$H$1999,SMALL(IF(Students!$G$1:$G$1999=$A$6,ROW(Students!$G$1:$G$1999)),ROW(8:8)),C$8))</f>
        <v>DELETE</v>
      </c>
      <c r="D16" s="177"/>
      <c r="E16" s="178" t="str">
        <f t="array" ref="E16">IF(ISERROR(
INDEX(Students!$A$1:$H$1999,SMALL(IF(Students!$G$1:$G$1999=$A$6,ROW(Students!$G$1:$G$1999)),ROW(8:8)),E$8)),"DELETE",
INDEX(Students!$A$1:$H$1999,SMALL(IF(Students!$G$1:$G$1999=$A$6,ROW(Students!$G$1:$G$1999)),ROW(8:8)),E$8))</f>
        <v>DELETE</v>
      </c>
      <c r="F16" s="122"/>
      <c r="G16" s="123"/>
      <c r="H16" s="123"/>
      <c r="I16" s="123"/>
      <c r="J16" s="123"/>
      <c r="K16" s="123"/>
      <c r="L16" s="179">
        <f t="shared" si="0"/>
        <v>0</v>
      </c>
      <c r="M16" s="180">
        <f t="shared" si="5"/>
        <v>0</v>
      </c>
      <c r="N16" s="122"/>
      <c r="O16" s="123"/>
      <c r="P16" s="123"/>
      <c r="Q16" s="181">
        <f t="shared" si="1"/>
        <v>0</v>
      </c>
      <c r="R16" s="182">
        <f t="shared" si="6"/>
        <v>0</v>
      </c>
      <c r="S16" s="122"/>
      <c r="T16" s="123"/>
      <c r="U16" s="123"/>
      <c r="V16" s="123"/>
      <c r="W16" s="123"/>
      <c r="X16" s="123"/>
      <c r="Y16" s="123"/>
      <c r="Z16" s="123"/>
      <c r="AA16" s="183">
        <f t="shared" si="2"/>
        <v>0</v>
      </c>
      <c r="AB16" s="184">
        <f t="shared" si="7"/>
        <v>70</v>
      </c>
      <c r="AC16" s="185"/>
      <c r="AD16" s="186"/>
      <c r="AE16" s="186"/>
      <c r="AF16" s="186"/>
      <c r="AG16" s="187">
        <f t="shared" si="3"/>
        <v>0</v>
      </c>
      <c r="AH16" s="188">
        <f t="shared" si="8"/>
        <v>70</v>
      </c>
      <c r="AI16" s="168" t="e">
        <f t="array" ref="AI16">INDEX(BASIC!$J$5:$K$11, MATCH(E16,BASIC!$J$5:$J$11,0), 2)</f>
        <v>#N/A</v>
      </c>
      <c r="AJ16" s="189" t="e">
        <f t="array" ref="AJ16">ROUND(
(R16*INDEX(Weights!$A$1:$Z$7, MATCH("PT",Weights!$A$1:$A$7,0), MATCH(AI16,Weights!$A$1:$Z$1,0)) +
AB16*INDEX(Weights!$A$1:$Z$7, MATCH("C",Weights!$A$1:$A$7,0), MATCH(AI16,Weights!$A$1:$Z$1,0)) +
AH16*INDEX(Weights!$A$1:$Z$7, MATCH("R",Weights!$A$1:$A$7,0), MATCH(AI16,Weights!$A$1:$Z$1,0))) /
SUM(INDEX(Weights!$A$1:$Z$7, MATCH("PT",Weights!$A$1:$A$7,0), MATCH(AI16,Weights!$A$1:$Z$1,0)), INDEX(Weights!$A$1:$Z$7, MATCH("C",Weights!$A$1:$A$7,0), MATCH(AI16,Weights!$A$1:$Z$1,0)), INDEX(Weights!$A$1:$Z$7, MATCH("R",Weights!$A$1:$A$7,0), MATCH(AI16,Weights!$A$1:$Z$1,0))), 0)</f>
        <v>#N/A</v>
      </c>
      <c r="AK16" s="190"/>
      <c r="AL16" s="180">
        <f t="shared" si="9"/>
        <v>0</v>
      </c>
      <c r="AM16" s="191" t="e">
        <f t="array" ref="AM16">(M16*INDEX(Weights!$A$1:$Z$7, MATCH("W",Weights!$A$1:$A$7,0), MATCH(AI16,Weights!$A$1:$Z$1,0))
+AJ16*INDEX(Weights!$A$1:$Z$7, MATCH("P",Weights!$A$1:$A$7,0), MATCH(AI16,Weights!$A$1:$Z$1,0))
+AL16*INDEX(Weights!$A$1:$Z$7, MATCH("Q",Weights!$A$1:$A$7,0), MATCH(AI16,Weights!$A$1:$Z$1,0)))
/100</f>
        <v>#N/A</v>
      </c>
      <c r="AN16" s="192" t="e">
        <f t="shared" si="10"/>
        <v>#N/A</v>
      </c>
      <c r="AO16" s="192" t="str">
        <f t="shared" si="11"/>
        <v/>
      </c>
      <c r="AP16" s="173" t="e">
        <f t="shared" si="12"/>
        <v>#N/A</v>
      </c>
      <c r="AQ16" s="99"/>
      <c r="AR16" s="99"/>
      <c r="AS16" s="99"/>
    </row>
    <row r="17" spans="1:45" ht="17.25" customHeight="1">
      <c r="A17" s="175" t="str">
        <f t="shared" si="4"/>
        <v>DELETE</v>
      </c>
      <c r="B17" s="176" t="str">
        <f t="array" ref="B17">IF(ISERROR(
INDEX(Students!$A$1:$H$1999,SMALL(IF(Students!$G$1:$G$1999=$A$6,ROW(Students!$G$1:$G$1999)),ROW(9:9)),B$8)),"DELETE",
INDEX(Students!$A$1:$H$1999,SMALL(IF(Students!$G$1:$G$1999=$A$6,ROW(Students!$G$1:$G$1999)),ROW(9:9)),B$8))</f>
        <v>DELETE</v>
      </c>
      <c r="C17" s="177" t="str">
        <f t="array" ref="C17">IF(ISERROR(
INDEX(Students!$A$1:$H$1999,SMALL(IF(Students!$G$1:$G$1999=$A$6,ROW(Students!$G$1:$G$1999)),ROW(9:9)),C$8)),"DELETE",
INDEX(Students!$A$1:$H$1999,SMALL(IF(Students!$G$1:$G$1999=$A$6,ROW(Students!$G$1:$G$1999)),ROW(9:9)),C$8))</f>
        <v>DELETE</v>
      </c>
      <c r="D17" s="177"/>
      <c r="E17" s="178" t="str">
        <f t="array" ref="E17">IF(ISERROR(
INDEX(Students!$A$1:$H$1999,SMALL(IF(Students!$G$1:$G$1999=$A$6,ROW(Students!$G$1:$G$1999)),ROW(9:9)),E$8)),"DELETE",
INDEX(Students!$A$1:$H$1999,SMALL(IF(Students!$G$1:$G$1999=$A$6,ROW(Students!$G$1:$G$1999)),ROW(9:9)),E$8))</f>
        <v>DELETE</v>
      </c>
      <c r="F17" s="122"/>
      <c r="G17" s="123"/>
      <c r="H17" s="123"/>
      <c r="I17" s="123"/>
      <c r="J17" s="123"/>
      <c r="K17" s="123"/>
      <c r="L17" s="179">
        <f t="shared" si="0"/>
        <v>0</v>
      </c>
      <c r="M17" s="180">
        <f t="shared" si="5"/>
        <v>0</v>
      </c>
      <c r="N17" s="122"/>
      <c r="O17" s="123"/>
      <c r="P17" s="123"/>
      <c r="Q17" s="181">
        <f t="shared" si="1"/>
        <v>0</v>
      </c>
      <c r="R17" s="182">
        <f t="shared" si="6"/>
        <v>0</v>
      </c>
      <c r="S17" s="122"/>
      <c r="T17" s="123"/>
      <c r="U17" s="123"/>
      <c r="V17" s="123"/>
      <c r="W17" s="123"/>
      <c r="X17" s="123"/>
      <c r="Y17" s="123"/>
      <c r="Z17" s="123"/>
      <c r="AA17" s="183">
        <f t="shared" si="2"/>
        <v>0</v>
      </c>
      <c r="AB17" s="184">
        <f t="shared" si="7"/>
        <v>70</v>
      </c>
      <c r="AC17" s="185"/>
      <c r="AD17" s="186"/>
      <c r="AE17" s="186"/>
      <c r="AF17" s="186"/>
      <c r="AG17" s="187">
        <f t="shared" si="3"/>
        <v>0</v>
      </c>
      <c r="AH17" s="188">
        <f t="shared" si="8"/>
        <v>70</v>
      </c>
      <c r="AI17" s="168" t="e">
        <f t="array" ref="AI17">INDEX(BASIC!$J$5:$K$11, MATCH(E17,BASIC!$J$5:$J$11,0), 2)</f>
        <v>#N/A</v>
      </c>
      <c r="AJ17" s="189" t="e">
        <f t="array" ref="AJ17">ROUND(
(R17*INDEX(Weights!$A$1:$Z$7, MATCH("PT",Weights!$A$1:$A$7,0), MATCH(AI17,Weights!$A$1:$Z$1,0)) +
AB17*INDEX(Weights!$A$1:$Z$7, MATCH("C",Weights!$A$1:$A$7,0), MATCH(AI17,Weights!$A$1:$Z$1,0)) +
AH17*INDEX(Weights!$A$1:$Z$7, MATCH("R",Weights!$A$1:$A$7,0), MATCH(AI17,Weights!$A$1:$Z$1,0))) /
SUM(INDEX(Weights!$A$1:$Z$7, MATCH("PT",Weights!$A$1:$A$7,0), MATCH(AI17,Weights!$A$1:$Z$1,0)), INDEX(Weights!$A$1:$Z$7, MATCH("C",Weights!$A$1:$A$7,0), MATCH(AI17,Weights!$A$1:$Z$1,0)), INDEX(Weights!$A$1:$Z$7, MATCH("R",Weights!$A$1:$A$7,0), MATCH(AI17,Weights!$A$1:$Z$1,0))), 0)</f>
        <v>#N/A</v>
      </c>
      <c r="AK17" s="190"/>
      <c r="AL17" s="180">
        <f t="shared" si="9"/>
        <v>0</v>
      </c>
      <c r="AM17" s="191" t="e">
        <f t="array" ref="AM17">(M17*INDEX(Weights!$A$1:$Z$7, MATCH("W",Weights!$A$1:$A$7,0), MATCH(AI17,Weights!$A$1:$Z$1,0))
+AJ17*INDEX(Weights!$A$1:$Z$7, MATCH("P",Weights!$A$1:$A$7,0), MATCH(AI17,Weights!$A$1:$Z$1,0))
+AL17*INDEX(Weights!$A$1:$Z$7, MATCH("Q",Weights!$A$1:$A$7,0), MATCH(AI17,Weights!$A$1:$Z$1,0)))
/100</f>
        <v>#N/A</v>
      </c>
      <c r="AN17" s="192" t="e">
        <f t="shared" si="10"/>
        <v>#N/A</v>
      </c>
      <c r="AO17" s="192" t="str">
        <f t="shared" si="11"/>
        <v/>
      </c>
      <c r="AP17" s="173" t="e">
        <f t="shared" si="12"/>
        <v>#N/A</v>
      </c>
      <c r="AQ17" s="99"/>
      <c r="AR17" s="99"/>
      <c r="AS17" s="99"/>
    </row>
    <row r="18" spans="1:45" ht="17.25" customHeight="1">
      <c r="A18" s="197" t="str">
        <f t="shared" si="4"/>
        <v>DELETE</v>
      </c>
      <c r="B18" s="198" t="str">
        <f t="array" ref="B18">IF(ISERROR(
INDEX(Students!$A$1:$H$1999,SMALL(IF(Students!$G$1:$G$1999=$A$6,ROW(Students!$G$1:$G$1999)),ROW(10:10)),B$8)),"DELETE",
INDEX(Students!$A$1:$H$1999,SMALL(IF(Students!$G$1:$G$1999=$A$6,ROW(Students!$G$1:$G$1999)),ROW(10:10)),B$8))</f>
        <v>DELETE</v>
      </c>
      <c r="C18" s="199" t="str">
        <f t="array" ref="C18">IF(ISERROR(
INDEX(Students!$A$1:$H$1999,SMALL(IF(Students!$G$1:$G$1999=$A$6,ROW(Students!$G$1:$G$1999)),ROW(10:10)),C$8)),"DELETE",
INDEX(Students!$A$1:$H$1999,SMALL(IF(Students!$G$1:$G$1999=$A$6,ROW(Students!$G$1:$G$1999)),ROW(10:10)),C$8))</f>
        <v>DELETE</v>
      </c>
      <c r="D18" s="199"/>
      <c r="E18" s="198" t="str">
        <f t="array" ref="E18">IF(ISERROR(
INDEX(Students!$A$1:$H$1999,SMALL(IF(Students!$G$1:$G$1999=$A$6,ROW(Students!$G$1:$G$1999)),ROW(10:10)),E$8)),"DELETE",
INDEX(Students!$A$1:$H$1999,SMALL(IF(Students!$G$1:$G$1999=$A$6,ROW(Students!$G$1:$G$1999)),ROW(10:10)),E$8))</f>
        <v>DELETE</v>
      </c>
      <c r="F18" s="139"/>
      <c r="G18" s="140"/>
      <c r="H18" s="140"/>
      <c r="I18" s="140"/>
      <c r="J18" s="140"/>
      <c r="K18" s="140"/>
      <c r="L18" s="200">
        <f t="shared" si="0"/>
        <v>0</v>
      </c>
      <c r="M18" s="201">
        <f t="shared" si="5"/>
        <v>0</v>
      </c>
      <c r="N18" s="139"/>
      <c r="O18" s="140"/>
      <c r="P18" s="140"/>
      <c r="Q18" s="202">
        <f t="shared" si="1"/>
        <v>0</v>
      </c>
      <c r="R18" s="203">
        <f t="shared" si="6"/>
        <v>0</v>
      </c>
      <c r="S18" s="139"/>
      <c r="T18" s="140"/>
      <c r="U18" s="140"/>
      <c r="V18" s="140"/>
      <c r="W18" s="140"/>
      <c r="X18" s="140"/>
      <c r="Y18" s="140"/>
      <c r="Z18" s="140"/>
      <c r="AA18" s="204">
        <f t="shared" si="2"/>
        <v>0</v>
      </c>
      <c r="AB18" s="205">
        <f t="shared" si="7"/>
        <v>70</v>
      </c>
      <c r="AC18" s="206"/>
      <c r="AD18" s="207"/>
      <c r="AE18" s="207"/>
      <c r="AF18" s="207"/>
      <c r="AG18" s="208">
        <f t="shared" si="3"/>
        <v>0</v>
      </c>
      <c r="AH18" s="209">
        <f t="shared" si="8"/>
        <v>70</v>
      </c>
      <c r="AI18" s="168" t="e">
        <f t="array" ref="AI18">INDEX(BASIC!$J$5:$K$11, MATCH(E18,BASIC!$J$5:$J$11,0), 2)</f>
        <v>#N/A</v>
      </c>
      <c r="AJ18" s="210" t="e">
        <f t="array" ref="AJ18">ROUND(
(R18*INDEX(Weights!$A$1:$Z$7, MATCH("PT",Weights!$A$1:$A$7,0), MATCH(AI18,Weights!$A$1:$Z$1,0)) +
AB18*INDEX(Weights!$A$1:$Z$7, MATCH("C",Weights!$A$1:$A$7,0), MATCH(AI18,Weights!$A$1:$Z$1,0)) +
AH18*INDEX(Weights!$A$1:$Z$7, MATCH("R",Weights!$A$1:$A$7,0), MATCH(AI18,Weights!$A$1:$Z$1,0))) /
SUM(INDEX(Weights!$A$1:$Z$7, MATCH("PT",Weights!$A$1:$A$7,0), MATCH(AI18,Weights!$A$1:$Z$1,0)), INDEX(Weights!$A$1:$Z$7, MATCH("C",Weights!$A$1:$A$7,0), MATCH(AI18,Weights!$A$1:$Z$1,0)), INDEX(Weights!$A$1:$Z$7, MATCH("R",Weights!$A$1:$A$7,0), MATCH(AI18,Weights!$A$1:$Z$1,0))), 0)</f>
        <v>#N/A</v>
      </c>
      <c r="AK18" s="211"/>
      <c r="AL18" s="201">
        <f t="shared" si="9"/>
        <v>0</v>
      </c>
      <c r="AM18" s="212" t="e">
        <f t="array" ref="AM18">(M18*INDEX(Weights!$A$1:$Z$7, MATCH("W",Weights!$A$1:$A$7,0), MATCH(AI18,Weights!$A$1:$Z$1,0))
+AJ18*INDEX(Weights!$A$1:$Z$7, MATCH("P",Weights!$A$1:$A$7,0), MATCH(AI18,Weights!$A$1:$Z$1,0))
+AL18*INDEX(Weights!$A$1:$Z$7, MATCH("Q",Weights!$A$1:$A$7,0), MATCH(AI18,Weights!$A$1:$Z$1,0)))
/100</f>
        <v>#N/A</v>
      </c>
      <c r="AN18" s="213" t="e">
        <f t="shared" si="10"/>
        <v>#N/A</v>
      </c>
      <c r="AO18" s="213" t="str">
        <f t="shared" si="11"/>
        <v/>
      </c>
      <c r="AP18" s="173" t="e">
        <f t="shared" si="12"/>
        <v>#N/A</v>
      </c>
      <c r="AQ18" s="99"/>
      <c r="AR18" s="99"/>
      <c r="AS18" s="99"/>
    </row>
    <row r="19" spans="1:45" ht="17.25" customHeight="1">
      <c r="A19" s="152" t="str">
        <f t="shared" si="4"/>
        <v>DELETE</v>
      </c>
      <c r="B19" s="153" t="str">
        <f t="array" ref="B19">IF(ISERROR(
INDEX(Students!$A$1:$H$1999,SMALL(IF(Students!$G$1:$G$1999=$A$6,ROW(Students!$G$1:$G$1999)),ROW(11:11)),B$8)),"DELETE",
INDEX(Students!$A$1:$H$1999,SMALL(IF(Students!$G$1:$G$1999=$A$6,ROW(Students!$G$1:$G$1999)),ROW(11:11)),B$8))</f>
        <v>DELETE</v>
      </c>
      <c r="C19" s="154" t="str">
        <f t="array" ref="C19">IF(ISERROR(
INDEX(Students!$A$1:$H$1999,SMALL(IF(Students!$G$1:$G$1999=$A$6,ROW(Students!$G$1:$G$1999)),ROW(11:11)),C$8)),"DELETE",
INDEX(Students!$A$1:$H$1999,SMALL(IF(Students!$G$1:$G$1999=$A$6,ROW(Students!$G$1:$G$1999)),ROW(11:11)),C$8))</f>
        <v>DELETE</v>
      </c>
      <c r="D19" s="154"/>
      <c r="E19" s="155" t="str">
        <f t="array" ref="E19">IF(ISERROR(
INDEX(Students!$A$1:$H$1999,SMALL(IF(Students!$G$1:$G$1999=$A$6,ROW(Students!$G$1:$G$1999)),ROW(11:11)),E$8)),"DELETE",
INDEX(Students!$A$1:$H$1999,SMALL(IF(Students!$G$1:$G$1999=$A$6,ROW(Students!$G$1:$G$1999)),ROW(11:11)),E$8))</f>
        <v>DELETE</v>
      </c>
      <c r="F19" s="214"/>
      <c r="G19" s="215"/>
      <c r="H19" s="215"/>
      <c r="I19" s="215"/>
      <c r="J19" s="215"/>
      <c r="K19" s="215"/>
      <c r="L19" s="216">
        <f t="shared" si="0"/>
        <v>0</v>
      </c>
      <c r="M19" s="217">
        <f t="shared" si="5"/>
        <v>0</v>
      </c>
      <c r="N19" s="214"/>
      <c r="O19" s="215"/>
      <c r="P19" s="215"/>
      <c r="Q19" s="166">
        <f t="shared" si="1"/>
        <v>0</v>
      </c>
      <c r="R19" s="218">
        <f t="shared" si="6"/>
        <v>0</v>
      </c>
      <c r="S19" s="214"/>
      <c r="T19" s="215"/>
      <c r="U19" s="215"/>
      <c r="V19" s="215"/>
      <c r="W19" s="215"/>
      <c r="X19" s="215"/>
      <c r="Y19" s="215"/>
      <c r="Z19" s="215"/>
      <c r="AA19" s="219">
        <f t="shared" si="2"/>
        <v>0</v>
      </c>
      <c r="AB19" s="220">
        <f t="shared" si="7"/>
        <v>70</v>
      </c>
      <c r="AC19" s="221"/>
      <c r="AD19" s="222"/>
      <c r="AE19" s="222"/>
      <c r="AF19" s="222"/>
      <c r="AG19" s="223">
        <f t="shared" si="3"/>
        <v>0</v>
      </c>
      <c r="AH19" s="224">
        <f t="shared" si="8"/>
        <v>70</v>
      </c>
      <c r="AI19" s="168" t="e">
        <f t="array" ref="AI19">INDEX(BASIC!$J$5:$K$11, MATCH(E19,BASIC!$J$5:$J$11,0), 2)</f>
        <v>#N/A</v>
      </c>
      <c r="AJ19" s="225" t="e">
        <f t="array" ref="AJ19">ROUND(
(R19*INDEX(Weights!$A$1:$Z$7, MATCH("PT",Weights!$A$1:$A$7,0), MATCH(AI19,Weights!$A$1:$Z$1,0)) +
AB19*INDEX(Weights!$A$1:$Z$7, MATCH("C",Weights!$A$1:$A$7,0), MATCH(AI19,Weights!$A$1:$Z$1,0)) +
AH19*INDEX(Weights!$A$1:$Z$7, MATCH("R",Weights!$A$1:$A$7,0), MATCH(AI19,Weights!$A$1:$Z$1,0))) /
SUM(INDEX(Weights!$A$1:$Z$7, MATCH("PT",Weights!$A$1:$A$7,0), MATCH(AI19,Weights!$A$1:$Z$1,0)), INDEX(Weights!$A$1:$Z$7, MATCH("C",Weights!$A$1:$A$7,0), MATCH(AI19,Weights!$A$1:$Z$1,0)), INDEX(Weights!$A$1:$Z$7, MATCH("R",Weights!$A$1:$A$7,0), MATCH(AI19,Weights!$A$1:$Z$1,0))), 0)</f>
        <v>#N/A</v>
      </c>
      <c r="AK19" s="226"/>
      <c r="AL19" s="217">
        <f t="shared" si="9"/>
        <v>0</v>
      </c>
      <c r="AM19" s="227" t="e">
        <f t="array" ref="AM19">(M19*INDEX(Weights!$A$1:$Z$7, MATCH("W",Weights!$A$1:$A$7,0), MATCH(AI19,Weights!$A$1:$Z$1,0))
+AJ19*INDEX(Weights!$A$1:$Z$7, MATCH("P",Weights!$A$1:$A$7,0), MATCH(AI19,Weights!$A$1:$Z$1,0))
+AL19*INDEX(Weights!$A$1:$Z$7, MATCH("Q",Weights!$A$1:$A$7,0), MATCH(AI19,Weights!$A$1:$Z$1,0)))
/100</f>
        <v>#N/A</v>
      </c>
      <c r="AN19" s="228" t="e">
        <f t="shared" si="10"/>
        <v>#N/A</v>
      </c>
      <c r="AO19" s="228" t="str">
        <f t="shared" si="11"/>
        <v/>
      </c>
      <c r="AP19" s="173" t="e">
        <f t="shared" si="12"/>
        <v>#N/A</v>
      </c>
      <c r="AQ19" s="99"/>
      <c r="AR19" s="99"/>
      <c r="AS19" s="99"/>
    </row>
    <row r="20" spans="1:45" ht="17.25" customHeight="1">
      <c r="A20" s="175" t="str">
        <f t="shared" si="4"/>
        <v>DELETE</v>
      </c>
      <c r="B20" s="176" t="str">
        <f t="array" ref="B20">IF(ISERROR(
INDEX(Students!$A$1:$H$1999,SMALL(IF(Students!$G$1:$G$1999=$A$6,ROW(Students!$G$1:$G$1999)),ROW(12:12)),B$8)),"DELETE",
INDEX(Students!$A$1:$H$1999,SMALL(IF(Students!$G$1:$G$1999=$A$6,ROW(Students!$G$1:$G$1999)),ROW(12:12)),B$8))</f>
        <v>DELETE</v>
      </c>
      <c r="C20" s="177" t="str">
        <f t="array" ref="C20">IF(ISERROR(
INDEX(Students!$A$1:$H$1999,SMALL(IF(Students!$G$1:$G$1999=$A$6,ROW(Students!$G$1:$G$1999)),ROW(12:12)),C$8)),"DELETE",
INDEX(Students!$A$1:$H$1999,SMALL(IF(Students!$G$1:$G$1999=$A$6,ROW(Students!$G$1:$G$1999)),ROW(12:12)),C$8))</f>
        <v>DELETE</v>
      </c>
      <c r="D20" s="177"/>
      <c r="E20" s="178" t="str">
        <f t="array" ref="E20">IF(ISERROR(
INDEX(Students!$A$1:$H$1999,SMALL(IF(Students!$G$1:$G$1999=$A$6,ROW(Students!$G$1:$G$1999)),ROW(12:12)),E$8)),"DELETE",
INDEX(Students!$A$1:$H$1999,SMALL(IF(Students!$G$1:$G$1999=$A$6,ROW(Students!$G$1:$G$1999)),ROW(12:12)),E$8))</f>
        <v>DELETE</v>
      </c>
      <c r="F20" s="122"/>
      <c r="G20" s="123"/>
      <c r="H20" s="123"/>
      <c r="I20" s="123"/>
      <c r="J20" s="123"/>
      <c r="K20" s="123"/>
      <c r="L20" s="179">
        <f t="shared" si="0"/>
        <v>0</v>
      </c>
      <c r="M20" s="217">
        <f t="shared" si="5"/>
        <v>0</v>
      </c>
      <c r="N20" s="122"/>
      <c r="O20" s="123"/>
      <c r="P20" s="123"/>
      <c r="Q20" s="196">
        <f t="shared" si="1"/>
        <v>0</v>
      </c>
      <c r="R20" s="182">
        <f t="shared" si="6"/>
        <v>0</v>
      </c>
      <c r="S20" s="122"/>
      <c r="T20" s="123"/>
      <c r="U20" s="123"/>
      <c r="V20" s="123"/>
      <c r="W20" s="123"/>
      <c r="X20" s="123"/>
      <c r="Y20" s="123"/>
      <c r="Z20" s="123"/>
      <c r="AA20" s="183">
        <f t="shared" si="2"/>
        <v>0</v>
      </c>
      <c r="AB20" s="184">
        <f t="shared" si="7"/>
        <v>70</v>
      </c>
      <c r="AC20" s="185"/>
      <c r="AD20" s="186"/>
      <c r="AE20" s="186"/>
      <c r="AF20" s="186"/>
      <c r="AG20" s="187">
        <f t="shared" si="3"/>
        <v>0</v>
      </c>
      <c r="AH20" s="188">
        <f t="shared" si="8"/>
        <v>70</v>
      </c>
      <c r="AI20" s="168" t="e">
        <f t="array" ref="AI20">INDEX(BASIC!$J$5:$K$11, MATCH(E20,BASIC!$J$5:$J$11,0), 2)</f>
        <v>#N/A</v>
      </c>
      <c r="AJ20" s="189" t="e">
        <f t="array" ref="AJ20">ROUND(
(R20*INDEX(Weights!$A$1:$Z$7, MATCH("PT",Weights!$A$1:$A$7,0), MATCH(AI20,Weights!$A$1:$Z$1,0)) +
AB20*INDEX(Weights!$A$1:$Z$7, MATCH("C",Weights!$A$1:$A$7,0), MATCH(AI20,Weights!$A$1:$Z$1,0)) +
AH20*INDEX(Weights!$A$1:$Z$7, MATCH("R",Weights!$A$1:$A$7,0), MATCH(AI20,Weights!$A$1:$Z$1,0))) /
SUM(INDEX(Weights!$A$1:$Z$7, MATCH("PT",Weights!$A$1:$A$7,0), MATCH(AI20,Weights!$A$1:$Z$1,0)), INDEX(Weights!$A$1:$Z$7, MATCH("C",Weights!$A$1:$A$7,0), MATCH(AI20,Weights!$A$1:$Z$1,0)), INDEX(Weights!$A$1:$Z$7, MATCH("R",Weights!$A$1:$A$7,0), MATCH(AI20,Weights!$A$1:$Z$1,0))), 0)</f>
        <v>#N/A</v>
      </c>
      <c r="AK20" s="190"/>
      <c r="AL20" s="217">
        <f t="shared" si="9"/>
        <v>0</v>
      </c>
      <c r="AM20" s="191" t="e">
        <f t="array" ref="AM20">(M20*INDEX(Weights!$A$1:$Z$7, MATCH("W",Weights!$A$1:$A$7,0), MATCH(AI20,Weights!$A$1:$Z$1,0))
+AJ20*INDEX(Weights!$A$1:$Z$7, MATCH("P",Weights!$A$1:$A$7,0), MATCH(AI20,Weights!$A$1:$Z$1,0))
+AL20*INDEX(Weights!$A$1:$Z$7, MATCH("Q",Weights!$A$1:$A$7,0), MATCH(AI20,Weights!$A$1:$Z$1,0)))
/100</f>
        <v>#N/A</v>
      </c>
      <c r="AN20" s="228" t="e">
        <f t="shared" si="10"/>
        <v>#N/A</v>
      </c>
      <c r="AO20" s="228" t="str">
        <f t="shared" si="11"/>
        <v/>
      </c>
      <c r="AP20" s="173" t="e">
        <f t="shared" si="12"/>
        <v>#N/A</v>
      </c>
      <c r="AQ20" s="99"/>
      <c r="AR20" s="99"/>
      <c r="AS20" s="99"/>
    </row>
    <row r="21" spans="1:45" ht="17.25" customHeight="1">
      <c r="A21" s="175" t="str">
        <f t="shared" si="4"/>
        <v>DELETE</v>
      </c>
      <c r="B21" s="176" t="str">
        <f t="array" ref="B21">IF(ISERROR(
INDEX(Students!$A$1:$H$1999,SMALL(IF(Students!$G$1:$G$1999=$A$6,ROW(Students!$G$1:$G$1999)),ROW(13:13)),B$8)),"DELETE",
INDEX(Students!$A$1:$H$1999,SMALL(IF(Students!$G$1:$G$1999=$A$6,ROW(Students!$G$1:$G$1999)),ROW(13:13)),B$8))</f>
        <v>DELETE</v>
      </c>
      <c r="C21" s="177" t="str">
        <f t="array" ref="C21">IF(ISERROR(
INDEX(Students!$A$1:$H$1999,SMALL(IF(Students!$G$1:$G$1999=$A$6,ROW(Students!$G$1:$G$1999)),ROW(13:13)),C$8)),"DELETE",
INDEX(Students!$A$1:$H$1999,SMALL(IF(Students!$G$1:$G$1999=$A$6,ROW(Students!$G$1:$G$1999)),ROW(13:13)),C$8))</f>
        <v>DELETE</v>
      </c>
      <c r="D21" s="177"/>
      <c r="E21" s="178" t="str">
        <f t="array" ref="E21">IF(ISERROR(
INDEX(Students!$A$1:$H$1999,SMALL(IF(Students!$G$1:$G$1999=$A$6,ROW(Students!$G$1:$G$1999)),ROW(13:13)),E$8)),"DELETE",
INDEX(Students!$A$1:$H$1999,SMALL(IF(Students!$G$1:$G$1999=$A$6,ROW(Students!$G$1:$G$1999)),ROW(13:13)),E$8))</f>
        <v>DELETE</v>
      </c>
      <c r="F21" s="122"/>
      <c r="G21" s="123"/>
      <c r="H21" s="123"/>
      <c r="I21" s="123"/>
      <c r="J21" s="123"/>
      <c r="K21" s="123"/>
      <c r="L21" s="179">
        <f t="shared" si="0"/>
        <v>0</v>
      </c>
      <c r="M21" s="180">
        <f t="shared" si="5"/>
        <v>0</v>
      </c>
      <c r="N21" s="122"/>
      <c r="O21" s="123"/>
      <c r="P21" s="123"/>
      <c r="Q21" s="181">
        <f t="shared" si="1"/>
        <v>0</v>
      </c>
      <c r="R21" s="182">
        <f t="shared" si="6"/>
        <v>0</v>
      </c>
      <c r="S21" s="122"/>
      <c r="T21" s="123"/>
      <c r="U21" s="123"/>
      <c r="V21" s="123"/>
      <c r="W21" s="123"/>
      <c r="X21" s="123"/>
      <c r="Y21" s="123"/>
      <c r="Z21" s="123"/>
      <c r="AA21" s="183">
        <f t="shared" si="2"/>
        <v>0</v>
      </c>
      <c r="AB21" s="184">
        <f t="shared" si="7"/>
        <v>70</v>
      </c>
      <c r="AC21" s="185"/>
      <c r="AD21" s="186"/>
      <c r="AE21" s="186"/>
      <c r="AF21" s="186"/>
      <c r="AG21" s="187">
        <f t="shared" si="3"/>
        <v>0</v>
      </c>
      <c r="AH21" s="188">
        <f t="shared" si="8"/>
        <v>70</v>
      </c>
      <c r="AI21" s="168" t="e">
        <f t="array" ref="AI21">INDEX(BASIC!$J$5:$K$11, MATCH(E21,BASIC!$J$5:$J$11,0), 2)</f>
        <v>#N/A</v>
      </c>
      <c r="AJ21" s="189" t="e">
        <f t="array" ref="AJ21">ROUND(
(R21*INDEX(Weights!$A$1:$Z$7, MATCH("PT",Weights!$A$1:$A$7,0), MATCH(AI21,Weights!$A$1:$Z$1,0)) +
AB21*INDEX(Weights!$A$1:$Z$7, MATCH("C",Weights!$A$1:$A$7,0), MATCH(AI21,Weights!$A$1:$Z$1,0)) +
AH21*INDEX(Weights!$A$1:$Z$7, MATCH("R",Weights!$A$1:$A$7,0), MATCH(AI21,Weights!$A$1:$Z$1,0))) /
SUM(INDEX(Weights!$A$1:$Z$7, MATCH("PT",Weights!$A$1:$A$7,0), MATCH(AI21,Weights!$A$1:$Z$1,0)), INDEX(Weights!$A$1:$Z$7, MATCH("C",Weights!$A$1:$A$7,0), MATCH(AI21,Weights!$A$1:$Z$1,0)), INDEX(Weights!$A$1:$Z$7, MATCH("R",Weights!$A$1:$A$7,0), MATCH(AI21,Weights!$A$1:$Z$1,0))), 0)</f>
        <v>#N/A</v>
      </c>
      <c r="AK21" s="190"/>
      <c r="AL21" s="180">
        <f t="shared" si="9"/>
        <v>0</v>
      </c>
      <c r="AM21" s="191" t="e">
        <f t="array" ref="AM21">(M21*INDEX(Weights!$A$1:$Z$7, MATCH("W",Weights!$A$1:$A$7,0), MATCH(AI21,Weights!$A$1:$Z$1,0))
+AJ21*INDEX(Weights!$A$1:$Z$7, MATCH("P",Weights!$A$1:$A$7,0), MATCH(AI21,Weights!$A$1:$Z$1,0))
+AL21*INDEX(Weights!$A$1:$Z$7, MATCH("Q",Weights!$A$1:$A$7,0), MATCH(AI21,Weights!$A$1:$Z$1,0)))
/100</f>
        <v>#N/A</v>
      </c>
      <c r="AN21" s="192" t="e">
        <f t="shared" si="10"/>
        <v>#N/A</v>
      </c>
      <c r="AO21" s="192" t="str">
        <f t="shared" si="11"/>
        <v/>
      </c>
      <c r="AP21" s="173" t="e">
        <f t="shared" si="12"/>
        <v>#N/A</v>
      </c>
      <c r="AQ21" s="99"/>
      <c r="AR21" s="99"/>
      <c r="AS21" s="99"/>
    </row>
    <row r="22" spans="1:45" ht="17.25" customHeight="1">
      <c r="A22" s="175" t="str">
        <f t="shared" si="4"/>
        <v>DELETE</v>
      </c>
      <c r="B22" s="176" t="str">
        <f t="array" ref="B22">IF(ISERROR(
INDEX(Students!$A$1:$H$1999,SMALL(IF(Students!$G$1:$G$1999=$A$6,ROW(Students!$G$1:$G$1999)),ROW(14:14)),B$8)),"DELETE",
INDEX(Students!$A$1:$H$1999,SMALL(IF(Students!$G$1:$G$1999=$A$6,ROW(Students!$G$1:$G$1999)),ROW(14:14)),B$8))</f>
        <v>DELETE</v>
      </c>
      <c r="C22" s="177" t="str">
        <f t="array" ref="C22">IF(ISERROR(
INDEX(Students!$A$1:$H$1999,SMALL(IF(Students!$G$1:$G$1999=$A$6,ROW(Students!$G$1:$G$1999)),ROW(14:14)),C$8)),"DELETE",
INDEX(Students!$A$1:$H$1999,SMALL(IF(Students!$G$1:$G$1999=$A$6,ROW(Students!$G$1:$G$1999)),ROW(14:14)),C$8))</f>
        <v>DELETE</v>
      </c>
      <c r="D22" s="177"/>
      <c r="E22" s="178" t="str">
        <f t="array" ref="E22">IF(ISERROR(
INDEX(Students!$A$1:$H$1999,SMALL(IF(Students!$G$1:$G$1999=$A$6,ROW(Students!$G$1:$G$1999)),ROW(14:14)),E$8)),"DELETE",
INDEX(Students!$A$1:$H$1999,SMALL(IF(Students!$G$1:$G$1999=$A$6,ROW(Students!$G$1:$G$1999)),ROW(14:14)),E$8))</f>
        <v>DELETE</v>
      </c>
      <c r="F22" s="122"/>
      <c r="G22" s="123"/>
      <c r="H22" s="123"/>
      <c r="I22" s="123"/>
      <c r="J22" s="123"/>
      <c r="K22" s="123"/>
      <c r="L22" s="179">
        <f t="shared" si="0"/>
        <v>0</v>
      </c>
      <c r="M22" s="180">
        <f t="shared" si="5"/>
        <v>0</v>
      </c>
      <c r="N22" s="122"/>
      <c r="O22" s="123"/>
      <c r="P22" s="123"/>
      <c r="Q22" s="193">
        <f t="shared" si="1"/>
        <v>0</v>
      </c>
      <c r="R22" s="182">
        <f t="shared" si="6"/>
        <v>0</v>
      </c>
      <c r="S22" s="122"/>
      <c r="T22" s="123"/>
      <c r="U22" s="123"/>
      <c r="V22" s="123"/>
      <c r="W22" s="123"/>
      <c r="X22" s="123"/>
      <c r="Y22" s="123"/>
      <c r="Z22" s="123"/>
      <c r="AA22" s="183">
        <f t="shared" si="2"/>
        <v>0</v>
      </c>
      <c r="AB22" s="184">
        <f t="shared" si="7"/>
        <v>70</v>
      </c>
      <c r="AC22" s="185"/>
      <c r="AD22" s="186"/>
      <c r="AE22" s="186"/>
      <c r="AF22" s="186"/>
      <c r="AG22" s="187">
        <f t="shared" si="3"/>
        <v>0</v>
      </c>
      <c r="AH22" s="188">
        <f t="shared" si="8"/>
        <v>70</v>
      </c>
      <c r="AI22" s="168" t="e">
        <f t="array" ref="AI22">INDEX(BASIC!$J$5:$K$11, MATCH(E22,BASIC!$J$5:$J$11,0), 2)</f>
        <v>#N/A</v>
      </c>
      <c r="AJ22" s="189" t="e">
        <f t="array" ref="AJ22">ROUND(
(R22*INDEX(Weights!$A$1:$Z$7, MATCH("PT",Weights!$A$1:$A$7,0), MATCH(AI22,Weights!$A$1:$Z$1,0)) +
AB22*INDEX(Weights!$A$1:$Z$7, MATCH("C",Weights!$A$1:$A$7,0), MATCH(AI22,Weights!$A$1:$Z$1,0)) +
AH22*INDEX(Weights!$A$1:$Z$7, MATCH("R",Weights!$A$1:$A$7,0), MATCH(AI22,Weights!$A$1:$Z$1,0))) /
SUM(INDEX(Weights!$A$1:$Z$7, MATCH("PT",Weights!$A$1:$A$7,0), MATCH(AI22,Weights!$A$1:$Z$1,0)), INDEX(Weights!$A$1:$Z$7, MATCH("C",Weights!$A$1:$A$7,0), MATCH(AI22,Weights!$A$1:$Z$1,0)), INDEX(Weights!$A$1:$Z$7, MATCH("R",Weights!$A$1:$A$7,0), MATCH(AI22,Weights!$A$1:$Z$1,0))), 0)</f>
        <v>#N/A</v>
      </c>
      <c r="AK22" s="190"/>
      <c r="AL22" s="180">
        <f t="shared" si="9"/>
        <v>0</v>
      </c>
      <c r="AM22" s="191" t="e">
        <f t="array" ref="AM22">(M22*INDEX(Weights!$A$1:$Z$7, MATCH("W",Weights!$A$1:$A$7,0), MATCH(AI22,Weights!$A$1:$Z$1,0))
+AJ22*INDEX(Weights!$A$1:$Z$7, MATCH("P",Weights!$A$1:$A$7,0), MATCH(AI22,Weights!$A$1:$Z$1,0))
+AL22*INDEX(Weights!$A$1:$Z$7, MATCH("Q",Weights!$A$1:$A$7,0), MATCH(AI22,Weights!$A$1:$Z$1,0)))
/100</f>
        <v>#N/A</v>
      </c>
      <c r="AN22" s="192" t="e">
        <f t="shared" si="10"/>
        <v>#N/A</v>
      </c>
      <c r="AO22" s="192" t="str">
        <f t="shared" si="11"/>
        <v/>
      </c>
      <c r="AP22" s="173" t="e">
        <f t="shared" si="12"/>
        <v>#N/A</v>
      </c>
      <c r="AQ22" s="99"/>
      <c r="AR22" s="99"/>
      <c r="AS22" s="99"/>
    </row>
    <row r="23" spans="1:45" ht="17.25" customHeight="1">
      <c r="A23" s="229" t="str">
        <f t="shared" si="4"/>
        <v>DELETE</v>
      </c>
      <c r="B23" s="176" t="str">
        <f t="array" ref="B23">IF(ISERROR(
INDEX(Students!$A$1:$H$1999,SMALL(IF(Students!$G$1:$G$1999=$A$6,ROW(Students!$G$1:$G$1999)),ROW(15:15)),B$8)),"DELETE",
INDEX(Students!$A$1:$H$1999,SMALL(IF(Students!$G$1:$G$1999=$A$6,ROW(Students!$G$1:$G$1999)),ROW(15:15)),B$8))</f>
        <v>DELETE</v>
      </c>
      <c r="C23" s="177" t="str">
        <f t="array" ref="C23">IF(ISERROR(
INDEX(Students!$A$1:$H$1999,SMALL(IF(Students!$G$1:$G$1999=$A$6,ROW(Students!$G$1:$G$1999)),ROW(15:15)),C$8)),"DELETE",
INDEX(Students!$A$1:$H$1999,SMALL(IF(Students!$G$1:$G$1999=$A$6,ROW(Students!$G$1:$G$1999)),ROW(15:15)),C$8))</f>
        <v>DELETE</v>
      </c>
      <c r="D23" s="177"/>
      <c r="E23" s="178" t="str">
        <f t="array" ref="E23">IF(ISERROR(
INDEX(Students!$A$1:$H$1999,SMALL(IF(Students!$G$1:$G$1999=$A$6,ROW(Students!$G$1:$G$1999)),ROW(15:15)),E$8)),"DELETE",
INDEX(Students!$A$1:$H$1999,SMALL(IF(Students!$G$1:$G$1999=$A$6,ROW(Students!$G$1:$G$1999)),ROW(15:15)),E$8))</f>
        <v>DELETE</v>
      </c>
      <c r="F23" s="122"/>
      <c r="G23" s="123"/>
      <c r="H23" s="123"/>
      <c r="I23" s="123"/>
      <c r="J23" s="123"/>
      <c r="K23" s="123"/>
      <c r="L23" s="179">
        <f t="shared" si="0"/>
        <v>0</v>
      </c>
      <c r="M23" s="180">
        <f t="shared" si="5"/>
        <v>0</v>
      </c>
      <c r="N23" s="122"/>
      <c r="O23" s="123"/>
      <c r="P23" s="123"/>
      <c r="Q23" s="196">
        <f t="shared" si="1"/>
        <v>0</v>
      </c>
      <c r="R23" s="182">
        <f t="shared" si="6"/>
        <v>0</v>
      </c>
      <c r="S23" s="122"/>
      <c r="T23" s="123"/>
      <c r="U23" s="123"/>
      <c r="V23" s="123"/>
      <c r="W23" s="123"/>
      <c r="X23" s="123"/>
      <c r="Y23" s="123"/>
      <c r="Z23" s="123"/>
      <c r="AA23" s="183">
        <f t="shared" si="2"/>
        <v>0</v>
      </c>
      <c r="AB23" s="184">
        <f t="shared" si="7"/>
        <v>70</v>
      </c>
      <c r="AC23" s="185"/>
      <c r="AD23" s="186"/>
      <c r="AE23" s="186"/>
      <c r="AF23" s="186"/>
      <c r="AG23" s="187">
        <f t="shared" si="3"/>
        <v>0</v>
      </c>
      <c r="AH23" s="188">
        <f t="shared" si="8"/>
        <v>70</v>
      </c>
      <c r="AI23" s="168" t="e">
        <f t="array" ref="AI23">INDEX(BASIC!$J$5:$K$11, MATCH(E23,BASIC!$J$5:$J$11,0), 2)</f>
        <v>#N/A</v>
      </c>
      <c r="AJ23" s="189" t="e">
        <f t="array" ref="AJ23">ROUND(
(R23*INDEX(Weights!$A$1:$Z$7, MATCH("PT",Weights!$A$1:$A$7,0), MATCH(AI23,Weights!$A$1:$Z$1,0)) +
AB23*INDEX(Weights!$A$1:$Z$7, MATCH("C",Weights!$A$1:$A$7,0), MATCH(AI23,Weights!$A$1:$Z$1,0)) +
AH23*INDEX(Weights!$A$1:$Z$7, MATCH("R",Weights!$A$1:$A$7,0), MATCH(AI23,Weights!$A$1:$Z$1,0))) /
SUM(INDEX(Weights!$A$1:$Z$7, MATCH("PT",Weights!$A$1:$A$7,0), MATCH(AI23,Weights!$A$1:$Z$1,0)), INDEX(Weights!$A$1:$Z$7, MATCH("C",Weights!$A$1:$A$7,0), MATCH(AI23,Weights!$A$1:$Z$1,0)), INDEX(Weights!$A$1:$Z$7, MATCH("R",Weights!$A$1:$A$7,0), MATCH(AI23,Weights!$A$1:$Z$1,0))), 0)</f>
        <v>#N/A</v>
      </c>
      <c r="AK23" s="190"/>
      <c r="AL23" s="180">
        <f t="shared" si="9"/>
        <v>0</v>
      </c>
      <c r="AM23" s="191" t="e">
        <f t="array" ref="AM23">(M23*INDEX(Weights!$A$1:$Z$7, MATCH("W",Weights!$A$1:$A$7,0), MATCH(AI23,Weights!$A$1:$Z$1,0))
+AJ23*INDEX(Weights!$A$1:$Z$7, MATCH("P",Weights!$A$1:$A$7,0), MATCH(AI23,Weights!$A$1:$Z$1,0))
+AL23*INDEX(Weights!$A$1:$Z$7, MATCH("Q",Weights!$A$1:$A$7,0), MATCH(AI23,Weights!$A$1:$Z$1,0)))
/100</f>
        <v>#N/A</v>
      </c>
      <c r="AN23" s="192" t="e">
        <f t="shared" si="10"/>
        <v>#N/A</v>
      </c>
      <c r="AO23" s="192" t="str">
        <f t="shared" si="11"/>
        <v/>
      </c>
      <c r="AP23" s="173" t="e">
        <f t="shared" si="12"/>
        <v>#N/A</v>
      </c>
      <c r="AQ23" s="99"/>
      <c r="AR23" s="99"/>
      <c r="AS23" s="99"/>
    </row>
    <row r="24" spans="1:45" ht="17.25" customHeight="1">
      <c r="A24" s="175" t="str">
        <f t="shared" si="4"/>
        <v>DELETE</v>
      </c>
      <c r="B24" s="198" t="str">
        <f t="array" ref="B24">IF(ISERROR(
INDEX(Students!$A$1:$H$1999,SMALL(IF(Students!$G$1:$G$1999=$A$6,ROW(Students!$G$1:$G$1999)),ROW(16:16)),B$8)),"DELETE",
INDEX(Students!$A$1:$H$1999,SMALL(IF(Students!$G$1:$G$1999=$A$6,ROW(Students!$G$1:$G$1999)),ROW(16:16)),B$8))</f>
        <v>DELETE</v>
      </c>
      <c r="C24" s="199" t="str">
        <f t="array" ref="C24">IF(ISERROR(
INDEX(Students!$A$1:$H$1999,SMALL(IF(Students!$G$1:$G$1999=$A$6,ROW(Students!$G$1:$G$1999)),ROW(16:16)),C$8)),"DELETE",
INDEX(Students!$A$1:$H$1999,SMALL(IF(Students!$G$1:$G$1999=$A$6,ROW(Students!$G$1:$G$1999)),ROW(16:16)),C$8))</f>
        <v>DELETE</v>
      </c>
      <c r="D24" s="199"/>
      <c r="E24" s="230" t="str">
        <f t="array" ref="E24">IF(ISERROR(
INDEX(Students!$A$1:$H$1999,SMALL(IF(Students!$G$1:$G$1999=$A$6,ROW(Students!$G$1:$G$1999)),ROW(16:16)),E$8)),"DELETE",
INDEX(Students!$A$1:$H$1999,SMALL(IF(Students!$G$1:$G$1999=$A$6,ROW(Students!$G$1:$G$1999)),ROW(16:16)),E$8))</f>
        <v>DELETE</v>
      </c>
      <c r="F24" s="122"/>
      <c r="G24" s="123"/>
      <c r="H24" s="123"/>
      <c r="I24" s="123"/>
      <c r="J24" s="123"/>
      <c r="K24" s="123"/>
      <c r="L24" s="179">
        <f t="shared" si="0"/>
        <v>0</v>
      </c>
      <c r="M24" s="180">
        <f t="shared" si="5"/>
        <v>0</v>
      </c>
      <c r="N24" s="122"/>
      <c r="O24" s="123"/>
      <c r="P24" s="123"/>
      <c r="Q24" s="193">
        <f t="shared" si="1"/>
        <v>0</v>
      </c>
      <c r="R24" s="182">
        <f t="shared" si="6"/>
        <v>0</v>
      </c>
      <c r="S24" s="122"/>
      <c r="T24" s="123"/>
      <c r="U24" s="123"/>
      <c r="V24" s="123"/>
      <c r="W24" s="123"/>
      <c r="X24" s="123"/>
      <c r="Y24" s="123"/>
      <c r="Z24" s="123"/>
      <c r="AA24" s="183">
        <f t="shared" si="2"/>
        <v>0</v>
      </c>
      <c r="AB24" s="184">
        <f t="shared" si="7"/>
        <v>70</v>
      </c>
      <c r="AC24" s="185"/>
      <c r="AD24" s="186"/>
      <c r="AE24" s="186"/>
      <c r="AF24" s="186"/>
      <c r="AG24" s="187">
        <f t="shared" si="3"/>
        <v>0</v>
      </c>
      <c r="AH24" s="188">
        <f t="shared" si="8"/>
        <v>70</v>
      </c>
      <c r="AI24" s="168" t="e">
        <f t="array" ref="AI24">INDEX(BASIC!$J$5:$K$11, MATCH(E24,BASIC!$J$5:$J$11,0), 2)</f>
        <v>#N/A</v>
      </c>
      <c r="AJ24" s="189" t="e">
        <f t="array" ref="AJ24">ROUND(
(R24*INDEX(Weights!$A$1:$Z$7, MATCH("PT",Weights!$A$1:$A$7,0), MATCH(AI24,Weights!$A$1:$Z$1,0)) +
AB24*INDEX(Weights!$A$1:$Z$7, MATCH("C",Weights!$A$1:$A$7,0), MATCH(AI24,Weights!$A$1:$Z$1,0)) +
AH24*INDEX(Weights!$A$1:$Z$7, MATCH("R",Weights!$A$1:$A$7,0), MATCH(AI24,Weights!$A$1:$Z$1,0))) /
SUM(INDEX(Weights!$A$1:$Z$7, MATCH("PT",Weights!$A$1:$A$7,0), MATCH(AI24,Weights!$A$1:$Z$1,0)), INDEX(Weights!$A$1:$Z$7, MATCH("C",Weights!$A$1:$A$7,0), MATCH(AI24,Weights!$A$1:$Z$1,0)), INDEX(Weights!$A$1:$Z$7, MATCH("R",Weights!$A$1:$A$7,0), MATCH(AI24,Weights!$A$1:$Z$1,0))), 0)</f>
        <v>#N/A</v>
      </c>
      <c r="AK24" s="190"/>
      <c r="AL24" s="180">
        <f t="shared" si="9"/>
        <v>0</v>
      </c>
      <c r="AM24" s="191" t="e">
        <f t="array" ref="AM24">(M24*INDEX(Weights!$A$1:$Z$7, MATCH("W",Weights!$A$1:$A$7,0), MATCH(AI24,Weights!$A$1:$Z$1,0))
+AJ24*INDEX(Weights!$A$1:$Z$7, MATCH("P",Weights!$A$1:$A$7,0), MATCH(AI24,Weights!$A$1:$Z$1,0))
+AL24*INDEX(Weights!$A$1:$Z$7, MATCH("Q",Weights!$A$1:$A$7,0), MATCH(AI24,Weights!$A$1:$Z$1,0)))
/100</f>
        <v>#N/A</v>
      </c>
      <c r="AN24" s="192" t="e">
        <f t="shared" si="10"/>
        <v>#N/A</v>
      </c>
      <c r="AO24" s="192" t="str">
        <f t="shared" si="11"/>
        <v/>
      </c>
      <c r="AP24" s="173" t="e">
        <f t="shared" si="12"/>
        <v>#N/A</v>
      </c>
      <c r="AQ24" s="99"/>
      <c r="AR24" s="99"/>
      <c r="AS24" s="99"/>
    </row>
    <row r="25" spans="1:45" ht="17.25" customHeight="1">
      <c r="A25" s="175" t="str">
        <f t="shared" si="4"/>
        <v>DELETE</v>
      </c>
      <c r="B25" s="176" t="str">
        <f t="array" ref="B25">IF(ISERROR(
INDEX(Students!$A$1:$H$1999,SMALL(IF(Students!$G$1:$G$1999=$A$6,ROW(Students!$G$1:$G$1999)),ROW(17:17)),B$8)),"DELETE",
INDEX(Students!$A$1:$H$1999,SMALL(IF(Students!$G$1:$G$1999=$A$6,ROW(Students!$G$1:$G$1999)),ROW(17:17)),B$8))</f>
        <v>DELETE</v>
      </c>
      <c r="C25" s="177" t="str">
        <f t="array" ref="C25">IF(ISERROR(
INDEX(Students!$A$1:$H$1999,SMALL(IF(Students!$G$1:$G$1999=$A$6,ROW(Students!$G$1:$G$1999)),ROW(17:17)),C$8)),"DELETE",
INDEX(Students!$A$1:$H$1999,SMALL(IF(Students!$G$1:$G$1999=$A$6,ROW(Students!$G$1:$G$1999)),ROW(17:17)),C$8))</f>
        <v>DELETE</v>
      </c>
      <c r="D25" s="177"/>
      <c r="E25" s="178" t="str">
        <f t="array" ref="E25">IF(ISERROR(
INDEX(Students!$A$1:$H$1999,SMALL(IF(Students!$G$1:$G$1999=$A$6,ROW(Students!$G$1:$G$1999)),ROW(17:17)),E$8)),"DELETE",
INDEX(Students!$A$1:$H$1999,SMALL(IF(Students!$G$1:$G$1999=$A$6,ROW(Students!$G$1:$G$1999)),ROW(17:17)),E$8))</f>
        <v>DELETE</v>
      </c>
      <c r="F25" s="122"/>
      <c r="G25" s="123"/>
      <c r="H25" s="123"/>
      <c r="I25" s="123"/>
      <c r="J25" s="123"/>
      <c r="K25" s="123"/>
      <c r="L25" s="179">
        <f t="shared" si="0"/>
        <v>0</v>
      </c>
      <c r="M25" s="180">
        <f t="shared" si="5"/>
        <v>0</v>
      </c>
      <c r="N25" s="122"/>
      <c r="O25" s="123"/>
      <c r="P25" s="123"/>
      <c r="Q25" s="193">
        <f t="shared" si="1"/>
        <v>0</v>
      </c>
      <c r="R25" s="182">
        <f t="shared" si="6"/>
        <v>0</v>
      </c>
      <c r="S25" s="122"/>
      <c r="T25" s="123"/>
      <c r="U25" s="123"/>
      <c r="V25" s="123"/>
      <c r="W25" s="123"/>
      <c r="X25" s="123"/>
      <c r="Y25" s="123"/>
      <c r="Z25" s="123"/>
      <c r="AA25" s="183">
        <f t="shared" si="2"/>
        <v>0</v>
      </c>
      <c r="AB25" s="184">
        <f t="shared" si="7"/>
        <v>70</v>
      </c>
      <c r="AC25" s="185"/>
      <c r="AD25" s="186"/>
      <c r="AE25" s="186"/>
      <c r="AF25" s="186"/>
      <c r="AG25" s="187">
        <f t="shared" si="3"/>
        <v>0</v>
      </c>
      <c r="AH25" s="188">
        <f t="shared" si="8"/>
        <v>70</v>
      </c>
      <c r="AI25" s="168" t="e">
        <f t="array" ref="AI25">INDEX(BASIC!$J$5:$K$11, MATCH(E25,BASIC!$J$5:$J$11,0), 2)</f>
        <v>#N/A</v>
      </c>
      <c r="AJ25" s="189" t="e">
        <f t="array" ref="AJ25">ROUND(
(R25*INDEX(Weights!$A$1:$Z$7, MATCH("PT",Weights!$A$1:$A$7,0), MATCH(AI25,Weights!$A$1:$Z$1,0)) +
AB25*INDEX(Weights!$A$1:$Z$7, MATCH("C",Weights!$A$1:$A$7,0), MATCH(AI25,Weights!$A$1:$Z$1,0)) +
AH25*INDEX(Weights!$A$1:$Z$7, MATCH("R",Weights!$A$1:$A$7,0), MATCH(AI25,Weights!$A$1:$Z$1,0))) /
SUM(INDEX(Weights!$A$1:$Z$7, MATCH("PT",Weights!$A$1:$A$7,0), MATCH(AI25,Weights!$A$1:$Z$1,0)), INDEX(Weights!$A$1:$Z$7, MATCH("C",Weights!$A$1:$A$7,0), MATCH(AI25,Weights!$A$1:$Z$1,0)), INDEX(Weights!$A$1:$Z$7, MATCH("R",Weights!$A$1:$A$7,0), MATCH(AI25,Weights!$A$1:$Z$1,0))), 0)</f>
        <v>#N/A</v>
      </c>
      <c r="AK25" s="190"/>
      <c r="AL25" s="180">
        <f t="shared" si="9"/>
        <v>0</v>
      </c>
      <c r="AM25" s="191" t="e">
        <f t="array" ref="AM25">(M25*INDEX(Weights!$A$1:$Z$7, MATCH("W",Weights!$A$1:$A$7,0), MATCH(AI25,Weights!$A$1:$Z$1,0))
+AJ25*INDEX(Weights!$A$1:$Z$7, MATCH("P",Weights!$A$1:$A$7,0), MATCH(AI25,Weights!$A$1:$Z$1,0))
+AL25*INDEX(Weights!$A$1:$Z$7, MATCH("Q",Weights!$A$1:$A$7,0), MATCH(AI25,Weights!$A$1:$Z$1,0)))
/100</f>
        <v>#N/A</v>
      </c>
      <c r="AN25" s="192" t="e">
        <f t="shared" si="10"/>
        <v>#N/A</v>
      </c>
      <c r="AO25" s="192" t="str">
        <f t="shared" si="11"/>
        <v/>
      </c>
      <c r="AP25" s="173" t="e">
        <f t="shared" si="12"/>
        <v>#N/A</v>
      </c>
      <c r="AQ25" s="99"/>
      <c r="AR25" s="99"/>
      <c r="AS25" s="99"/>
    </row>
    <row r="26" spans="1:45" ht="17.25" customHeight="1">
      <c r="A26" s="175" t="str">
        <f t="shared" si="4"/>
        <v>DELETE</v>
      </c>
      <c r="B26" s="176" t="str">
        <f t="array" ref="B26">IF(ISERROR(
INDEX(Students!$A$1:$H$1999,SMALL(IF(Students!$G$1:$G$1999=$A$6,ROW(Students!$G$1:$G$1999)),ROW(18:18)),B$8)),"DELETE",
INDEX(Students!$A$1:$H$1999,SMALL(IF(Students!$G$1:$G$1999=$A$6,ROW(Students!$G$1:$G$1999)),ROW(18:18)),B$8))</f>
        <v>DELETE</v>
      </c>
      <c r="C26" s="177" t="str">
        <f t="array" ref="C26">IF(ISERROR(
INDEX(Students!$A$1:$H$1999,SMALL(IF(Students!$G$1:$G$1999=$A$6,ROW(Students!$G$1:$G$1999)),ROW(18:18)),C$8)),"DELETE",
INDEX(Students!$A$1:$H$1999,SMALL(IF(Students!$G$1:$G$1999=$A$6,ROW(Students!$G$1:$G$1999)),ROW(18:18)),C$8))</f>
        <v>DELETE</v>
      </c>
      <c r="D26" s="177"/>
      <c r="E26" s="178" t="str">
        <f t="array" ref="E26">IF(ISERROR(
INDEX(Students!$A$1:$H$1999,SMALL(IF(Students!$G$1:$G$1999=$A$6,ROW(Students!$G$1:$G$1999)),ROW(18:18)),E$8)),"DELETE",
INDEX(Students!$A$1:$H$1999,SMALL(IF(Students!$G$1:$G$1999=$A$6,ROW(Students!$G$1:$G$1999)),ROW(18:18)),E$8))</f>
        <v>DELETE</v>
      </c>
      <c r="F26" s="122"/>
      <c r="G26" s="123"/>
      <c r="H26" s="123"/>
      <c r="I26" s="123"/>
      <c r="J26" s="123"/>
      <c r="K26" s="123"/>
      <c r="L26" s="179">
        <f t="shared" si="0"/>
        <v>0</v>
      </c>
      <c r="M26" s="180">
        <f t="shared" si="5"/>
        <v>0</v>
      </c>
      <c r="N26" s="122"/>
      <c r="O26" s="123"/>
      <c r="P26" s="123"/>
      <c r="Q26" s="193">
        <f t="shared" si="1"/>
        <v>0</v>
      </c>
      <c r="R26" s="182">
        <f t="shared" si="6"/>
        <v>0</v>
      </c>
      <c r="S26" s="122"/>
      <c r="T26" s="123"/>
      <c r="U26" s="123"/>
      <c r="V26" s="123"/>
      <c r="W26" s="123"/>
      <c r="X26" s="123"/>
      <c r="Y26" s="123"/>
      <c r="Z26" s="123"/>
      <c r="AA26" s="183">
        <f t="shared" si="2"/>
        <v>0</v>
      </c>
      <c r="AB26" s="184">
        <f t="shared" si="7"/>
        <v>70</v>
      </c>
      <c r="AC26" s="185"/>
      <c r="AD26" s="186"/>
      <c r="AE26" s="186"/>
      <c r="AF26" s="186"/>
      <c r="AG26" s="187">
        <f t="shared" si="3"/>
        <v>0</v>
      </c>
      <c r="AH26" s="188">
        <f t="shared" si="8"/>
        <v>70</v>
      </c>
      <c r="AI26" s="168" t="e">
        <f t="array" ref="AI26">INDEX(BASIC!$J$5:$K$11, MATCH(E26,BASIC!$J$5:$J$11,0), 2)</f>
        <v>#N/A</v>
      </c>
      <c r="AJ26" s="189" t="e">
        <f t="array" ref="AJ26">ROUND(
(R26*INDEX(Weights!$A$1:$Z$7, MATCH("PT",Weights!$A$1:$A$7,0), MATCH(AI26,Weights!$A$1:$Z$1,0)) +
AB26*INDEX(Weights!$A$1:$Z$7, MATCH("C",Weights!$A$1:$A$7,0), MATCH(AI26,Weights!$A$1:$Z$1,0)) +
AH26*INDEX(Weights!$A$1:$Z$7, MATCH("R",Weights!$A$1:$A$7,0), MATCH(AI26,Weights!$A$1:$Z$1,0))) /
SUM(INDEX(Weights!$A$1:$Z$7, MATCH("PT",Weights!$A$1:$A$7,0), MATCH(AI26,Weights!$A$1:$Z$1,0)), INDEX(Weights!$A$1:$Z$7, MATCH("C",Weights!$A$1:$A$7,0), MATCH(AI26,Weights!$A$1:$Z$1,0)), INDEX(Weights!$A$1:$Z$7, MATCH("R",Weights!$A$1:$A$7,0), MATCH(AI26,Weights!$A$1:$Z$1,0))), 0)</f>
        <v>#N/A</v>
      </c>
      <c r="AK26" s="190"/>
      <c r="AL26" s="180">
        <f t="shared" si="9"/>
        <v>0</v>
      </c>
      <c r="AM26" s="191" t="e">
        <f t="array" ref="AM26">(M26*INDEX(Weights!$A$1:$Z$7, MATCH("W",Weights!$A$1:$A$7,0), MATCH(AI26,Weights!$A$1:$Z$1,0))
+AJ26*INDEX(Weights!$A$1:$Z$7, MATCH("P",Weights!$A$1:$A$7,0), MATCH(AI26,Weights!$A$1:$Z$1,0))
+AL26*INDEX(Weights!$A$1:$Z$7, MATCH("Q",Weights!$A$1:$A$7,0), MATCH(AI26,Weights!$A$1:$Z$1,0)))
/100</f>
        <v>#N/A</v>
      </c>
      <c r="AN26" s="192" t="e">
        <f t="shared" si="10"/>
        <v>#N/A</v>
      </c>
      <c r="AO26" s="192" t="str">
        <f t="shared" si="11"/>
        <v/>
      </c>
      <c r="AP26" s="173" t="e">
        <f t="shared" si="12"/>
        <v>#N/A</v>
      </c>
      <c r="AQ26" s="99"/>
      <c r="AR26" s="99"/>
      <c r="AS26" s="99"/>
    </row>
    <row r="27" spans="1:45" ht="17.25" customHeight="1">
      <c r="A27" s="175" t="str">
        <f t="shared" si="4"/>
        <v>DELETE</v>
      </c>
      <c r="B27" s="176" t="str">
        <f t="array" ref="B27">IF(ISERROR(
INDEX(Students!$A$1:$H$1999,SMALL(IF(Students!$G$1:$G$1999=$A$6,ROW(Students!$G$1:$G$1999)),ROW(19:19)),B$8)),"DELETE",
INDEX(Students!$A$1:$H$1999,SMALL(IF(Students!$G$1:$G$1999=$A$6,ROW(Students!$G$1:$G$1999)),ROW(19:19)),B$8))</f>
        <v>DELETE</v>
      </c>
      <c r="C27" s="177" t="str">
        <f t="array" ref="C27">IF(ISERROR(
INDEX(Students!$A$1:$H$1999,SMALL(IF(Students!$G$1:$G$1999=$A$6,ROW(Students!$G$1:$G$1999)),ROW(19:19)),C$8)),"DELETE",
INDEX(Students!$A$1:$H$1999,SMALL(IF(Students!$G$1:$G$1999=$A$6,ROW(Students!$G$1:$G$1999)),ROW(19:19)),C$8))</f>
        <v>DELETE</v>
      </c>
      <c r="D27" s="177"/>
      <c r="E27" s="178" t="str">
        <f t="array" ref="E27">IF(ISERROR(
INDEX(Students!$A$1:$H$1999,SMALL(IF(Students!$G$1:$G$1999=$A$6,ROW(Students!$G$1:$G$1999)),ROW(19:19)),E$8)),"DELETE",
INDEX(Students!$A$1:$H$1999,SMALL(IF(Students!$G$1:$G$1999=$A$6,ROW(Students!$G$1:$G$1999)),ROW(19:19)),E$8))</f>
        <v>DELETE</v>
      </c>
      <c r="F27" s="122"/>
      <c r="G27" s="123"/>
      <c r="H27" s="123"/>
      <c r="I27" s="123"/>
      <c r="J27" s="123"/>
      <c r="K27" s="123"/>
      <c r="L27" s="179">
        <f t="shared" si="0"/>
        <v>0</v>
      </c>
      <c r="M27" s="180">
        <f t="shared" si="5"/>
        <v>0</v>
      </c>
      <c r="N27" s="122"/>
      <c r="O27" s="123"/>
      <c r="P27" s="123"/>
      <c r="Q27" s="193">
        <f t="shared" si="1"/>
        <v>0</v>
      </c>
      <c r="R27" s="182">
        <f t="shared" si="6"/>
        <v>0</v>
      </c>
      <c r="S27" s="122"/>
      <c r="T27" s="123"/>
      <c r="U27" s="123"/>
      <c r="V27" s="123"/>
      <c r="W27" s="123"/>
      <c r="X27" s="123"/>
      <c r="Y27" s="123"/>
      <c r="Z27" s="123"/>
      <c r="AA27" s="183">
        <f t="shared" si="2"/>
        <v>0</v>
      </c>
      <c r="AB27" s="184">
        <f t="shared" si="7"/>
        <v>70</v>
      </c>
      <c r="AC27" s="185"/>
      <c r="AD27" s="186"/>
      <c r="AE27" s="186"/>
      <c r="AF27" s="186"/>
      <c r="AG27" s="187">
        <f t="shared" si="3"/>
        <v>0</v>
      </c>
      <c r="AH27" s="188">
        <f t="shared" si="8"/>
        <v>70</v>
      </c>
      <c r="AI27" s="168" t="e">
        <f t="array" ref="AI27">INDEX(BASIC!$J$5:$K$11, MATCH(E27,BASIC!$J$5:$J$11,0), 2)</f>
        <v>#N/A</v>
      </c>
      <c r="AJ27" s="189" t="e">
        <f t="array" ref="AJ27">ROUND(
(R27*INDEX(Weights!$A$1:$Z$7, MATCH("PT",Weights!$A$1:$A$7,0), MATCH(AI27,Weights!$A$1:$Z$1,0)) +
AB27*INDEX(Weights!$A$1:$Z$7, MATCH("C",Weights!$A$1:$A$7,0), MATCH(AI27,Weights!$A$1:$Z$1,0)) +
AH27*INDEX(Weights!$A$1:$Z$7, MATCH("R",Weights!$A$1:$A$7,0), MATCH(AI27,Weights!$A$1:$Z$1,0))) /
SUM(INDEX(Weights!$A$1:$Z$7, MATCH("PT",Weights!$A$1:$A$7,0), MATCH(AI27,Weights!$A$1:$Z$1,0)), INDEX(Weights!$A$1:$Z$7, MATCH("C",Weights!$A$1:$A$7,0), MATCH(AI27,Weights!$A$1:$Z$1,0)), INDEX(Weights!$A$1:$Z$7, MATCH("R",Weights!$A$1:$A$7,0), MATCH(AI27,Weights!$A$1:$Z$1,0))), 0)</f>
        <v>#N/A</v>
      </c>
      <c r="AK27" s="190"/>
      <c r="AL27" s="180">
        <f t="shared" si="9"/>
        <v>0</v>
      </c>
      <c r="AM27" s="191" t="e">
        <f t="array" ref="AM27">(M27*INDEX(Weights!$A$1:$Z$7, MATCH("W",Weights!$A$1:$A$7,0), MATCH(AI27,Weights!$A$1:$Z$1,0))
+AJ27*INDEX(Weights!$A$1:$Z$7, MATCH("P",Weights!$A$1:$A$7,0), MATCH(AI27,Weights!$A$1:$Z$1,0))
+AL27*INDEX(Weights!$A$1:$Z$7, MATCH("Q",Weights!$A$1:$A$7,0), MATCH(AI27,Weights!$A$1:$Z$1,0)))
/100</f>
        <v>#N/A</v>
      </c>
      <c r="AN27" s="192" t="e">
        <f t="shared" si="10"/>
        <v>#N/A</v>
      </c>
      <c r="AO27" s="192" t="str">
        <f t="shared" si="11"/>
        <v/>
      </c>
      <c r="AP27" s="173" t="e">
        <f t="shared" si="12"/>
        <v>#N/A</v>
      </c>
      <c r="AQ27" s="99"/>
      <c r="AR27" s="99"/>
      <c r="AS27" s="99"/>
    </row>
    <row r="28" spans="1:45" ht="17.25" customHeight="1">
      <c r="A28" s="197" t="str">
        <f t="shared" si="4"/>
        <v>DELETE</v>
      </c>
      <c r="B28" s="198" t="str">
        <f t="array" ref="B28">IF(ISERROR(
INDEX(Students!$A$1:$H$1999,SMALL(IF(Students!$G$1:$G$1999=$A$6,ROW(Students!$G$1:$G$1999)),ROW(20:20)),B$8)),"DELETE",
INDEX(Students!$A$1:$H$1999,SMALL(IF(Students!$G$1:$G$1999=$A$6,ROW(Students!$G$1:$G$1999)),ROW(20:20)),B$8))</f>
        <v>DELETE</v>
      </c>
      <c r="C28" s="199" t="str">
        <f t="array" ref="C28">IF(ISERROR(
INDEX(Students!$A$1:$H$1999,SMALL(IF(Students!$G$1:$G$1999=$A$6,ROW(Students!$G$1:$G$1999)),ROW(20:20)),C$8)),"DELETE",
INDEX(Students!$A$1:$H$1999,SMALL(IF(Students!$G$1:$G$1999=$A$6,ROW(Students!$G$1:$G$1999)),ROW(20:20)),C$8))</f>
        <v>DELETE</v>
      </c>
      <c r="D28" s="199"/>
      <c r="E28" s="198" t="str">
        <f t="array" ref="E28">IF(ISERROR(
INDEX(Students!$A$1:$H$1999,SMALL(IF(Students!$G$1:$G$1999=$A$6,ROW(Students!$G$1:$G$1999)),ROW(20:20)),E$8)),"DELETE",
INDEX(Students!$A$1:$H$1999,SMALL(IF(Students!$G$1:$G$1999=$A$6,ROW(Students!$G$1:$G$1999)),ROW(20:20)),E$8))</f>
        <v>DELETE</v>
      </c>
      <c r="F28" s="231"/>
      <c r="G28" s="232"/>
      <c r="H28" s="232"/>
      <c r="I28" s="232"/>
      <c r="J28" s="232"/>
      <c r="K28" s="232"/>
      <c r="L28" s="119">
        <f t="shared" si="0"/>
        <v>0</v>
      </c>
      <c r="M28" s="233">
        <f t="shared" si="5"/>
        <v>0</v>
      </c>
      <c r="N28" s="231"/>
      <c r="O28" s="232"/>
      <c r="P28" s="232"/>
      <c r="Q28" s="234">
        <f t="shared" si="1"/>
        <v>0</v>
      </c>
      <c r="R28" s="235">
        <f t="shared" si="6"/>
        <v>0</v>
      </c>
      <c r="S28" s="231"/>
      <c r="T28" s="232"/>
      <c r="U28" s="232"/>
      <c r="V28" s="232"/>
      <c r="W28" s="232"/>
      <c r="X28" s="232"/>
      <c r="Y28" s="232"/>
      <c r="Z28" s="232"/>
      <c r="AA28" s="236">
        <f t="shared" si="2"/>
        <v>0</v>
      </c>
      <c r="AB28" s="237">
        <f t="shared" si="7"/>
        <v>70</v>
      </c>
      <c r="AC28" s="238"/>
      <c r="AD28" s="239"/>
      <c r="AE28" s="239"/>
      <c r="AF28" s="239"/>
      <c r="AG28" s="126">
        <f t="shared" si="3"/>
        <v>0</v>
      </c>
      <c r="AH28" s="240">
        <f t="shared" si="8"/>
        <v>70</v>
      </c>
      <c r="AI28" s="168" t="e">
        <f t="array" ref="AI28">INDEX(BASIC!$J$5:$K$11, MATCH(E28,BASIC!$J$5:$J$11,0), 2)</f>
        <v>#N/A</v>
      </c>
      <c r="AJ28" s="189" t="e">
        <f t="array" ref="AJ28">ROUND(
(R28*INDEX(Weights!$A$1:$Z$7, MATCH("PT",Weights!$A$1:$A$7,0), MATCH(AI28,Weights!$A$1:$Z$1,0)) +
AB28*INDEX(Weights!$A$1:$Z$7, MATCH("C",Weights!$A$1:$A$7,0), MATCH(AI28,Weights!$A$1:$Z$1,0)) +
AH28*INDEX(Weights!$A$1:$Z$7, MATCH("R",Weights!$A$1:$A$7,0), MATCH(AI28,Weights!$A$1:$Z$1,0))) /
SUM(INDEX(Weights!$A$1:$Z$7, MATCH("PT",Weights!$A$1:$A$7,0), MATCH(AI28,Weights!$A$1:$Z$1,0)), INDEX(Weights!$A$1:$Z$7, MATCH("C",Weights!$A$1:$A$7,0), MATCH(AI28,Weights!$A$1:$Z$1,0)), INDEX(Weights!$A$1:$Z$7, MATCH("R",Weights!$A$1:$A$7,0), MATCH(AI28,Weights!$A$1:$Z$1,0))), 0)</f>
        <v>#N/A</v>
      </c>
      <c r="AK28" s="241"/>
      <c r="AL28" s="233">
        <f t="shared" si="9"/>
        <v>0</v>
      </c>
      <c r="AM28" s="242" t="e">
        <f t="array" ref="AM28">(M28*INDEX(Weights!$A$1:$Z$7, MATCH("W",Weights!$A$1:$A$7,0), MATCH(AI28,Weights!$A$1:$Z$1,0))
+AJ28*INDEX(Weights!$A$1:$Z$7, MATCH("P",Weights!$A$1:$A$7,0), MATCH(AI28,Weights!$A$1:$Z$1,0))
+AL28*INDEX(Weights!$A$1:$Z$7, MATCH("Q",Weights!$A$1:$A$7,0), MATCH(AI28,Weights!$A$1:$Z$1,0)))
/100</f>
        <v>#N/A</v>
      </c>
      <c r="AN28" s="243" t="e">
        <f t="shared" si="10"/>
        <v>#N/A</v>
      </c>
      <c r="AO28" s="243" t="str">
        <f t="shared" si="11"/>
        <v/>
      </c>
      <c r="AP28" s="173" t="e">
        <f t="shared" si="12"/>
        <v>#N/A</v>
      </c>
      <c r="AQ28" s="99"/>
      <c r="AR28" s="99"/>
      <c r="AS28" s="99"/>
    </row>
    <row r="29" spans="1:45" ht="17.25" customHeight="1">
      <c r="A29" s="152" t="str">
        <f t="shared" si="4"/>
        <v>DELETE</v>
      </c>
      <c r="B29" s="153" t="str">
        <f t="array" ref="B29">IF(ISERROR(
INDEX(Students!$A$1:$H$1999,SMALL(IF(Students!$G$1:$G$1999=$A$6,ROW(Students!$G$1:$G$1999)),ROW(21:21)),B$8)),"DELETE",
INDEX(Students!$A$1:$H$1999,SMALL(IF(Students!$G$1:$G$1999=$A$6,ROW(Students!$G$1:$G$1999)),ROW(21:21)),B$8))</f>
        <v>DELETE</v>
      </c>
      <c r="C29" s="154" t="str">
        <f t="array" ref="C29">IF(ISERROR(
INDEX(Students!$A$1:$H$1999,SMALL(IF(Students!$G$1:$G$1999=$A$6,ROW(Students!$G$1:$G$1999)),ROW(21:21)),C$8)),"DELETE",
INDEX(Students!$A$1:$H$1999,SMALL(IF(Students!$G$1:$G$1999=$A$6,ROW(Students!$G$1:$G$1999)),ROW(21:21)),C$8))</f>
        <v>DELETE</v>
      </c>
      <c r="D29" s="154"/>
      <c r="E29" s="155" t="str">
        <f t="array" ref="E29">IF(ISERROR(
INDEX(Students!$A$1:$H$1999,SMALL(IF(Students!$G$1:$G$1999=$A$6,ROW(Students!$G$1:$G$1999)),ROW(21:21)),E$8)),"DELETE",
INDEX(Students!$A$1:$H$1999,SMALL(IF(Students!$G$1:$G$1999=$A$6,ROW(Students!$G$1:$G$1999)),ROW(21:21)),E$8))</f>
        <v>DELETE</v>
      </c>
      <c r="F29" s="156"/>
      <c r="G29" s="157"/>
      <c r="H29" s="157"/>
      <c r="I29" s="157"/>
      <c r="J29" s="157"/>
      <c r="K29" s="157"/>
      <c r="L29" s="158">
        <f t="shared" si="0"/>
        <v>0</v>
      </c>
      <c r="M29" s="159">
        <f t="shared" si="5"/>
        <v>0</v>
      </c>
      <c r="N29" s="156"/>
      <c r="O29" s="157"/>
      <c r="P29" s="157"/>
      <c r="Q29" s="166">
        <f t="shared" si="1"/>
        <v>0</v>
      </c>
      <c r="R29" s="244">
        <f t="shared" si="6"/>
        <v>0</v>
      </c>
      <c r="S29" s="156"/>
      <c r="T29" s="157"/>
      <c r="U29" s="157"/>
      <c r="V29" s="157"/>
      <c r="W29" s="157"/>
      <c r="X29" s="157"/>
      <c r="Y29" s="157"/>
      <c r="Z29" s="157"/>
      <c r="AA29" s="162">
        <f t="shared" si="2"/>
        <v>0</v>
      </c>
      <c r="AB29" s="245">
        <f t="shared" si="7"/>
        <v>70</v>
      </c>
      <c r="AC29" s="246"/>
      <c r="AD29" s="247"/>
      <c r="AE29" s="247"/>
      <c r="AF29" s="247"/>
      <c r="AG29" s="248">
        <f t="shared" si="3"/>
        <v>0</v>
      </c>
      <c r="AH29" s="167">
        <f t="shared" si="8"/>
        <v>70</v>
      </c>
      <c r="AI29" s="168" t="e">
        <f t="array" ref="AI29">INDEX(BASIC!$J$5:$K$11, MATCH(E29,BASIC!$J$5:$J$11,0), 2)</f>
        <v>#N/A</v>
      </c>
      <c r="AJ29" s="249" t="e">
        <f t="array" ref="AJ29">ROUND(
(R29*INDEX(Weights!$A$1:$Z$7, MATCH("PT",Weights!$A$1:$A$7,0), MATCH(AI29,Weights!$A$1:$Z$1,0)) +
AB29*INDEX(Weights!$A$1:$Z$7, MATCH("C",Weights!$A$1:$A$7,0), MATCH(AI29,Weights!$A$1:$Z$1,0)) +
AH29*INDEX(Weights!$A$1:$Z$7, MATCH("R",Weights!$A$1:$A$7,0), MATCH(AI29,Weights!$A$1:$Z$1,0))) /
SUM(INDEX(Weights!$A$1:$Z$7, MATCH("PT",Weights!$A$1:$A$7,0), MATCH(AI29,Weights!$A$1:$Z$1,0)), INDEX(Weights!$A$1:$Z$7, MATCH("C",Weights!$A$1:$A$7,0), MATCH(AI29,Weights!$A$1:$Z$1,0)), INDEX(Weights!$A$1:$Z$7, MATCH("R",Weights!$A$1:$A$7,0), MATCH(AI29,Weights!$A$1:$Z$1,0))), 0)</f>
        <v>#N/A</v>
      </c>
      <c r="AK29" s="170"/>
      <c r="AL29" s="159">
        <f t="shared" si="9"/>
        <v>0</v>
      </c>
      <c r="AM29" s="171" t="e">
        <f t="array" ref="AM29">(M29*INDEX(Weights!$A$1:$Z$7, MATCH("W",Weights!$A$1:$A$7,0), MATCH(AI29,Weights!$A$1:$Z$1,0))
+AJ29*INDEX(Weights!$A$1:$Z$7, MATCH("P",Weights!$A$1:$A$7,0), MATCH(AI29,Weights!$A$1:$Z$1,0))
+AL29*INDEX(Weights!$A$1:$Z$7, MATCH("Q",Weights!$A$1:$A$7,0), MATCH(AI29,Weights!$A$1:$Z$1,0)))
/100</f>
        <v>#N/A</v>
      </c>
      <c r="AN29" s="172" t="e">
        <f t="shared" si="10"/>
        <v>#N/A</v>
      </c>
      <c r="AO29" s="172" t="str">
        <f t="shared" si="11"/>
        <v/>
      </c>
      <c r="AP29" s="173" t="e">
        <f t="shared" si="12"/>
        <v>#N/A</v>
      </c>
      <c r="AQ29" s="99"/>
      <c r="AR29" s="99"/>
      <c r="AS29" s="99"/>
    </row>
    <row r="30" spans="1:45" ht="17.25" customHeight="1">
      <c r="A30" s="175" t="str">
        <f t="shared" si="4"/>
        <v>DELETE</v>
      </c>
      <c r="B30" s="176" t="str">
        <f t="array" ref="B30">IF(ISERROR(
INDEX(Students!$A$1:$H$1999,SMALL(IF(Students!$G$1:$G$1999=$A$6,ROW(Students!$G$1:$G$1999)),ROW(22:22)),B$8)),"DELETE",
INDEX(Students!$A$1:$H$1999,SMALL(IF(Students!$G$1:$G$1999=$A$6,ROW(Students!$G$1:$G$1999)),ROW(22:22)),B$8))</f>
        <v>DELETE</v>
      </c>
      <c r="C30" s="177" t="str">
        <f t="array" ref="C30">IF(ISERROR(
INDEX(Students!$A$1:$H$1999,SMALL(IF(Students!$G$1:$G$1999=$A$6,ROW(Students!$G$1:$G$1999)),ROW(22:22)),C$8)),"DELETE",
INDEX(Students!$A$1:$H$1999,SMALL(IF(Students!$G$1:$G$1999=$A$6,ROW(Students!$G$1:$G$1999)),ROW(22:22)),C$8))</f>
        <v>DELETE</v>
      </c>
      <c r="D30" s="177"/>
      <c r="E30" s="178" t="str">
        <f t="array" ref="E30">IF(ISERROR(
INDEX(Students!$A$1:$H$1999,SMALL(IF(Students!$G$1:$G$1999=$A$6,ROW(Students!$G$1:$G$1999)),ROW(22:22)),E$8)),"DELETE",
INDEX(Students!$A$1:$H$1999,SMALL(IF(Students!$G$1:$G$1999=$A$6,ROW(Students!$G$1:$G$1999)),ROW(22:22)),E$8))</f>
        <v>DELETE</v>
      </c>
      <c r="F30" s="122"/>
      <c r="G30" s="123"/>
      <c r="H30" s="123"/>
      <c r="I30" s="123"/>
      <c r="J30" s="123"/>
      <c r="K30" s="123"/>
      <c r="L30" s="179">
        <f t="shared" si="0"/>
        <v>0</v>
      </c>
      <c r="M30" s="180">
        <f t="shared" si="5"/>
        <v>0</v>
      </c>
      <c r="N30" s="122"/>
      <c r="O30" s="123"/>
      <c r="P30" s="123"/>
      <c r="Q30" s="196">
        <f t="shared" si="1"/>
        <v>0</v>
      </c>
      <c r="R30" s="182">
        <f t="shared" si="6"/>
        <v>0</v>
      </c>
      <c r="S30" s="122"/>
      <c r="T30" s="123"/>
      <c r="U30" s="123"/>
      <c r="V30" s="123"/>
      <c r="W30" s="123"/>
      <c r="X30" s="123"/>
      <c r="Y30" s="123"/>
      <c r="Z30" s="123"/>
      <c r="AA30" s="183">
        <f t="shared" si="2"/>
        <v>0</v>
      </c>
      <c r="AB30" s="184">
        <f t="shared" si="7"/>
        <v>70</v>
      </c>
      <c r="AC30" s="185"/>
      <c r="AD30" s="186"/>
      <c r="AE30" s="186"/>
      <c r="AF30" s="186"/>
      <c r="AG30" s="187">
        <f t="shared" si="3"/>
        <v>0</v>
      </c>
      <c r="AH30" s="188">
        <f t="shared" si="8"/>
        <v>70</v>
      </c>
      <c r="AI30" s="168" t="e">
        <f t="array" ref="AI30">INDEX(BASIC!$J$5:$K$11, MATCH(E30,BASIC!$J$5:$J$11,0), 2)</f>
        <v>#N/A</v>
      </c>
      <c r="AJ30" s="189" t="e">
        <f t="array" ref="AJ30">ROUND(
(R30*INDEX(Weights!$A$1:$Z$7, MATCH("PT",Weights!$A$1:$A$7,0), MATCH(AI30,Weights!$A$1:$Z$1,0)) +
AB30*INDEX(Weights!$A$1:$Z$7, MATCH("C",Weights!$A$1:$A$7,0), MATCH(AI30,Weights!$A$1:$Z$1,0)) +
AH30*INDEX(Weights!$A$1:$Z$7, MATCH("R",Weights!$A$1:$A$7,0), MATCH(AI30,Weights!$A$1:$Z$1,0))) /
SUM(INDEX(Weights!$A$1:$Z$7, MATCH("PT",Weights!$A$1:$A$7,0), MATCH(AI30,Weights!$A$1:$Z$1,0)), INDEX(Weights!$A$1:$Z$7, MATCH("C",Weights!$A$1:$A$7,0), MATCH(AI30,Weights!$A$1:$Z$1,0)), INDEX(Weights!$A$1:$Z$7, MATCH("R",Weights!$A$1:$A$7,0), MATCH(AI30,Weights!$A$1:$Z$1,0))), 0)</f>
        <v>#N/A</v>
      </c>
      <c r="AK30" s="190"/>
      <c r="AL30" s="180">
        <f t="shared" si="9"/>
        <v>0</v>
      </c>
      <c r="AM30" s="191" t="e">
        <f t="array" ref="AM30">(M30*INDEX(Weights!$A$1:$Z$7, MATCH("W",Weights!$A$1:$A$7,0), MATCH(AI30,Weights!$A$1:$Z$1,0))
+AJ30*INDEX(Weights!$A$1:$Z$7, MATCH("P",Weights!$A$1:$A$7,0), MATCH(AI30,Weights!$A$1:$Z$1,0))
+AL30*INDEX(Weights!$A$1:$Z$7, MATCH("Q",Weights!$A$1:$A$7,0), MATCH(AI30,Weights!$A$1:$Z$1,0)))
/100</f>
        <v>#N/A</v>
      </c>
      <c r="AN30" s="192" t="e">
        <f t="shared" si="10"/>
        <v>#N/A</v>
      </c>
      <c r="AO30" s="192" t="str">
        <f t="shared" si="11"/>
        <v/>
      </c>
      <c r="AP30" s="173" t="e">
        <f t="shared" si="12"/>
        <v>#N/A</v>
      </c>
      <c r="AQ30" s="99"/>
      <c r="AR30" s="99"/>
      <c r="AS30" s="99"/>
    </row>
    <row r="31" spans="1:45" ht="17.25" customHeight="1">
      <c r="A31" s="175" t="str">
        <f t="shared" si="4"/>
        <v>DELETE</v>
      </c>
      <c r="B31" s="176" t="str">
        <f t="array" ref="B31">IF(ISERROR(
INDEX(Students!$A$1:$H$1999,SMALL(IF(Students!$G$1:$G$1999=$A$6,ROW(Students!$G$1:$G$1999)),ROW(23:23)),B$8)),"DELETE",
INDEX(Students!$A$1:$H$1999,SMALL(IF(Students!$G$1:$G$1999=$A$6,ROW(Students!$G$1:$G$1999)),ROW(23:23)),B$8))</f>
        <v>DELETE</v>
      </c>
      <c r="C31" s="177" t="str">
        <f t="array" ref="C31">IF(ISERROR(
INDEX(Students!$A$1:$H$1999,SMALL(IF(Students!$G$1:$G$1999=$A$6,ROW(Students!$G$1:$G$1999)),ROW(23:23)),C$8)),"DELETE",
INDEX(Students!$A$1:$H$1999,SMALL(IF(Students!$G$1:$G$1999=$A$6,ROW(Students!$G$1:$G$1999)),ROW(23:23)),C$8))</f>
        <v>DELETE</v>
      </c>
      <c r="D31" s="177"/>
      <c r="E31" s="178" t="str">
        <f t="array" ref="E31">IF(ISERROR(
INDEX(Students!$A$1:$H$1999,SMALL(IF(Students!$G$1:$G$1999=$A$6,ROW(Students!$G$1:$G$1999)),ROW(23:23)),E$8)),"DELETE",
INDEX(Students!$A$1:$H$1999,SMALL(IF(Students!$G$1:$G$1999=$A$6,ROW(Students!$G$1:$G$1999)),ROW(23:23)),E$8))</f>
        <v>DELETE</v>
      </c>
      <c r="F31" s="122"/>
      <c r="G31" s="123"/>
      <c r="H31" s="123"/>
      <c r="I31" s="123"/>
      <c r="J31" s="123"/>
      <c r="K31" s="123"/>
      <c r="L31" s="179">
        <f t="shared" si="0"/>
        <v>0</v>
      </c>
      <c r="M31" s="180">
        <f t="shared" si="5"/>
        <v>0</v>
      </c>
      <c r="N31" s="122"/>
      <c r="O31" s="123"/>
      <c r="P31" s="123"/>
      <c r="Q31" s="181">
        <f t="shared" si="1"/>
        <v>0</v>
      </c>
      <c r="R31" s="182">
        <f t="shared" si="6"/>
        <v>0</v>
      </c>
      <c r="S31" s="122"/>
      <c r="T31" s="123"/>
      <c r="U31" s="123"/>
      <c r="V31" s="123"/>
      <c r="W31" s="123"/>
      <c r="X31" s="123"/>
      <c r="Y31" s="123"/>
      <c r="Z31" s="123"/>
      <c r="AA31" s="183">
        <f t="shared" si="2"/>
        <v>0</v>
      </c>
      <c r="AB31" s="184">
        <f t="shared" si="7"/>
        <v>70</v>
      </c>
      <c r="AC31" s="185"/>
      <c r="AD31" s="186"/>
      <c r="AE31" s="186"/>
      <c r="AF31" s="186"/>
      <c r="AG31" s="187">
        <f t="shared" si="3"/>
        <v>0</v>
      </c>
      <c r="AH31" s="188">
        <f t="shared" si="8"/>
        <v>70</v>
      </c>
      <c r="AI31" s="168" t="e">
        <f t="array" ref="AI31">INDEX(BASIC!$J$5:$K$11, MATCH(E31,BASIC!$J$5:$J$11,0), 2)</f>
        <v>#N/A</v>
      </c>
      <c r="AJ31" s="189" t="e">
        <f t="array" ref="AJ31">ROUND(
(R31*INDEX(Weights!$A$1:$Z$7, MATCH("PT",Weights!$A$1:$A$7,0), MATCH(AI31,Weights!$A$1:$Z$1,0)) +
AB31*INDEX(Weights!$A$1:$Z$7, MATCH("C",Weights!$A$1:$A$7,0), MATCH(AI31,Weights!$A$1:$Z$1,0)) +
AH31*INDEX(Weights!$A$1:$Z$7, MATCH("R",Weights!$A$1:$A$7,0), MATCH(AI31,Weights!$A$1:$Z$1,0))) /
SUM(INDEX(Weights!$A$1:$Z$7, MATCH("PT",Weights!$A$1:$A$7,0), MATCH(AI31,Weights!$A$1:$Z$1,0)), INDEX(Weights!$A$1:$Z$7, MATCH("C",Weights!$A$1:$A$7,0), MATCH(AI31,Weights!$A$1:$Z$1,0)), INDEX(Weights!$A$1:$Z$7, MATCH("R",Weights!$A$1:$A$7,0), MATCH(AI31,Weights!$A$1:$Z$1,0))), 0)</f>
        <v>#N/A</v>
      </c>
      <c r="AK31" s="190"/>
      <c r="AL31" s="180">
        <f t="shared" si="9"/>
        <v>0</v>
      </c>
      <c r="AM31" s="191" t="e">
        <f t="array" ref="AM31">(M31*INDEX(Weights!$A$1:$Z$7, MATCH("W",Weights!$A$1:$A$7,0), MATCH(AI31,Weights!$A$1:$Z$1,0))
+AJ31*INDEX(Weights!$A$1:$Z$7, MATCH("P",Weights!$A$1:$A$7,0), MATCH(AI31,Weights!$A$1:$Z$1,0))
+AL31*INDEX(Weights!$A$1:$Z$7, MATCH("Q",Weights!$A$1:$A$7,0), MATCH(AI31,Weights!$A$1:$Z$1,0)))
/100</f>
        <v>#N/A</v>
      </c>
      <c r="AN31" s="192" t="e">
        <f t="shared" si="10"/>
        <v>#N/A</v>
      </c>
      <c r="AO31" s="192" t="str">
        <f t="shared" si="11"/>
        <v/>
      </c>
      <c r="AP31" s="173" t="e">
        <f t="shared" si="12"/>
        <v>#N/A</v>
      </c>
      <c r="AQ31" s="99"/>
      <c r="AR31" s="99"/>
      <c r="AS31" s="99"/>
    </row>
    <row r="32" spans="1:45" ht="17.25" customHeight="1">
      <c r="A32" s="175" t="str">
        <f t="shared" si="4"/>
        <v>DELETE</v>
      </c>
      <c r="B32" s="176" t="str">
        <f t="array" ref="B32">IF(ISERROR(
INDEX(Students!$A$1:$H$1999,SMALL(IF(Students!$G$1:$G$1999=$A$6,ROW(Students!$G$1:$G$1999)),ROW(24:24)),B$8)),"DELETE",
INDEX(Students!$A$1:$H$1999,SMALL(IF(Students!$G$1:$G$1999=$A$6,ROW(Students!$G$1:$G$1999)),ROW(24:24)),B$8))</f>
        <v>DELETE</v>
      </c>
      <c r="C32" s="177" t="str">
        <f t="array" ref="C32">IF(ISERROR(
INDEX(Students!$A$1:$H$1999,SMALL(IF(Students!$G$1:$G$1999=$A$6,ROW(Students!$G$1:$G$1999)),ROW(24:24)),C$8)),"DELETE",
INDEX(Students!$A$1:$H$1999,SMALL(IF(Students!$G$1:$G$1999=$A$6,ROW(Students!$G$1:$G$1999)),ROW(24:24)),C$8))</f>
        <v>DELETE</v>
      </c>
      <c r="D32" s="177"/>
      <c r="E32" s="178" t="str">
        <f t="array" ref="E32">IF(ISERROR(
INDEX(Students!$A$1:$H$1999,SMALL(IF(Students!$G$1:$G$1999=$A$6,ROW(Students!$G$1:$G$1999)),ROW(24:24)),E$8)),"DELETE",
INDEX(Students!$A$1:$H$1999,SMALL(IF(Students!$G$1:$G$1999=$A$6,ROW(Students!$G$1:$G$1999)),ROW(24:24)),E$8))</f>
        <v>DELETE</v>
      </c>
      <c r="F32" s="122"/>
      <c r="G32" s="123"/>
      <c r="H32" s="123"/>
      <c r="I32" s="123"/>
      <c r="J32" s="123"/>
      <c r="K32" s="123"/>
      <c r="L32" s="179">
        <f t="shared" si="0"/>
        <v>0</v>
      </c>
      <c r="M32" s="180">
        <f t="shared" si="5"/>
        <v>0</v>
      </c>
      <c r="N32" s="122"/>
      <c r="O32" s="123"/>
      <c r="P32" s="123"/>
      <c r="Q32" s="181">
        <f t="shared" si="1"/>
        <v>0</v>
      </c>
      <c r="R32" s="182">
        <f t="shared" si="6"/>
        <v>0</v>
      </c>
      <c r="S32" s="122"/>
      <c r="T32" s="123"/>
      <c r="U32" s="123"/>
      <c r="V32" s="123"/>
      <c r="W32" s="123"/>
      <c r="X32" s="123"/>
      <c r="Y32" s="123"/>
      <c r="Z32" s="123"/>
      <c r="AA32" s="183">
        <f t="shared" si="2"/>
        <v>0</v>
      </c>
      <c r="AB32" s="184">
        <f t="shared" si="7"/>
        <v>70</v>
      </c>
      <c r="AC32" s="185"/>
      <c r="AD32" s="186"/>
      <c r="AE32" s="186"/>
      <c r="AF32" s="186"/>
      <c r="AG32" s="187">
        <f t="shared" si="3"/>
        <v>0</v>
      </c>
      <c r="AH32" s="188">
        <f t="shared" si="8"/>
        <v>70</v>
      </c>
      <c r="AI32" s="168" t="e">
        <f t="array" ref="AI32">INDEX(BASIC!$J$5:$K$11, MATCH(E32,BASIC!$J$5:$J$11,0), 2)</f>
        <v>#N/A</v>
      </c>
      <c r="AJ32" s="189" t="e">
        <f t="array" ref="AJ32">ROUND(
(R32*INDEX(Weights!$A$1:$Z$7, MATCH("PT",Weights!$A$1:$A$7,0), MATCH(AI32,Weights!$A$1:$Z$1,0)) +
AB32*INDEX(Weights!$A$1:$Z$7, MATCH("C",Weights!$A$1:$A$7,0), MATCH(AI32,Weights!$A$1:$Z$1,0)) +
AH32*INDEX(Weights!$A$1:$Z$7, MATCH("R",Weights!$A$1:$A$7,0), MATCH(AI32,Weights!$A$1:$Z$1,0))) /
SUM(INDEX(Weights!$A$1:$Z$7, MATCH("PT",Weights!$A$1:$A$7,0), MATCH(AI32,Weights!$A$1:$Z$1,0)), INDEX(Weights!$A$1:$Z$7, MATCH("C",Weights!$A$1:$A$7,0), MATCH(AI32,Weights!$A$1:$Z$1,0)), INDEX(Weights!$A$1:$Z$7, MATCH("R",Weights!$A$1:$A$7,0), MATCH(AI32,Weights!$A$1:$Z$1,0))), 0)</f>
        <v>#N/A</v>
      </c>
      <c r="AK32" s="190"/>
      <c r="AL32" s="180">
        <f t="shared" si="9"/>
        <v>0</v>
      </c>
      <c r="AM32" s="191" t="e">
        <f t="array" ref="AM32">(M32*INDEX(Weights!$A$1:$Z$7, MATCH("W",Weights!$A$1:$A$7,0), MATCH(AI32,Weights!$A$1:$Z$1,0))
+AJ32*INDEX(Weights!$A$1:$Z$7, MATCH("P",Weights!$A$1:$A$7,0), MATCH(AI32,Weights!$A$1:$Z$1,0))
+AL32*INDEX(Weights!$A$1:$Z$7, MATCH("Q",Weights!$A$1:$A$7,0), MATCH(AI32,Weights!$A$1:$Z$1,0)))
/100</f>
        <v>#N/A</v>
      </c>
      <c r="AN32" s="192" t="e">
        <f t="shared" si="10"/>
        <v>#N/A</v>
      </c>
      <c r="AO32" s="192" t="str">
        <f t="shared" si="11"/>
        <v/>
      </c>
      <c r="AP32" s="173" t="e">
        <f t="shared" si="12"/>
        <v>#N/A</v>
      </c>
      <c r="AQ32" s="99"/>
      <c r="AR32" s="99"/>
      <c r="AS32" s="99"/>
    </row>
    <row r="33" spans="1:45" ht="17.25" customHeight="1">
      <c r="A33" s="229" t="str">
        <f t="shared" si="4"/>
        <v>DELETE</v>
      </c>
      <c r="B33" s="250" t="str">
        <f t="array" ref="B33">IF(ISERROR(
INDEX(Students!$A$1:$H$1999,SMALL(IF(Students!$G$1:$G$1999=$A$6,ROW(Students!$G$1:$G$1999)),ROW(25:25)),B$8)),"DELETE",
INDEX(Students!$A$1:$H$1999,SMALL(IF(Students!$G$1:$G$1999=$A$6,ROW(Students!$G$1:$G$1999)),ROW(25:25)),B$8))</f>
        <v>DELETE</v>
      </c>
      <c r="C33" s="177" t="str">
        <f t="array" ref="C33">IF(ISERROR(
INDEX(Students!$A$1:$H$1999,SMALL(IF(Students!$G$1:$G$1999=$A$6,ROW(Students!$G$1:$G$1999)),ROW(25:25)),C$8)),"DELETE",
INDEX(Students!$A$1:$H$1999,SMALL(IF(Students!$G$1:$G$1999=$A$6,ROW(Students!$G$1:$G$1999)),ROW(25:25)),C$8))</f>
        <v>DELETE</v>
      </c>
      <c r="D33" s="177"/>
      <c r="E33" s="178" t="str">
        <f t="array" ref="E33">IF(ISERROR(
INDEX(Students!$A$1:$H$1999,SMALL(IF(Students!$G$1:$G$1999=$A$6,ROW(Students!$G$1:$G$1999)),ROW(25:25)),E$8)),"DELETE",
INDEX(Students!$A$1:$H$1999,SMALL(IF(Students!$G$1:$G$1999=$A$6,ROW(Students!$G$1:$G$1999)),ROW(25:25)),E$8))</f>
        <v>DELETE</v>
      </c>
      <c r="F33" s="195"/>
      <c r="G33" s="123"/>
      <c r="H33" s="123"/>
      <c r="I33" s="123"/>
      <c r="J33" s="123"/>
      <c r="K33" s="123"/>
      <c r="L33" s="179">
        <f t="shared" si="0"/>
        <v>0</v>
      </c>
      <c r="M33" s="180">
        <f t="shared" si="5"/>
        <v>0</v>
      </c>
      <c r="N33" s="122"/>
      <c r="O33" s="123"/>
      <c r="P33" s="123"/>
      <c r="Q33" s="181">
        <f t="shared" si="1"/>
        <v>0</v>
      </c>
      <c r="R33" s="251">
        <f t="shared" si="6"/>
        <v>0</v>
      </c>
      <c r="S33" s="122"/>
      <c r="T33" s="123"/>
      <c r="U33" s="123"/>
      <c r="V33" s="123"/>
      <c r="W33" s="123"/>
      <c r="X33" s="123"/>
      <c r="Y33" s="123"/>
      <c r="Z33" s="123"/>
      <c r="AA33" s="183">
        <f t="shared" si="2"/>
        <v>0</v>
      </c>
      <c r="AB33" s="252">
        <f t="shared" si="7"/>
        <v>70</v>
      </c>
      <c r="AC33" s="253"/>
      <c r="AD33" s="254"/>
      <c r="AE33" s="254"/>
      <c r="AF33" s="254"/>
      <c r="AG33" s="193">
        <f t="shared" si="3"/>
        <v>0</v>
      </c>
      <c r="AH33" s="188">
        <f t="shared" si="8"/>
        <v>70</v>
      </c>
      <c r="AI33" s="168" t="e">
        <f t="array" ref="AI33">INDEX(BASIC!$J$5:$K$11, MATCH(E33,BASIC!$J$5:$J$11,0), 2)</f>
        <v>#N/A</v>
      </c>
      <c r="AJ33" s="189" t="e">
        <f t="array" ref="AJ33">ROUND(
(R33*INDEX(Weights!$A$1:$Z$7, MATCH("PT",Weights!$A$1:$A$7,0), MATCH(AI33,Weights!$A$1:$Z$1,0)) +
AB33*INDEX(Weights!$A$1:$Z$7, MATCH("C",Weights!$A$1:$A$7,0), MATCH(AI33,Weights!$A$1:$Z$1,0)) +
AH33*INDEX(Weights!$A$1:$Z$7, MATCH("R",Weights!$A$1:$A$7,0), MATCH(AI33,Weights!$A$1:$Z$1,0))) /
SUM(INDEX(Weights!$A$1:$Z$7, MATCH("PT",Weights!$A$1:$A$7,0), MATCH(AI33,Weights!$A$1:$Z$1,0)), INDEX(Weights!$A$1:$Z$7, MATCH("C",Weights!$A$1:$A$7,0), MATCH(AI33,Weights!$A$1:$Z$1,0)), INDEX(Weights!$A$1:$Z$7, MATCH("R",Weights!$A$1:$A$7,0), MATCH(AI33,Weights!$A$1:$Z$1,0))), 0)</f>
        <v>#N/A</v>
      </c>
      <c r="AK33" s="190"/>
      <c r="AL33" s="180">
        <f t="shared" si="9"/>
        <v>0</v>
      </c>
      <c r="AM33" s="191" t="e">
        <f t="array" ref="AM33">(M33*INDEX(Weights!$A$1:$Z$7, MATCH("W",Weights!$A$1:$A$7,0), MATCH(AI33,Weights!$A$1:$Z$1,0))
+AJ33*INDEX(Weights!$A$1:$Z$7, MATCH("P",Weights!$A$1:$A$7,0), MATCH(AI33,Weights!$A$1:$Z$1,0))
+AL33*INDEX(Weights!$A$1:$Z$7, MATCH("Q",Weights!$A$1:$A$7,0), MATCH(AI33,Weights!$A$1:$Z$1,0)))
/100</f>
        <v>#N/A</v>
      </c>
      <c r="AN33" s="192" t="e">
        <f t="shared" si="10"/>
        <v>#N/A</v>
      </c>
      <c r="AO33" s="192" t="str">
        <f t="shared" si="11"/>
        <v/>
      </c>
      <c r="AP33" s="173" t="e">
        <f t="shared" si="12"/>
        <v>#N/A</v>
      </c>
      <c r="AQ33" s="99"/>
      <c r="AR33" s="99"/>
      <c r="AS33" s="99"/>
    </row>
    <row r="34" spans="1:45" ht="17.25" customHeight="1">
      <c r="A34" s="175" t="str">
        <f t="shared" si="4"/>
        <v>DELETE</v>
      </c>
      <c r="B34" s="176" t="str">
        <f t="array" ref="B34">IF(ISERROR(
INDEX(Students!$A$1:$H$1999,SMALL(IF(Students!$G$1:$G$1999=$A$6,ROW(Students!$G$1:$G$1999)),ROW(26:26)),B$8)),"DELETE",
INDEX(Students!$A$1:$H$1999,SMALL(IF(Students!$G$1:$G$1999=$A$6,ROW(Students!$G$1:$G$1999)),ROW(26:26)),B$8))</f>
        <v>DELETE</v>
      </c>
      <c r="C34" s="177" t="str">
        <f t="array" ref="C34">IF(ISERROR(
INDEX(Students!$A$1:$H$1999,SMALL(IF(Students!$G$1:$G$1999=$A$6,ROW(Students!$G$1:$G$1999)),ROW(26:26)),C$8)),"DELETE",
INDEX(Students!$A$1:$H$1999,SMALL(IF(Students!$G$1:$G$1999=$A$6,ROW(Students!$G$1:$G$1999)),ROW(26:26)),C$8))</f>
        <v>DELETE</v>
      </c>
      <c r="D34" s="177"/>
      <c r="E34" s="178" t="str">
        <f t="array" ref="E34">IF(ISERROR(
INDEX(Students!$A$1:$H$1999,SMALL(IF(Students!$G$1:$G$1999=$A$6,ROW(Students!$G$1:$G$1999)),ROW(26:26)),E$8)),"DELETE",
INDEX(Students!$A$1:$H$1999,SMALL(IF(Students!$G$1:$G$1999=$A$6,ROW(Students!$G$1:$G$1999)),ROW(26:26)),E$8))</f>
        <v>DELETE</v>
      </c>
      <c r="F34" s="122"/>
      <c r="G34" s="123"/>
      <c r="H34" s="123"/>
      <c r="I34" s="123"/>
      <c r="J34" s="123"/>
      <c r="K34" s="123"/>
      <c r="L34" s="179">
        <f t="shared" si="0"/>
        <v>0</v>
      </c>
      <c r="M34" s="180">
        <f t="shared" si="5"/>
        <v>0</v>
      </c>
      <c r="N34" s="122"/>
      <c r="O34" s="123"/>
      <c r="P34" s="123"/>
      <c r="Q34" s="181">
        <f t="shared" si="1"/>
        <v>0</v>
      </c>
      <c r="R34" s="251">
        <f t="shared" si="6"/>
        <v>0</v>
      </c>
      <c r="S34" s="122"/>
      <c r="T34" s="123"/>
      <c r="U34" s="123"/>
      <c r="V34" s="123"/>
      <c r="W34" s="123"/>
      <c r="X34" s="123"/>
      <c r="Y34" s="123"/>
      <c r="Z34" s="123"/>
      <c r="AA34" s="183">
        <f t="shared" si="2"/>
        <v>0</v>
      </c>
      <c r="AB34" s="252">
        <f t="shared" si="7"/>
        <v>70</v>
      </c>
      <c r="AC34" s="253"/>
      <c r="AD34" s="254"/>
      <c r="AE34" s="254"/>
      <c r="AF34" s="254"/>
      <c r="AG34" s="193">
        <f t="shared" si="3"/>
        <v>0</v>
      </c>
      <c r="AH34" s="188">
        <f t="shared" si="8"/>
        <v>70</v>
      </c>
      <c r="AI34" s="168" t="e">
        <f t="array" ref="AI34">INDEX(BASIC!$J$5:$K$11, MATCH(E34,BASIC!$J$5:$J$11,0), 2)</f>
        <v>#N/A</v>
      </c>
      <c r="AJ34" s="189" t="e">
        <f t="array" ref="AJ34">ROUND(
(R34*INDEX(Weights!$A$1:$Z$7, MATCH("PT",Weights!$A$1:$A$7,0), MATCH(AI34,Weights!$A$1:$Z$1,0)) +
AB34*INDEX(Weights!$A$1:$Z$7, MATCH("C",Weights!$A$1:$A$7,0), MATCH(AI34,Weights!$A$1:$Z$1,0)) +
AH34*INDEX(Weights!$A$1:$Z$7, MATCH("R",Weights!$A$1:$A$7,0), MATCH(AI34,Weights!$A$1:$Z$1,0))) /
SUM(INDEX(Weights!$A$1:$Z$7, MATCH("PT",Weights!$A$1:$A$7,0), MATCH(AI34,Weights!$A$1:$Z$1,0)), INDEX(Weights!$A$1:$Z$7, MATCH("C",Weights!$A$1:$A$7,0), MATCH(AI34,Weights!$A$1:$Z$1,0)), INDEX(Weights!$A$1:$Z$7, MATCH("R",Weights!$A$1:$A$7,0), MATCH(AI34,Weights!$A$1:$Z$1,0))), 0)</f>
        <v>#N/A</v>
      </c>
      <c r="AK34" s="190"/>
      <c r="AL34" s="180">
        <f t="shared" si="9"/>
        <v>0</v>
      </c>
      <c r="AM34" s="191" t="e">
        <f t="array" ref="AM34">(M34*INDEX(Weights!$A$1:$Z$7, MATCH("W",Weights!$A$1:$A$7,0), MATCH(AI34,Weights!$A$1:$Z$1,0))
+AJ34*INDEX(Weights!$A$1:$Z$7, MATCH("P",Weights!$A$1:$A$7,0), MATCH(AI34,Weights!$A$1:$Z$1,0))
+AL34*INDEX(Weights!$A$1:$Z$7, MATCH("Q",Weights!$A$1:$A$7,0), MATCH(AI34,Weights!$A$1:$Z$1,0)))
/100</f>
        <v>#N/A</v>
      </c>
      <c r="AN34" s="192" t="e">
        <f t="shared" si="10"/>
        <v>#N/A</v>
      </c>
      <c r="AO34" s="192" t="str">
        <f t="shared" si="11"/>
        <v/>
      </c>
      <c r="AP34" s="173" t="e">
        <f t="shared" si="12"/>
        <v>#N/A</v>
      </c>
      <c r="AQ34" s="99"/>
      <c r="AR34" s="99"/>
      <c r="AS34" s="99"/>
    </row>
    <row r="35" spans="1:45" ht="17.25" customHeight="1">
      <c r="A35" s="175" t="str">
        <f t="shared" si="4"/>
        <v>DELETE</v>
      </c>
      <c r="B35" s="176" t="str">
        <f t="array" ref="B35">IF(ISERROR(
INDEX(Students!$A$1:$H$1999,SMALL(IF(Students!$G$1:$G$1999=$A$6,ROW(Students!$G$1:$G$1999)),ROW(27:27)),B$8)),"DELETE",
INDEX(Students!$A$1:$H$1999,SMALL(IF(Students!$G$1:$G$1999=$A$6,ROW(Students!$G$1:$G$1999)),ROW(27:27)),B$8))</f>
        <v>DELETE</v>
      </c>
      <c r="C35" s="177" t="str">
        <f t="array" ref="C35">IF(ISERROR(
INDEX(Students!$A$1:$H$1999,SMALL(IF(Students!$G$1:$G$1999=$A$6,ROW(Students!$G$1:$G$1999)),ROW(27:27)),C$8)),"DELETE",
INDEX(Students!$A$1:$H$1999,SMALL(IF(Students!$G$1:$G$1999=$A$6,ROW(Students!$G$1:$G$1999)),ROW(27:27)),C$8))</f>
        <v>DELETE</v>
      </c>
      <c r="D35" s="177"/>
      <c r="E35" s="178" t="str">
        <f t="array" ref="E35">IF(ISERROR(
INDEX(Students!$A$1:$H$1999,SMALL(IF(Students!$G$1:$G$1999=$A$6,ROW(Students!$G$1:$G$1999)),ROW(27:27)),E$8)),"DELETE",
INDEX(Students!$A$1:$H$1999,SMALL(IF(Students!$G$1:$G$1999=$A$6,ROW(Students!$G$1:$G$1999)),ROW(27:27)),E$8))</f>
        <v>DELETE</v>
      </c>
      <c r="F35" s="122"/>
      <c r="G35" s="123"/>
      <c r="H35" s="123"/>
      <c r="I35" s="123"/>
      <c r="J35" s="123"/>
      <c r="K35" s="123"/>
      <c r="L35" s="179">
        <f t="shared" si="0"/>
        <v>0</v>
      </c>
      <c r="M35" s="180">
        <f t="shared" si="5"/>
        <v>0</v>
      </c>
      <c r="N35" s="122"/>
      <c r="O35" s="123"/>
      <c r="P35" s="123"/>
      <c r="Q35" s="193">
        <f t="shared" si="1"/>
        <v>0</v>
      </c>
      <c r="R35" s="251">
        <f t="shared" si="6"/>
        <v>0</v>
      </c>
      <c r="S35" s="122"/>
      <c r="T35" s="123"/>
      <c r="U35" s="123"/>
      <c r="V35" s="123"/>
      <c r="W35" s="123"/>
      <c r="X35" s="123"/>
      <c r="Y35" s="123"/>
      <c r="Z35" s="123"/>
      <c r="AA35" s="183">
        <f t="shared" si="2"/>
        <v>0</v>
      </c>
      <c r="AB35" s="252">
        <f t="shared" si="7"/>
        <v>70</v>
      </c>
      <c r="AC35" s="253"/>
      <c r="AD35" s="254"/>
      <c r="AE35" s="254"/>
      <c r="AF35" s="254"/>
      <c r="AG35" s="193">
        <f t="shared" si="3"/>
        <v>0</v>
      </c>
      <c r="AH35" s="188">
        <f t="shared" si="8"/>
        <v>70</v>
      </c>
      <c r="AI35" s="168" t="e">
        <f t="array" ref="AI35">INDEX(BASIC!$J$5:$K$11, MATCH(E35,BASIC!$J$5:$J$11,0), 2)</f>
        <v>#N/A</v>
      </c>
      <c r="AJ35" s="189" t="e">
        <f t="array" ref="AJ35">ROUND(
(R35*INDEX(Weights!$A$1:$Z$7, MATCH("PT",Weights!$A$1:$A$7,0), MATCH(AI35,Weights!$A$1:$Z$1,0)) +
AB35*INDEX(Weights!$A$1:$Z$7, MATCH("C",Weights!$A$1:$A$7,0), MATCH(AI35,Weights!$A$1:$Z$1,0)) +
AH35*INDEX(Weights!$A$1:$Z$7, MATCH("R",Weights!$A$1:$A$7,0), MATCH(AI35,Weights!$A$1:$Z$1,0))) /
SUM(INDEX(Weights!$A$1:$Z$7, MATCH("PT",Weights!$A$1:$A$7,0), MATCH(AI35,Weights!$A$1:$Z$1,0)), INDEX(Weights!$A$1:$Z$7, MATCH("C",Weights!$A$1:$A$7,0), MATCH(AI35,Weights!$A$1:$Z$1,0)), INDEX(Weights!$A$1:$Z$7, MATCH("R",Weights!$A$1:$A$7,0), MATCH(AI35,Weights!$A$1:$Z$1,0))), 0)</f>
        <v>#N/A</v>
      </c>
      <c r="AK35" s="190"/>
      <c r="AL35" s="180">
        <f t="shared" si="9"/>
        <v>0</v>
      </c>
      <c r="AM35" s="191" t="e">
        <f t="array" ref="AM35">(M35*INDEX(Weights!$A$1:$Z$7, MATCH("W",Weights!$A$1:$A$7,0), MATCH(AI35,Weights!$A$1:$Z$1,0))
+AJ35*INDEX(Weights!$A$1:$Z$7, MATCH("P",Weights!$A$1:$A$7,0), MATCH(AI35,Weights!$A$1:$Z$1,0))
+AL35*INDEX(Weights!$A$1:$Z$7, MATCH("Q",Weights!$A$1:$A$7,0), MATCH(AI35,Weights!$A$1:$Z$1,0)))
/100</f>
        <v>#N/A</v>
      </c>
      <c r="AN35" s="192" t="e">
        <f t="shared" si="10"/>
        <v>#N/A</v>
      </c>
      <c r="AO35" s="192" t="str">
        <f t="shared" si="11"/>
        <v/>
      </c>
      <c r="AP35" s="173" t="e">
        <f t="shared" si="12"/>
        <v>#N/A</v>
      </c>
      <c r="AQ35" s="99"/>
      <c r="AR35" s="99"/>
      <c r="AS35" s="99"/>
    </row>
    <row r="36" spans="1:45" ht="17.25" customHeight="1">
      <c r="A36" s="175" t="str">
        <f t="shared" si="4"/>
        <v>DELETE</v>
      </c>
      <c r="B36" s="176" t="str">
        <f t="array" ref="B36">IF(ISERROR(
INDEX(Students!$A$1:$H$1999,SMALL(IF(Students!$G$1:$G$1999=$A$6,ROW(Students!$G$1:$G$1999)),ROW(28:28)),B$8)),"DELETE",
INDEX(Students!$A$1:$H$1999,SMALL(IF(Students!$G$1:$G$1999=$A$6,ROW(Students!$G$1:$G$1999)),ROW(28:28)),B$8))</f>
        <v>DELETE</v>
      </c>
      <c r="C36" s="177" t="str">
        <f t="array" ref="C36">IF(ISERROR(
INDEX(Students!$A$1:$H$1999,SMALL(IF(Students!$G$1:$G$1999=$A$6,ROW(Students!$G$1:$G$1999)),ROW(28:28)),C$8)),"DELETE",
INDEX(Students!$A$1:$H$1999,SMALL(IF(Students!$G$1:$G$1999=$A$6,ROW(Students!$G$1:$G$1999)),ROW(28:28)),C$8))</f>
        <v>DELETE</v>
      </c>
      <c r="D36" s="177"/>
      <c r="E36" s="178" t="str">
        <f t="array" ref="E36">IF(ISERROR(
INDEX(Students!$A$1:$H$1999,SMALL(IF(Students!$G$1:$G$1999=$A$6,ROW(Students!$G$1:$G$1999)),ROW(28:28)),E$8)),"DELETE",
INDEX(Students!$A$1:$H$1999,SMALL(IF(Students!$G$1:$G$1999=$A$6,ROW(Students!$G$1:$G$1999)),ROW(28:28)),E$8))</f>
        <v>DELETE</v>
      </c>
      <c r="F36" s="122"/>
      <c r="G36" s="123"/>
      <c r="H36" s="123"/>
      <c r="I36" s="123"/>
      <c r="J36" s="123"/>
      <c r="K36" s="123"/>
      <c r="L36" s="179">
        <f t="shared" si="0"/>
        <v>0</v>
      </c>
      <c r="M36" s="180">
        <f t="shared" si="5"/>
        <v>0</v>
      </c>
      <c r="N36" s="122"/>
      <c r="O36" s="123"/>
      <c r="P36" s="123"/>
      <c r="Q36" s="193">
        <f t="shared" si="1"/>
        <v>0</v>
      </c>
      <c r="R36" s="251">
        <f t="shared" si="6"/>
        <v>0</v>
      </c>
      <c r="S36" s="122"/>
      <c r="T36" s="123"/>
      <c r="U36" s="123"/>
      <c r="V36" s="123"/>
      <c r="W36" s="123"/>
      <c r="X36" s="123"/>
      <c r="Y36" s="123"/>
      <c r="Z36" s="123"/>
      <c r="AA36" s="183">
        <f t="shared" si="2"/>
        <v>0</v>
      </c>
      <c r="AB36" s="252">
        <f t="shared" si="7"/>
        <v>70</v>
      </c>
      <c r="AC36" s="253"/>
      <c r="AD36" s="254"/>
      <c r="AE36" s="254"/>
      <c r="AF36" s="254"/>
      <c r="AG36" s="193">
        <f t="shared" si="3"/>
        <v>0</v>
      </c>
      <c r="AH36" s="188">
        <f t="shared" si="8"/>
        <v>70</v>
      </c>
      <c r="AI36" s="168" t="e">
        <f t="array" ref="AI36">INDEX(BASIC!$J$5:$K$11, MATCH(E36,BASIC!$J$5:$J$11,0), 2)</f>
        <v>#N/A</v>
      </c>
      <c r="AJ36" s="189" t="e">
        <f t="array" ref="AJ36">ROUND(
(R36*INDEX(Weights!$A$1:$Z$7, MATCH("PT",Weights!$A$1:$A$7,0), MATCH(AI36,Weights!$A$1:$Z$1,0)) +
AB36*INDEX(Weights!$A$1:$Z$7, MATCH("C",Weights!$A$1:$A$7,0), MATCH(AI36,Weights!$A$1:$Z$1,0)) +
AH36*INDEX(Weights!$A$1:$Z$7, MATCH("R",Weights!$A$1:$A$7,0), MATCH(AI36,Weights!$A$1:$Z$1,0))) /
SUM(INDEX(Weights!$A$1:$Z$7, MATCH("PT",Weights!$A$1:$A$7,0), MATCH(AI36,Weights!$A$1:$Z$1,0)), INDEX(Weights!$A$1:$Z$7, MATCH("C",Weights!$A$1:$A$7,0), MATCH(AI36,Weights!$A$1:$Z$1,0)), INDEX(Weights!$A$1:$Z$7, MATCH("R",Weights!$A$1:$A$7,0), MATCH(AI36,Weights!$A$1:$Z$1,0))), 0)</f>
        <v>#N/A</v>
      </c>
      <c r="AK36" s="190"/>
      <c r="AL36" s="180">
        <f t="shared" si="9"/>
        <v>0</v>
      </c>
      <c r="AM36" s="191" t="e">
        <f t="array" ref="AM36">(M36*INDEX(Weights!$A$1:$Z$7, MATCH("W",Weights!$A$1:$A$7,0), MATCH(AI36,Weights!$A$1:$Z$1,0))
+AJ36*INDEX(Weights!$A$1:$Z$7, MATCH("P",Weights!$A$1:$A$7,0), MATCH(AI36,Weights!$A$1:$Z$1,0))
+AL36*INDEX(Weights!$A$1:$Z$7, MATCH("Q",Weights!$A$1:$A$7,0), MATCH(AI36,Weights!$A$1:$Z$1,0)))
/100</f>
        <v>#N/A</v>
      </c>
      <c r="AN36" s="192" t="e">
        <f t="shared" si="10"/>
        <v>#N/A</v>
      </c>
      <c r="AO36" s="192" t="str">
        <f t="shared" si="11"/>
        <v/>
      </c>
      <c r="AP36" s="173" t="e">
        <f t="shared" si="12"/>
        <v>#N/A</v>
      </c>
      <c r="AQ36" s="99"/>
      <c r="AR36" s="99"/>
      <c r="AS36" s="99"/>
    </row>
    <row r="37" spans="1:45" ht="17.25" customHeight="1">
      <c r="A37" s="175" t="str">
        <f t="shared" si="4"/>
        <v>DELETE</v>
      </c>
      <c r="B37" s="176" t="str">
        <f t="array" ref="B37">IF(ISERROR(
INDEX(Students!$A$1:$H$1999,SMALL(IF(Students!$G$1:$G$1999=$A$6,ROW(Students!$G$1:$G$1999)),ROW(29:29)),B$8)),"DELETE",
INDEX(Students!$A$1:$H$1999,SMALL(IF(Students!$G$1:$G$1999=$A$6,ROW(Students!$G$1:$G$1999)),ROW(29:29)),B$8))</f>
        <v>DELETE</v>
      </c>
      <c r="C37" s="177" t="str">
        <f t="array" ref="C37">IF(ISERROR(
INDEX(Students!$A$1:$H$1999,SMALL(IF(Students!$G$1:$G$1999=$A$6,ROW(Students!$G$1:$G$1999)),ROW(29:29)),C$8)),"DELETE",
INDEX(Students!$A$1:$H$1999,SMALL(IF(Students!$G$1:$G$1999=$A$6,ROW(Students!$G$1:$G$1999)),ROW(29:29)),C$8))</f>
        <v>DELETE</v>
      </c>
      <c r="D37" s="177"/>
      <c r="E37" s="178" t="str">
        <f t="array" ref="E37">IF(ISERROR(
INDEX(Students!$A$1:$H$1999,SMALL(IF(Students!$G$1:$G$1999=$A$6,ROW(Students!$G$1:$G$1999)),ROW(29:29)),E$8)),"DELETE",
INDEX(Students!$A$1:$H$1999,SMALL(IF(Students!$G$1:$G$1999=$A$6,ROW(Students!$G$1:$G$1999)),ROW(29:29)),E$8))</f>
        <v>DELETE</v>
      </c>
      <c r="F37" s="122"/>
      <c r="G37" s="123"/>
      <c r="H37" s="123"/>
      <c r="I37" s="123"/>
      <c r="J37" s="123"/>
      <c r="K37" s="123"/>
      <c r="L37" s="179">
        <f t="shared" si="0"/>
        <v>0</v>
      </c>
      <c r="M37" s="180">
        <f t="shared" si="5"/>
        <v>0</v>
      </c>
      <c r="N37" s="122"/>
      <c r="O37" s="123"/>
      <c r="P37" s="123"/>
      <c r="Q37" s="196">
        <f t="shared" si="1"/>
        <v>0</v>
      </c>
      <c r="R37" s="251">
        <f t="shared" si="6"/>
        <v>0</v>
      </c>
      <c r="S37" s="122"/>
      <c r="T37" s="123"/>
      <c r="U37" s="123"/>
      <c r="V37" s="123"/>
      <c r="W37" s="123"/>
      <c r="X37" s="123"/>
      <c r="Y37" s="123"/>
      <c r="Z37" s="123"/>
      <c r="AA37" s="183">
        <f t="shared" si="2"/>
        <v>0</v>
      </c>
      <c r="AB37" s="252">
        <f t="shared" si="7"/>
        <v>70</v>
      </c>
      <c r="AC37" s="253"/>
      <c r="AD37" s="254"/>
      <c r="AE37" s="254"/>
      <c r="AF37" s="254"/>
      <c r="AG37" s="193">
        <f t="shared" si="3"/>
        <v>0</v>
      </c>
      <c r="AH37" s="188">
        <f t="shared" si="8"/>
        <v>70</v>
      </c>
      <c r="AI37" s="168" t="e">
        <f t="array" ref="AI37">INDEX(BASIC!$J$5:$K$11, MATCH(E37,BASIC!$J$5:$J$11,0), 2)</f>
        <v>#N/A</v>
      </c>
      <c r="AJ37" s="189" t="e">
        <f t="array" ref="AJ37">ROUND(
(R37*INDEX(Weights!$A$1:$Z$7, MATCH("PT",Weights!$A$1:$A$7,0), MATCH(AI37,Weights!$A$1:$Z$1,0)) +
AB37*INDEX(Weights!$A$1:$Z$7, MATCH("C",Weights!$A$1:$A$7,0), MATCH(AI37,Weights!$A$1:$Z$1,0)) +
AH37*INDEX(Weights!$A$1:$Z$7, MATCH("R",Weights!$A$1:$A$7,0), MATCH(AI37,Weights!$A$1:$Z$1,0))) /
SUM(INDEX(Weights!$A$1:$Z$7, MATCH("PT",Weights!$A$1:$A$7,0), MATCH(AI37,Weights!$A$1:$Z$1,0)), INDEX(Weights!$A$1:$Z$7, MATCH("C",Weights!$A$1:$A$7,0), MATCH(AI37,Weights!$A$1:$Z$1,0)), INDEX(Weights!$A$1:$Z$7, MATCH("R",Weights!$A$1:$A$7,0), MATCH(AI37,Weights!$A$1:$Z$1,0))), 0)</f>
        <v>#N/A</v>
      </c>
      <c r="AK37" s="190"/>
      <c r="AL37" s="180">
        <f t="shared" si="9"/>
        <v>0</v>
      </c>
      <c r="AM37" s="191" t="e">
        <f t="array" ref="AM37">(M37*INDEX(Weights!$A$1:$Z$7, MATCH("W",Weights!$A$1:$A$7,0), MATCH(AI37,Weights!$A$1:$Z$1,0))
+AJ37*INDEX(Weights!$A$1:$Z$7, MATCH("P",Weights!$A$1:$A$7,0), MATCH(AI37,Weights!$A$1:$Z$1,0))
+AL37*INDEX(Weights!$A$1:$Z$7, MATCH("Q",Weights!$A$1:$A$7,0), MATCH(AI37,Weights!$A$1:$Z$1,0)))
/100</f>
        <v>#N/A</v>
      </c>
      <c r="AN37" s="192" t="e">
        <f t="shared" si="10"/>
        <v>#N/A</v>
      </c>
      <c r="AO37" s="192" t="str">
        <f t="shared" si="11"/>
        <v/>
      </c>
      <c r="AP37" s="173" t="e">
        <f t="shared" si="12"/>
        <v>#N/A</v>
      </c>
      <c r="AQ37" s="99"/>
      <c r="AR37" s="99"/>
      <c r="AS37" s="99"/>
    </row>
    <row r="38" spans="1:45" ht="17.25" customHeight="1">
      <c r="A38" s="197" t="str">
        <f t="shared" si="4"/>
        <v>DELETE</v>
      </c>
      <c r="B38" s="198" t="str">
        <f t="array" ref="B38">IF(ISERROR(
INDEX(Students!$A$1:$H$1999,SMALL(IF(Students!$G$1:$G$1999=$A$6,ROW(Students!$G$1:$G$1999)),ROW(30:30)),B$8)),"DELETE",
INDEX(Students!$A$1:$H$1999,SMALL(IF(Students!$G$1:$G$1999=$A$6,ROW(Students!$G$1:$G$1999)),ROW(30:30)),B$8))</f>
        <v>DELETE</v>
      </c>
      <c r="C38" s="199" t="str">
        <f t="array" ref="C38">IF(ISERROR(
INDEX(Students!$A$1:$H$1999,SMALL(IF(Students!$G$1:$G$1999=$A$6,ROW(Students!$G$1:$G$1999)),ROW(30:30)),C$8)),"DELETE",
INDEX(Students!$A$1:$H$1999,SMALL(IF(Students!$G$1:$G$1999=$A$6,ROW(Students!$G$1:$G$1999)),ROW(30:30)),C$8))</f>
        <v>DELETE</v>
      </c>
      <c r="D38" s="199"/>
      <c r="E38" s="198" t="str">
        <f t="array" ref="E38">IF(ISERROR(
INDEX(Students!$A$1:$H$1999,SMALL(IF(Students!$G$1:$G$1999=$A$6,ROW(Students!$G$1:$G$1999)),ROW(30:30)),E$8)),"DELETE",
INDEX(Students!$A$1:$H$1999,SMALL(IF(Students!$G$1:$G$1999=$A$6,ROW(Students!$G$1:$G$1999)),ROW(30:30)),E$8))</f>
        <v>DELETE</v>
      </c>
      <c r="F38" s="139"/>
      <c r="G38" s="140"/>
      <c r="H38" s="140"/>
      <c r="I38" s="140"/>
      <c r="J38" s="140"/>
      <c r="K38" s="140"/>
      <c r="L38" s="200">
        <f t="shared" si="0"/>
        <v>0</v>
      </c>
      <c r="M38" s="201">
        <f t="shared" si="5"/>
        <v>0</v>
      </c>
      <c r="N38" s="139"/>
      <c r="O38" s="140"/>
      <c r="P38" s="140"/>
      <c r="Q38" s="202">
        <f t="shared" si="1"/>
        <v>0</v>
      </c>
      <c r="R38" s="255">
        <f t="shared" si="6"/>
        <v>0</v>
      </c>
      <c r="S38" s="139"/>
      <c r="T38" s="140"/>
      <c r="U38" s="140"/>
      <c r="V38" s="140"/>
      <c r="W38" s="140"/>
      <c r="X38" s="140"/>
      <c r="Y38" s="140"/>
      <c r="Z38" s="140"/>
      <c r="AA38" s="204">
        <f t="shared" si="2"/>
        <v>0</v>
      </c>
      <c r="AB38" s="256">
        <f t="shared" si="7"/>
        <v>70</v>
      </c>
      <c r="AC38" s="257"/>
      <c r="AD38" s="258"/>
      <c r="AE38" s="258"/>
      <c r="AF38" s="258"/>
      <c r="AG38" s="202">
        <f t="shared" si="3"/>
        <v>0</v>
      </c>
      <c r="AH38" s="209">
        <f t="shared" si="8"/>
        <v>70</v>
      </c>
      <c r="AI38" s="168" t="e">
        <f t="array" ref="AI38">INDEX(BASIC!$J$5:$K$11, MATCH(E38,BASIC!$J$5:$J$11,0), 2)</f>
        <v>#N/A</v>
      </c>
      <c r="AJ38" s="210" t="e">
        <f t="array" ref="AJ38">ROUND(
(R38*INDEX(Weights!$A$1:$Z$7, MATCH("PT",Weights!$A$1:$A$7,0), MATCH(AI38,Weights!$A$1:$Z$1,0)) +
AB38*INDEX(Weights!$A$1:$Z$7, MATCH("C",Weights!$A$1:$A$7,0), MATCH(AI38,Weights!$A$1:$Z$1,0)) +
AH38*INDEX(Weights!$A$1:$Z$7, MATCH("R",Weights!$A$1:$A$7,0), MATCH(AI38,Weights!$A$1:$Z$1,0))) /
SUM(INDEX(Weights!$A$1:$Z$7, MATCH("PT",Weights!$A$1:$A$7,0), MATCH(AI38,Weights!$A$1:$Z$1,0)), INDEX(Weights!$A$1:$Z$7, MATCH("C",Weights!$A$1:$A$7,0), MATCH(AI38,Weights!$A$1:$Z$1,0)), INDEX(Weights!$A$1:$Z$7, MATCH("R",Weights!$A$1:$A$7,0), MATCH(AI38,Weights!$A$1:$Z$1,0))), 0)</f>
        <v>#N/A</v>
      </c>
      <c r="AK38" s="211"/>
      <c r="AL38" s="201">
        <f t="shared" si="9"/>
        <v>0</v>
      </c>
      <c r="AM38" s="212" t="e">
        <f t="array" ref="AM38">(M38*INDEX(Weights!$A$1:$Z$7, MATCH("W",Weights!$A$1:$A$7,0), MATCH(AI38,Weights!$A$1:$Z$1,0))
+AJ38*INDEX(Weights!$A$1:$Z$7, MATCH("P",Weights!$A$1:$A$7,0), MATCH(AI38,Weights!$A$1:$Z$1,0))
+AL38*INDEX(Weights!$A$1:$Z$7, MATCH("Q",Weights!$A$1:$A$7,0), MATCH(AI38,Weights!$A$1:$Z$1,0)))
/100</f>
        <v>#N/A</v>
      </c>
      <c r="AN38" s="213" t="e">
        <f t="shared" si="10"/>
        <v>#N/A</v>
      </c>
      <c r="AO38" s="213" t="str">
        <f t="shared" si="11"/>
        <v/>
      </c>
      <c r="AP38" s="173" t="e">
        <f t="shared" si="12"/>
        <v>#N/A</v>
      </c>
      <c r="AQ38" s="99"/>
      <c r="AR38" s="99"/>
      <c r="AS38" s="99"/>
    </row>
    <row r="39" spans="1:45" ht="17.25" customHeight="1">
      <c r="A39" s="152" t="str">
        <f t="shared" si="4"/>
        <v>DELETE</v>
      </c>
      <c r="B39" s="153" t="str">
        <f t="array" ref="B39">IF(ISERROR(
INDEX(Students!$A$1:$H$1999,SMALL(IF(Students!$G$1:$G$1999=$A$6,ROW(Students!$G$1:$G$1999)),ROW(31:31)),B$8)),"DELETE",
INDEX(Students!$A$1:$H$1999,SMALL(IF(Students!$G$1:$G$1999=$A$6,ROW(Students!$G$1:$G$1999)),ROW(31:31)),B$8))</f>
        <v>DELETE</v>
      </c>
      <c r="C39" s="154" t="str">
        <f t="array" ref="C39">IF(ISERROR(
INDEX(Students!$A$1:$H$1999,SMALL(IF(Students!$G$1:$G$1999=$A$6,ROW(Students!$G$1:$G$1999)),ROW(31:31)),C$8)),"DELETE",
INDEX(Students!$A$1:$H$1999,SMALL(IF(Students!$G$1:$G$1999=$A$6,ROW(Students!$G$1:$G$1999)),ROW(31:31)),C$8))</f>
        <v>DELETE</v>
      </c>
      <c r="D39" s="154"/>
      <c r="E39" s="155" t="str">
        <f t="array" ref="E39">IF(ISERROR(
INDEX(Students!$A$1:$H$1999,SMALL(IF(Students!$G$1:$G$1999=$A$6,ROW(Students!$G$1:$G$1999)),ROW(31:31)),E$8)),"DELETE",
INDEX(Students!$A$1:$H$1999,SMALL(IF(Students!$G$1:$G$1999=$A$6,ROW(Students!$G$1:$G$1999)),ROW(31:31)),E$8))</f>
        <v>DELETE</v>
      </c>
      <c r="F39" s="214"/>
      <c r="G39" s="215"/>
      <c r="H39" s="215"/>
      <c r="I39" s="215"/>
      <c r="J39" s="215"/>
      <c r="K39" s="215"/>
      <c r="L39" s="216">
        <f t="shared" si="0"/>
        <v>0</v>
      </c>
      <c r="M39" s="217">
        <f t="shared" si="5"/>
        <v>0</v>
      </c>
      <c r="N39" s="214"/>
      <c r="O39" s="215"/>
      <c r="P39" s="215"/>
      <c r="Q39" s="166">
        <f t="shared" si="1"/>
        <v>0</v>
      </c>
      <c r="R39" s="259">
        <f t="shared" si="6"/>
        <v>0</v>
      </c>
      <c r="S39" s="214"/>
      <c r="T39" s="215"/>
      <c r="U39" s="215"/>
      <c r="V39" s="215"/>
      <c r="W39" s="215"/>
      <c r="X39" s="215"/>
      <c r="Y39" s="215"/>
      <c r="Z39" s="215"/>
      <c r="AA39" s="219">
        <f t="shared" si="2"/>
        <v>0</v>
      </c>
      <c r="AB39" s="260">
        <f t="shared" si="7"/>
        <v>70</v>
      </c>
      <c r="AC39" s="261"/>
      <c r="AD39" s="262"/>
      <c r="AE39" s="262"/>
      <c r="AF39" s="262"/>
      <c r="AG39" s="234">
        <f t="shared" si="3"/>
        <v>0</v>
      </c>
      <c r="AH39" s="224">
        <f t="shared" si="8"/>
        <v>70</v>
      </c>
      <c r="AI39" s="168" t="e">
        <f t="array" ref="AI39">INDEX(BASIC!$J$5:$K$11, MATCH(E39,BASIC!$J$5:$J$11,0), 2)</f>
        <v>#N/A</v>
      </c>
      <c r="AJ39" s="225" t="e">
        <f t="array" ref="AJ39">ROUND(
(R39*INDEX(Weights!$A$1:$Z$7, MATCH("PT",Weights!$A$1:$A$7,0), MATCH(AI39,Weights!$A$1:$Z$1,0)) +
AB39*INDEX(Weights!$A$1:$Z$7, MATCH("C",Weights!$A$1:$A$7,0), MATCH(AI39,Weights!$A$1:$Z$1,0)) +
AH39*INDEX(Weights!$A$1:$Z$7, MATCH("R",Weights!$A$1:$A$7,0), MATCH(AI39,Weights!$A$1:$Z$1,0))) /
SUM(INDEX(Weights!$A$1:$Z$7, MATCH("PT",Weights!$A$1:$A$7,0), MATCH(AI39,Weights!$A$1:$Z$1,0)), INDEX(Weights!$A$1:$Z$7, MATCH("C",Weights!$A$1:$A$7,0), MATCH(AI39,Weights!$A$1:$Z$1,0)), INDEX(Weights!$A$1:$Z$7, MATCH("R",Weights!$A$1:$A$7,0), MATCH(AI39,Weights!$A$1:$Z$1,0))), 0)</f>
        <v>#N/A</v>
      </c>
      <c r="AK39" s="226"/>
      <c r="AL39" s="217">
        <f t="shared" si="9"/>
        <v>0</v>
      </c>
      <c r="AM39" s="227" t="e">
        <f t="array" ref="AM39">(M39*INDEX(Weights!$A$1:$Z$7, MATCH("W",Weights!$A$1:$A$7,0), MATCH(AI39,Weights!$A$1:$Z$1,0))
+AJ39*INDEX(Weights!$A$1:$Z$7, MATCH("P",Weights!$A$1:$A$7,0), MATCH(AI39,Weights!$A$1:$Z$1,0))
+AL39*INDEX(Weights!$A$1:$Z$7, MATCH("Q",Weights!$A$1:$A$7,0), MATCH(AI39,Weights!$A$1:$Z$1,0)))
/100</f>
        <v>#N/A</v>
      </c>
      <c r="AN39" s="228" t="e">
        <f t="shared" si="10"/>
        <v>#N/A</v>
      </c>
      <c r="AO39" s="228" t="str">
        <f t="shared" si="11"/>
        <v/>
      </c>
      <c r="AP39" s="173" t="e">
        <f t="shared" si="12"/>
        <v>#N/A</v>
      </c>
      <c r="AQ39" s="99"/>
      <c r="AR39" s="99"/>
      <c r="AS39" s="99"/>
    </row>
    <row r="40" spans="1:45" ht="17.25" customHeight="1">
      <c r="A40" s="175" t="str">
        <f t="shared" si="4"/>
        <v>DELETE</v>
      </c>
      <c r="B40" s="176" t="str">
        <f t="array" ref="B40">IF(ISERROR(
INDEX(Students!$A$1:$H$1999,SMALL(IF(Students!$G$1:$G$1999=$A$6,ROW(Students!$G$1:$G$1999)),ROW(32:32)),B$8)),"DELETE",
INDEX(Students!$A$1:$H$1999,SMALL(IF(Students!$G$1:$G$1999=$A$6,ROW(Students!$G$1:$G$1999)),ROW(32:32)),B$8))</f>
        <v>DELETE</v>
      </c>
      <c r="C40" s="177" t="str">
        <f t="array" ref="C40">IF(ISERROR(
INDEX(Students!$A$1:$H$1999,SMALL(IF(Students!$G$1:$G$1999=$A$6,ROW(Students!$G$1:$G$1999)),ROW(32:32)),C$8)),"DELETE",
INDEX(Students!$A$1:$H$1999,SMALL(IF(Students!$G$1:$G$1999=$A$6,ROW(Students!$G$1:$G$1999)),ROW(32:32)),C$8))</f>
        <v>DELETE</v>
      </c>
      <c r="D40" s="177"/>
      <c r="E40" s="178" t="str">
        <f t="array" ref="E40">IF(ISERROR(
INDEX(Students!$A$1:$H$1999,SMALL(IF(Students!$G$1:$G$1999=$A$6,ROW(Students!$G$1:$G$1999)),ROW(32:32)),E$8)),"DELETE",
INDEX(Students!$A$1:$H$1999,SMALL(IF(Students!$G$1:$G$1999=$A$6,ROW(Students!$G$1:$G$1999)),ROW(32:32)),E$8))</f>
        <v>DELETE</v>
      </c>
      <c r="F40" s="122"/>
      <c r="G40" s="123"/>
      <c r="H40" s="123"/>
      <c r="I40" s="123"/>
      <c r="J40" s="123"/>
      <c r="K40" s="123"/>
      <c r="L40" s="179">
        <f t="shared" si="0"/>
        <v>0</v>
      </c>
      <c r="M40" s="180">
        <f t="shared" si="5"/>
        <v>0</v>
      </c>
      <c r="N40" s="122"/>
      <c r="O40" s="123"/>
      <c r="P40" s="123"/>
      <c r="Q40" s="193">
        <f t="shared" si="1"/>
        <v>0</v>
      </c>
      <c r="R40" s="251">
        <f t="shared" si="6"/>
        <v>0</v>
      </c>
      <c r="S40" s="122"/>
      <c r="T40" s="123"/>
      <c r="U40" s="123"/>
      <c r="V40" s="123"/>
      <c r="W40" s="123"/>
      <c r="X40" s="123"/>
      <c r="Y40" s="123"/>
      <c r="Z40" s="123"/>
      <c r="AA40" s="183">
        <f t="shared" si="2"/>
        <v>0</v>
      </c>
      <c r="AB40" s="252">
        <f t="shared" si="7"/>
        <v>70</v>
      </c>
      <c r="AC40" s="253"/>
      <c r="AD40" s="254"/>
      <c r="AE40" s="254"/>
      <c r="AF40" s="254"/>
      <c r="AG40" s="193">
        <f t="shared" si="3"/>
        <v>0</v>
      </c>
      <c r="AH40" s="188">
        <f t="shared" si="8"/>
        <v>70</v>
      </c>
      <c r="AI40" s="168" t="e">
        <f t="array" ref="AI40">INDEX(BASIC!$J$5:$K$11, MATCH(E40,BASIC!$J$5:$J$11,0), 2)</f>
        <v>#N/A</v>
      </c>
      <c r="AJ40" s="189" t="e">
        <f t="array" ref="AJ40">ROUND(
(R40*INDEX(Weights!$A$1:$Z$7, MATCH("PT",Weights!$A$1:$A$7,0), MATCH(AI40,Weights!$A$1:$Z$1,0)) +
AB40*INDEX(Weights!$A$1:$Z$7, MATCH("C",Weights!$A$1:$A$7,0), MATCH(AI40,Weights!$A$1:$Z$1,0)) +
AH40*INDEX(Weights!$A$1:$Z$7, MATCH("R",Weights!$A$1:$A$7,0), MATCH(AI40,Weights!$A$1:$Z$1,0))) /
SUM(INDEX(Weights!$A$1:$Z$7, MATCH("PT",Weights!$A$1:$A$7,0), MATCH(AI40,Weights!$A$1:$Z$1,0)), INDEX(Weights!$A$1:$Z$7, MATCH("C",Weights!$A$1:$A$7,0), MATCH(AI40,Weights!$A$1:$Z$1,0)), INDEX(Weights!$A$1:$Z$7, MATCH("R",Weights!$A$1:$A$7,0), MATCH(AI40,Weights!$A$1:$Z$1,0))), 0)</f>
        <v>#N/A</v>
      </c>
      <c r="AK40" s="190"/>
      <c r="AL40" s="180">
        <f t="shared" si="9"/>
        <v>0</v>
      </c>
      <c r="AM40" s="191" t="e">
        <f t="array" ref="AM40">(M40*INDEX(Weights!$A$1:$Z$7, MATCH("W",Weights!$A$1:$A$7,0), MATCH(AI40,Weights!$A$1:$Z$1,0))
+AJ40*INDEX(Weights!$A$1:$Z$7, MATCH("P",Weights!$A$1:$A$7,0), MATCH(AI40,Weights!$A$1:$Z$1,0))
+AL40*INDEX(Weights!$A$1:$Z$7, MATCH("Q",Weights!$A$1:$A$7,0), MATCH(AI40,Weights!$A$1:$Z$1,0)))
/100</f>
        <v>#N/A</v>
      </c>
      <c r="AN40" s="192" t="e">
        <f t="shared" si="10"/>
        <v>#N/A</v>
      </c>
      <c r="AO40" s="192" t="str">
        <f t="shared" si="11"/>
        <v/>
      </c>
      <c r="AP40" s="173" t="e">
        <f t="shared" si="12"/>
        <v>#N/A</v>
      </c>
      <c r="AQ40" s="99"/>
      <c r="AR40" s="99"/>
      <c r="AS40" s="99"/>
    </row>
    <row r="41" spans="1:45" ht="17.25" customHeight="1">
      <c r="A41" s="175" t="str">
        <f t="shared" si="4"/>
        <v>DELETE</v>
      </c>
      <c r="B41" s="176" t="str">
        <f t="array" ref="B41">IF(ISERROR(
INDEX(Students!$A$1:$H$1999,SMALL(IF(Students!$G$1:$G$1999=$A$6,ROW(Students!$G$1:$G$1999)),ROW(33:33)),B$8)),"DELETE",
INDEX(Students!$A$1:$H$1999,SMALL(IF(Students!$G$1:$G$1999=$A$6,ROW(Students!$G$1:$G$1999)),ROW(33:33)),B$8))</f>
        <v>DELETE</v>
      </c>
      <c r="C41" s="177" t="str">
        <f t="array" ref="C41">IF(ISERROR(
INDEX(Students!$A$1:$H$1999,SMALL(IF(Students!$G$1:$G$1999=$A$6,ROW(Students!$G$1:$G$1999)),ROW(33:33)),C$8)),"DELETE",
INDEX(Students!$A$1:$H$1999,SMALL(IF(Students!$G$1:$G$1999=$A$6,ROW(Students!$G$1:$G$1999)),ROW(33:33)),C$8))</f>
        <v>DELETE</v>
      </c>
      <c r="D41" s="177"/>
      <c r="E41" s="178" t="str">
        <f t="array" ref="E41">IF(ISERROR(
INDEX(Students!$A$1:$H$1999,SMALL(IF(Students!$G$1:$G$1999=$A$6,ROW(Students!$G$1:$G$1999)),ROW(33:33)),E$8)),"DELETE",
INDEX(Students!$A$1:$H$1999,SMALL(IF(Students!$G$1:$G$1999=$A$6,ROW(Students!$G$1:$G$1999)),ROW(33:33)),E$8))</f>
        <v>DELETE</v>
      </c>
      <c r="F41" s="122"/>
      <c r="G41" s="123"/>
      <c r="H41" s="123"/>
      <c r="I41" s="123"/>
      <c r="J41" s="123"/>
      <c r="K41" s="123"/>
      <c r="L41" s="179">
        <f t="shared" si="0"/>
        <v>0</v>
      </c>
      <c r="M41" s="180">
        <f t="shared" si="5"/>
        <v>0</v>
      </c>
      <c r="N41" s="122"/>
      <c r="O41" s="123"/>
      <c r="P41" s="123"/>
      <c r="Q41" s="196">
        <f t="shared" si="1"/>
        <v>0</v>
      </c>
      <c r="R41" s="251">
        <f t="shared" si="6"/>
        <v>0</v>
      </c>
      <c r="S41" s="122"/>
      <c r="T41" s="123"/>
      <c r="U41" s="123"/>
      <c r="V41" s="123"/>
      <c r="W41" s="123"/>
      <c r="X41" s="123"/>
      <c r="Y41" s="123"/>
      <c r="Z41" s="123"/>
      <c r="AA41" s="183">
        <f t="shared" si="2"/>
        <v>0</v>
      </c>
      <c r="AB41" s="252">
        <f t="shared" si="7"/>
        <v>70</v>
      </c>
      <c r="AC41" s="253"/>
      <c r="AD41" s="254"/>
      <c r="AE41" s="254"/>
      <c r="AF41" s="254"/>
      <c r="AG41" s="193">
        <f t="shared" si="3"/>
        <v>0</v>
      </c>
      <c r="AH41" s="188">
        <f t="shared" si="8"/>
        <v>70</v>
      </c>
      <c r="AI41" s="168" t="e">
        <f t="array" ref="AI41">INDEX(BASIC!$J$5:$K$11, MATCH(E41,BASIC!$J$5:$J$11,0), 2)</f>
        <v>#N/A</v>
      </c>
      <c r="AJ41" s="189" t="e">
        <f t="array" ref="AJ41">ROUND(
(R41*INDEX(Weights!$A$1:$Z$7, MATCH("PT",Weights!$A$1:$A$7,0), MATCH(AI41,Weights!$A$1:$Z$1,0)) +
AB41*INDEX(Weights!$A$1:$Z$7, MATCH("C",Weights!$A$1:$A$7,0), MATCH(AI41,Weights!$A$1:$Z$1,0)) +
AH41*INDEX(Weights!$A$1:$Z$7, MATCH("R",Weights!$A$1:$A$7,0), MATCH(AI41,Weights!$A$1:$Z$1,0))) /
SUM(INDEX(Weights!$A$1:$Z$7, MATCH("PT",Weights!$A$1:$A$7,0), MATCH(AI41,Weights!$A$1:$Z$1,0)), INDEX(Weights!$A$1:$Z$7, MATCH("C",Weights!$A$1:$A$7,0), MATCH(AI41,Weights!$A$1:$Z$1,0)), INDEX(Weights!$A$1:$Z$7, MATCH("R",Weights!$A$1:$A$7,0), MATCH(AI41,Weights!$A$1:$Z$1,0))), 0)</f>
        <v>#N/A</v>
      </c>
      <c r="AK41" s="190"/>
      <c r="AL41" s="180">
        <f t="shared" si="9"/>
        <v>0</v>
      </c>
      <c r="AM41" s="191" t="e">
        <f t="array" ref="AM41">(M41*INDEX(Weights!$A$1:$Z$7, MATCH("W",Weights!$A$1:$A$7,0), MATCH(AI41,Weights!$A$1:$Z$1,0))
+AJ41*INDEX(Weights!$A$1:$Z$7, MATCH("P",Weights!$A$1:$A$7,0), MATCH(AI41,Weights!$A$1:$Z$1,0))
+AL41*INDEX(Weights!$A$1:$Z$7, MATCH("Q",Weights!$A$1:$A$7,0), MATCH(AI41,Weights!$A$1:$Z$1,0)))
/100</f>
        <v>#N/A</v>
      </c>
      <c r="AN41" s="192" t="e">
        <f t="shared" si="10"/>
        <v>#N/A</v>
      </c>
      <c r="AO41" s="192" t="str">
        <f t="shared" si="11"/>
        <v/>
      </c>
      <c r="AP41" s="173" t="e">
        <f t="shared" si="12"/>
        <v>#N/A</v>
      </c>
      <c r="AQ41" s="99"/>
      <c r="AR41" s="99"/>
      <c r="AS41" s="99"/>
    </row>
    <row r="42" spans="1:45" ht="17.25" customHeight="1">
      <c r="A42" s="175" t="str">
        <f t="shared" si="4"/>
        <v>DELETE</v>
      </c>
      <c r="B42" s="176" t="str">
        <f t="array" ref="B42">IF(ISERROR(
INDEX(Students!$A$1:$H$1999,SMALL(IF(Students!$G$1:$G$1999=$A$6,ROW(Students!$G$1:$G$1999)),ROW(34:34)),B$8)),"DELETE",
INDEX(Students!$A$1:$H$1999,SMALL(IF(Students!$G$1:$G$1999=$A$6,ROW(Students!$G$1:$G$1999)),ROW(34:34)),B$8))</f>
        <v>DELETE</v>
      </c>
      <c r="C42" s="177" t="str">
        <f t="array" ref="C42">IF(ISERROR(
INDEX(Students!$A$1:$H$1999,SMALL(IF(Students!$G$1:$G$1999=$A$6,ROW(Students!$G$1:$G$1999)),ROW(34:34)),C$8)),"DELETE",
INDEX(Students!$A$1:$H$1999,SMALL(IF(Students!$G$1:$G$1999=$A$6,ROW(Students!$G$1:$G$1999)),ROW(34:34)),C$8))</f>
        <v>DELETE</v>
      </c>
      <c r="D42" s="177"/>
      <c r="E42" s="178" t="str">
        <f t="array" ref="E42">IF(ISERROR(
INDEX(Students!$A$1:$H$1999,SMALL(IF(Students!$G$1:$G$1999=$A$6,ROW(Students!$G$1:$G$1999)),ROW(34:34)),E$8)),"DELETE",
INDEX(Students!$A$1:$H$1999,SMALL(IF(Students!$G$1:$G$1999=$A$6,ROW(Students!$G$1:$G$1999)),ROW(34:34)),E$8))</f>
        <v>DELETE</v>
      </c>
      <c r="F42" s="122"/>
      <c r="G42" s="123"/>
      <c r="H42" s="123"/>
      <c r="I42" s="123"/>
      <c r="J42" s="123"/>
      <c r="K42" s="123"/>
      <c r="L42" s="179">
        <f t="shared" si="0"/>
        <v>0</v>
      </c>
      <c r="M42" s="180">
        <f t="shared" si="5"/>
        <v>0</v>
      </c>
      <c r="N42" s="122"/>
      <c r="O42" s="123"/>
      <c r="P42" s="123"/>
      <c r="Q42" s="181">
        <f t="shared" si="1"/>
        <v>0</v>
      </c>
      <c r="R42" s="251">
        <f t="shared" si="6"/>
        <v>0</v>
      </c>
      <c r="S42" s="122"/>
      <c r="T42" s="123"/>
      <c r="U42" s="123"/>
      <c r="V42" s="123"/>
      <c r="W42" s="123"/>
      <c r="X42" s="123"/>
      <c r="Y42" s="123"/>
      <c r="Z42" s="123"/>
      <c r="AA42" s="183">
        <f t="shared" si="2"/>
        <v>0</v>
      </c>
      <c r="AB42" s="252">
        <f t="shared" si="7"/>
        <v>70</v>
      </c>
      <c r="AC42" s="253"/>
      <c r="AD42" s="254"/>
      <c r="AE42" s="254"/>
      <c r="AF42" s="254"/>
      <c r="AG42" s="193">
        <f t="shared" si="3"/>
        <v>0</v>
      </c>
      <c r="AH42" s="188">
        <f t="shared" si="8"/>
        <v>70</v>
      </c>
      <c r="AI42" s="168" t="e">
        <f t="array" ref="AI42">INDEX(BASIC!$J$5:$K$11, MATCH(E42,BASIC!$J$5:$J$11,0), 2)</f>
        <v>#N/A</v>
      </c>
      <c r="AJ42" s="189" t="e">
        <f t="array" ref="AJ42">ROUND(
(R42*INDEX(Weights!$A$1:$Z$7, MATCH("PT",Weights!$A$1:$A$7,0), MATCH(AI42,Weights!$A$1:$Z$1,0)) +
AB42*INDEX(Weights!$A$1:$Z$7, MATCH("C",Weights!$A$1:$A$7,0), MATCH(AI42,Weights!$A$1:$Z$1,0)) +
AH42*INDEX(Weights!$A$1:$Z$7, MATCH("R",Weights!$A$1:$A$7,0), MATCH(AI42,Weights!$A$1:$Z$1,0))) /
SUM(INDEX(Weights!$A$1:$Z$7, MATCH("PT",Weights!$A$1:$A$7,0), MATCH(AI42,Weights!$A$1:$Z$1,0)), INDEX(Weights!$A$1:$Z$7, MATCH("C",Weights!$A$1:$A$7,0), MATCH(AI42,Weights!$A$1:$Z$1,0)), INDEX(Weights!$A$1:$Z$7, MATCH("R",Weights!$A$1:$A$7,0), MATCH(AI42,Weights!$A$1:$Z$1,0))), 0)</f>
        <v>#N/A</v>
      </c>
      <c r="AK42" s="190"/>
      <c r="AL42" s="180">
        <f t="shared" si="9"/>
        <v>0</v>
      </c>
      <c r="AM42" s="191" t="e">
        <f t="array" ref="AM42">(M42*INDEX(Weights!$A$1:$Z$7, MATCH("W",Weights!$A$1:$A$7,0), MATCH(AI42,Weights!$A$1:$Z$1,0))
+AJ42*INDEX(Weights!$A$1:$Z$7, MATCH("P",Weights!$A$1:$A$7,0), MATCH(AI42,Weights!$A$1:$Z$1,0))
+AL42*INDEX(Weights!$A$1:$Z$7, MATCH("Q",Weights!$A$1:$A$7,0), MATCH(AI42,Weights!$A$1:$Z$1,0)))
/100</f>
        <v>#N/A</v>
      </c>
      <c r="AN42" s="192" t="e">
        <f t="shared" si="10"/>
        <v>#N/A</v>
      </c>
      <c r="AO42" s="192" t="str">
        <f t="shared" si="11"/>
        <v/>
      </c>
      <c r="AP42" s="173" t="e">
        <f t="shared" si="12"/>
        <v>#N/A</v>
      </c>
      <c r="AQ42" s="99"/>
      <c r="AR42" s="99"/>
      <c r="AS42" s="99"/>
    </row>
    <row r="43" spans="1:45" ht="17.25" customHeight="1">
      <c r="A43" s="175" t="str">
        <f t="shared" si="4"/>
        <v>DELETE</v>
      </c>
      <c r="B43" s="176" t="str">
        <f t="array" ref="B43">IF(ISERROR(
INDEX(Students!$A$1:$H$1999,SMALL(IF(Students!$G$1:$G$1999=$A$6,ROW(Students!$G$1:$G$1999)),ROW(35:35)),B$8)),"DELETE",
INDEX(Students!$A$1:$H$1999,SMALL(IF(Students!$G$1:$G$1999=$A$6,ROW(Students!$G$1:$G$1999)),ROW(35:35)),B$8))</f>
        <v>DELETE</v>
      </c>
      <c r="C43" s="177" t="str">
        <f t="array" ref="C43">IF(ISERROR(
INDEX(Students!$A$1:$H$1999,SMALL(IF(Students!$G$1:$G$1999=$A$6,ROW(Students!$G$1:$G$1999)),ROW(35:35)),C$8)),"DELETE",
INDEX(Students!$A$1:$H$1999,SMALL(IF(Students!$G$1:$G$1999=$A$6,ROW(Students!$G$1:$G$1999)),ROW(35:35)),C$8))</f>
        <v>DELETE</v>
      </c>
      <c r="D43" s="177"/>
      <c r="E43" s="178" t="str">
        <f t="array" ref="E43">IF(ISERROR(
INDEX(Students!$A$1:$H$1999,SMALL(IF(Students!$G$1:$G$1999=$A$6,ROW(Students!$G$1:$G$1999)),ROW(35:35)),E$8)),"DELETE",
INDEX(Students!$A$1:$H$1999,SMALL(IF(Students!$G$1:$G$1999=$A$6,ROW(Students!$G$1:$G$1999)),ROW(35:35)),E$8))</f>
        <v>DELETE</v>
      </c>
      <c r="F43" s="122"/>
      <c r="G43" s="123"/>
      <c r="H43" s="123"/>
      <c r="I43" s="123"/>
      <c r="J43" s="123"/>
      <c r="K43" s="123"/>
      <c r="L43" s="179">
        <f t="shared" si="0"/>
        <v>0</v>
      </c>
      <c r="M43" s="180">
        <f t="shared" si="5"/>
        <v>0</v>
      </c>
      <c r="N43" s="122"/>
      <c r="O43" s="123"/>
      <c r="P43" s="123"/>
      <c r="Q43" s="181">
        <f t="shared" si="1"/>
        <v>0</v>
      </c>
      <c r="R43" s="251">
        <f t="shared" si="6"/>
        <v>0</v>
      </c>
      <c r="S43" s="122"/>
      <c r="T43" s="123"/>
      <c r="U43" s="123"/>
      <c r="V43" s="123"/>
      <c r="W43" s="123"/>
      <c r="X43" s="123"/>
      <c r="Y43" s="123"/>
      <c r="Z43" s="123"/>
      <c r="AA43" s="183">
        <f t="shared" si="2"/>
        <v>0</v>
      </c>
      <c r="AB43" s="252">
        <f t="shared" si="7"/>
        <v>70</v>
      </c>
      <c r="AC43" s="253"/>
      <c r="AD43" s="254"/>
      <c r="AE43" s="254"/>
      <c r="AF43" s="254"/>
      <c r="AG43" s="193">
        <f t="shared" si="3"/>
        <v>0</v>
      </c>
      <c r="AH43" s="188">
        <f t="shared" si="8"/>
        <v>70</v>
      </c>
      <c r="AI43" s="168" t="e">
        <f t="array" ref="AI43">INDEX(BASIC!$J$5:$K$11, MATCH(E43,BASIC!$J$5:$J$11,0), 2)</f>
        <v>#N/A</v>
      </c>
      <c r="AJ43" s="189" t="e">
        <f t="array" ref="AJ43">ROUND(
(R43*INDEX(Weights!$A$1:$Z$7, MATCH("PT",Weights!$A$1:$A$7,0), MATCH(AI43,Weights!$A$1:$Z$1,0)) +
AB43*INDEX(Weights!$A$1:$Z$7, MATCH("C",Weights!$A$1:$A$7,0), MATCH(AI43,Weights!$A$1:$Z$1,0)) +
AH43*INDEX(Weights!$A$1:$Z$7, MATCH("R",Weights!$A$1:$A$7,0), MATCH(AI43,Weights!$A$1:$Z$1,0))) /
SUM(INDEX(Weights!$A$1:$Z$7, MATCH("PT",Weights!$A$1:$A$7,0), MATCH(AI43,Weights!$A$1:$Z$1,0)), INDEX(Weights!$A$1:$Z$7, MATCH("C",Weights!$A$1:$A$7,0), MATCH(AI43,Weights!$A$1:$Z$1,0)), INDEX(Weights!$A$1:$Z$7, MATCH("R",Weights!$A$1:$A$7,0), MATCH(AI43,Weights!$A$1:$Z$1,0))), 0)</f>
        <v>#N/A</v>
      </c>
      <c r="AK43" s="190"/>
      <c r="AL43" s="180">
        <f t="shared" si="9"/>
        <v>0</v>
      </c>
      <c r="AM43" s="191" t="e">
        <f t="array" ref="AM43">(M43*INDEX(Weights!$A$1:$Z$7, MATCH("W",Weights!$A$1:$A$7,0), MATCH(AI43,Weights!$A$1:$Z$1,0))
+AJ43*INDEX(Weights!$A$1:$Z$7, MATCH("P",Weights!$A$1:$A$7,0), MATCH(AI43,Weights!$A$1:$Z$1,0))
+AL43*INDEX(Weights!$A$1:$Z$7, MATCH("Q",Weights!$A$1:$A$7,0), MATCH(AI43,Weights!$A$1:$Z$1,0)))
/100</f>
        <v>#N/A</v>
      </c>
      <c r="AN43" s="192" t="e">
        <f t="shared" si="10"/>
        <v>#N/A</v>
      </c>
      <c r="AO43" s="192" t="str">
        <f t="shared" si="11"/>
        <v/>
      </c>
      <c r="AP43" s="173" t="e">
        <f t="shared" si="12"/>
        <v>#N/A</v>
      </c>
      <c r="AQ43" s="99"/>
      <c r="AR43" s="99"/>
      <c r="AS43" s="99"/>
    </row>
    <row r="44" spans="1:45" ht="17.25" customHeight="1">
      <c r="A44" s="175" t="str">
        <f t="shared" si="4"/>
        <v>DELETE</v>
      </c>
      <c r="B44" s="176" t="str">
        <f t="array" ref="B44">IF(ISERROR(
INDEX(Students!$A$1:$H$1999,SMALL(IF(Students!$G$1:$G$1999=$A$6,ROW(Students!$G$1:$G$1999)),ROW(36:36)),B$8)),"DELETE",
INDEX(Students!$A$1:$H$1999,SMALL(IF(Students!$G$1:$G$1999=$A$6,ROW(Students!$G$1:$G$1999)),ROW(36:36)),B$8))</f>
        <v>DELETE</v>
      </c>
      <c r="C44" s="177" t="str">
        <f t="array" ref="C44">IF(ISERROR(
INDEX(Students!$A$1:$H$1999,SMALL(IF(Students!$G$1:$G$1999=$A$6,ROW(Students!$G$1:$G$1999)),ROW(36:36)),C$8)),"DELETE",
INDEX(Students!$A$1:$H$1999,SMALL(IF(Students!$G$1:$G$1999=$A$6,ROW(Students!$G$1:$G$1999)),ROW(36:36)),C$8))</f>
        <v>DELETE</v>
      </c>
      <c r="D44" s="177"/>
      <c r="E44" s="178" t="str">
        <f t="array" ref="E44">IF(ISERROR(
INDEX(Students!$A$1:$H$1999,SMALL(IF(Students!$G$1:$G$1999=$A$6,ROW(Students!$G$1:$G$1999)),ROW(36:36)),E$8)),"DELETE",
INDEX(Students!$A$1:$H$1999,SMALL(IF(Students!$G$1:$G$1999=$A$6,ROW(Students!$G$1:$G$1999)),ROW(36:36)),E$8))</f>
        <v>DELETE</v>
      </c>
      <c r="F44" s="122"/>
      <c r="G44" s="123"/>
      <c r="H44" s="123"/>
      <c r="I44" s="123"/>
      <c r="J44" s="123"/>
      <c r="K44" s="123"/>
      <c r="L44" s="179">
        <f t="shared" si="0"/>
        <v>0</v>
      </c>
      <c r="M44" s="180">
        <f t="shared" si="5"/>
        <v>0</v>
      </c>
      <c r="N44" s="122"/>
      <c r="O44" s="123"/>
      <c r="P44" s="123"/>
      <c r="Q44" s="181">
        <f t="shared" si="1"/>
        <v>0</v>
      </c>
      <c r="R44" s="251">
        <f t="shared" si="6"/>
        <v>0</v>
      </c>
      <c r="S44" s="122"/>
      <c r="T44" s="123"/>
      <c r="U44" s="123"/>
      <c r="V44" s="123"/>
      <c r="W44" s="123"/>
      <c r="X44" s="123"/>
      <c r="Y44" s="123"/>
      <c r="Z44" s="123"/>
      <c r="AA44" s="183">
        <f t="shared" si="2"/>
        <v>0</v>
      </c>
      <c r="AB44" s="252">
        <f t="shared" si="7"/>
        <v>70</v>
      </c>
      <c r="AC44" s="253"/>
      <c r="AD44" s="254"/>
      <c r="AE44" s="254"/>
      <c r="AF44" s="254"/>
      <c r="AG44" s="193">
        <f t="shared" si="3"/>
        <v>0</v>
      </c>
      <c r="AH44" s="188">
        <f t="shared" si="8"/>
        <v>70</v>
      </c>
      <c r="AI44" s="168" t="e">
        <f t="array" ref="AI44">INDEX(BASIC!$J$5:$K$11, MATCH(E44,BASIC!$J$5:$J$11,0), 2)</f>
        <v>#N/A</v>
      </c>
      <c r="AJ44" s="189" t="e">
        <f t="array" ref="AJ44">ROUND(
(R44*INDEX(Weights!$A$1:$Z$7, MATCH("PT",Weights!$A$1:$A$7,0), MATCH(AI44,Weights!$A$1:$Z$1,0)) +
AB44*INDEX(Weights!$A$1:$Z$7, MATCH("C",Weights!$A$1:$A$7,0), MATCH(AI44,Weights!$A$1:$Z$1,0)) +
AH44*INDEX(Weights!$A$1:$Z$7, MATCH("R",Weights!$A$1:$A$7,0), MATCH(AI44,Weights!$A$1:$Z$1,0))) /
SUM(INDEX(Weights!$A$1:$Z$7, MATCH("PT",Weights!$A$1:$A$7,0), MATCH(AI44,Weights!$A$1:$Z$1,0)), INDEX(Weights!$A$1:$Z$7, MATCH("C",Weights!$A$1:$A$7,0), MATCH(AI44,Weights!$A$1:$Z$1,0)), INDEX(Weights!$A$1:$Z$7, MATCH("R",Weights!$A$1:$A$7,0), MATCH(AI44,Weights!$A$1:$Z$1,0))), 0)</f>
        <v>#N/A</v>
      </c>
      <c r="AK44" s="190"/>
      <c r="AL44" s="180">
        <f t="shared" si="9"/>
        <v>0</v>
      </c>
      <c r="AM44" s="191" t="e">
        <f t="array" ref="AM44">(M44*INDEX(Weights!$A$1:$Z$7, MATCH("W",Weights!$A$1:$A$7,0), MATCH(AI44,Weights!$A$1:$Z$1,0))
+AJ44*INDEX(Weights!$A$1:$Z$7, MATCH("P",Weights!$A$1:$A$7,0), MATCH(AI44,Weights!$A$1:$Z$1,0))
+AL44*INDEX(Weights!$A$1:$Z$7, MATCH("Q",Weights!$A$1:$A$7,0), MATCH(AI44,Weights!$A$1:$Z$1,0)))
/100</f>
        <v>#N/A</v>
      </c>
      <c r="AN44" s="192" t="e">
        <f t="shared" si="10"/>
        <v>#N/A</v>
      </c>
      <c r="AO44" s="192" t="str">
        <f t="shared" si="11"/>
        <v/>
      </c>
      <c r="AP44" s="173" t="e">
        <f t="shared" si="12"/>
        <v>#N/A</v>
      </c>
      <c r="AQ44" s="99"/>
      <c r="AR44" s="99"/>
      <c r="AS44" s="99"/>
    </row>
    <row r="45" spans="1:45" ht="17.25" customHeight="1">
      <c r="A45" s="197" t="str">
        <f t="shared" si="4"/>
        <v>DELETE</v>
      </c>
      <c r="B45" s="198" t="str">
        <f t="array" ref="B45">IF(ISERROR(
INDEX(Students!$A$1:$H$1999,SMALL(IF(Students!$G$1:$G$1999=$A$6,ROW(Students!$G$1:$G$1999)),ROW(37:37)),B$8)),"DELETE",
INDEX(Students!$A$1:$H$1999,SMALL(IF(Students!$G$1:$G$1999=$A$6,ROW(Students!$G$1:$G$1999)),ROW(37:37)),B$8))</f>
        <v>DELETE</v>
      </c>
      <c r="C45" s="199" t="str">
        <f t="array" ref="C45">IF(ISERROR(
INDEX(Students!$A$1:$H$1999,SMALL(IF(Students!$G$1:$G$1999=$A$6,ROW(Students!$G$1:$G$1999)),ROW(37:37)),C$8)),"DELETE",
INDEX(Students!$A$1:$H$1999,SMALL(IF(Students!$G$1:$G$1999=$A$6,ROW(Students!$G$1:$G$1999)),ROW(37:37)),C$8))</f>
        <v>DELETE</v>
      </c>
      <c r="D45" s="199"/>
      <c r="E45" s="198" t="str">
        <f t="array" ref="E45">IF(ISERROR(
INDEX(Students!$A$1:$H$1999,SMALL(IF(Students!$G$1:$G$1999=$A$6,ROW(Students!$G$1:$G$1999)),ROW(37:37)),E$8)),"DELETE",
INDEX(Students!$A$1:$H$1999,SMALL(IF(Students!$G$1:$G$1999=$A$6,ROW(Students!$G$1:$G$1999)),ROW(37:37)),E$8))</f>
        <v>DELETE</v>
      </c>
      <c r="F45" s="122"/>
      <c r="G45" s="123"/>
      <c r="H45" s="123"/>
      <c r="I45" s="123"/>
      <c r="J45" s="123"/>
      <c r="K45" s="123"/>
      <c r="L45" s="179">
        <f t="shared" si="0"/>
        <v>0</v>
      </c>
      <c r="M45" s="180">
        <f t="shared" si="5"/>
        <v>0</v>
      </c>
      <c r="N45" s="122"/>
      <c r="O45" s="123"/>
      <c r="P45" s="123"/>
      <c r="Q45" s="193">
        <f t="shared" si="1"/>
        <v>0</v>
      </c>
      <c r="R45" s="182">
        <f t="shared" si="6"/>
        <v>0</v>
      </c>
      <c r="S45" s="122"/>
      <c r="T45" s="123"/>
      <c r="U45" s="123"/>
      <c r="V45" s="123"/>
      <c r="W45" s="123"/>
      <c r="X45" s="123"/>
      <c r="Y45" s="123"/>
      <c r="Z45" s="123"/>
      <c r="AA45" s="183">
        <f t="shared" si="2"/>
        <v>0</v>
      </c>
      <c r="AB45" s="184">
        <f t="shared" si="7"/>
        <v>70</v>
      </c>
      <c r="AC45" s="185"/>
      <c r="AD45" s="186"/>
      <c r="AE45" s="186"/>
      <c r="AF45" s="186"/>
      <c r="AG45" s="187">
        <f t="shared" si="3"/>
        <v>0</v>
      </c>
      <c r="AH45" s="188">
        <f t="shared" si="8"/>
        <v>70</v>
      </c>
      <c r="AI45" s="168" t="e">
        <f t="array" ref="AI45">INDEX(BASIC!$J$5:$K$11, MATCH(E45,BASIC!$J$5:$J$11,0), 2)</f>
        <v>#N/A</v>
      </c>
      <c r="AJ45" s="189" t="e">
        <f t="array" ref="AJ45">ROUND(
(R45*INDEX(Weights!$A$1:$Z$7, MATCH("PT",Weights!$A$1:$A$7,0), MATCH(AI45,Weights!$A$1:$Z$1,0)) +
AB45*INDEX(Weights!$A$1:$Z$7, MATCH("C",Weights!$A$1:$A$7,0), MATCH(AI45,Weights!$A$1:$Z$1,0)) +
AH45*INDEX(Weights!$A$1:$Z$7, MATCH("R",Weights!$A$1:$A$7,0), MATCH(AI45,Weights!$A$1:$Z$1,0))) /
SUM(INDEX(Weights!$A$1:$Z$7, MATCH("PT",Weights!$A$1:$A$7,0), MATCH(AI45,Weights!$A$1:$Z$1,0)), INDEX(Weights!$A$1:$Z$7, MATCH("C",Weights!$A$1:$A$7,0), MATCH(AI45,Weights!$A$1:$Z$1,0)), INDEX(Weights!$A$1:$Z$7, MATCH("R",Weights!$A$1:$A$7,0), MATCH(AI45,Weights!$A$1:$Z$1,0))), 0)</f>
        <v>#N/A</v>
      </c>
      <c r="AK45" s="190"/>
      <c r="AL45" s="180">
        <f t="shared" si="9"/>
        <v>0</v>
      </c>
      <c r="AM45" s="191" t="e">
        <f t="array" ref="AM45">(M45*INDEX(Weights!$A$1:$Z$7, MATCH("W",Weights!$A$1:$A$7,0), MATCH(AI45,Weights!$A$1:$Z$1,0))
+AJ45*INDEX(Weights!$A$1:$Z$7, MATCH("P",Weights!$A$1:$A$7,0), MATCH(AI45,Weights!$A$1:$Z$1,0))
+AL45*INDEX(Weights!$A$1:$Z$7, MATCH("Q",Weights!$A$1:$A$7,0), MATCH(AI45,Weights!$A$1:$Z$1,0)))
/100</f>
        <v>#N/A</v>
      </c>
      <c r="AN45" s="192" t="e">
        <f t="shared" si="10"/>
        <v>#N/A</v>
      </c>
      <c r="AO45" s="192" t="str">
        <f t="shared" si="11"/>
        <v/>
      </c>
      <c r="AP45" s="173" t="e">
        <f t="shared" si="12"/>
        <v>#N/A</v>
      </c>
      <c r="AQ45" s="99"/>
      <c r="AR45" s="99"/>
      <c r="AS45" s="99"/>
    </row>
    <row r="46" spans="1:45" ht="17.25" customHeight="1">
      <c r="A46" s="175" t="str">
        <f t="shared" si="4"/>
        <v>DELETE</v>
      </c>
      <c r="B46" s="176" t="str">
        <f t="array" ref="B46">IF(ISERROR(
INDEX(Students!$A$1:$H$1999,SMALL(IF(Students!$G$1:$G$1999=$A$6,ROW(Students!$G$1:$G$1999)),ROW(38:38)),B$8)),"DELETE",
INDEX(Students!$A$1:$H$1999,SMALL(IF(Students!$G$1:$G$1999=$A$6,ROW(Students!$G$1:$G$1999)),ROW(38:38)),B$8))</f>
        <v>DELETE</v>
      </c>
      <c r="C46" s="177" t="str">
        <f t="array" ref="C46">IF(ISERROR(
INDEX(Students!$A$1:$H$1999,SMALL(IF(Students!$G$1:$G$1999=$A$6,ROW(Students!$G$1:$G$1999)),ROW(38:38)),C$8)),"DELETE",
INDEX(Students!$A$1:$H$1999,SMALL(IF(Students!$G$1:$G$1999=$A$6,ROW(Students!$G$1:$G$1999)),ROW(38:38)),C$8))</f>
        <v>DELETE</v>
      </c>
      <c r="D46" s="177"/>
      <c r="E46" s="176" t="str">
        <f t="array" ref="E46">IF(ISERROR(
INDEX(Students!$A$1:$H$1999,SMALL(IF(Students!$G$1:$G$1999=$A$6,ROW(Students!$G$1:$G$1999)),ROW(38:38)),E$8)),"DELETE",
INDEX(Students!$A$1:$H$1999,SMALL(IF(Students!$G$1:$G$1999=$A$6,ROW(Students!$G$1:$G$1999)),ROW(38:38)),E$8))</f>
        <v>DELETE</v>
      </c>
      <c r="F46" s="122"/>
      <c r="G46" s="123"/>
      <c r="H46" s="123"/>
      <c r="I46" s="123"/>
      <c r="J46" s="123"/>
      <c r="K46" s="123"/>
      <c r="L46" s="179">
        <f t="shared" si="0"/>
        <v>0</v>
      </c>
      <c r="M46" s="180">
        <f t="shared" si="5"/>
        <v>0</v>
      </c>
      <c r="N46" s="122"/>
      <c r="O46" s="123"/>
      <c r="P46" s="123"/>
      <c r="Q46" s="196">
        <f t="shared" si="1"/>
        <v>0</v>
      </c>
      <c r="R46" s="182">
        <f t="shared" si="6"/>
        <v>0</v>
      </c>
      <c r="S46" s="122"/>
      <c r="T46" s="123"/>
      <c r="U46" s="123"/>
      <c r="V46" s="123"/>
      <c r="W46" s="123"/>
      <c r="X46" s="123"/>
      <c r="Y46" s="123"/>
      <c r="Z46" s="123"/>
      <c r="AA46" s="183">
        <f t="shared" si="2"/>
        <v>0</v>
      </c>
      <c r="AB46" s="184">
        <f t="shared" si="7"/>
        <v>70</v>
      </c>
      <c r="AC46" s="185"/>
      <c r="AD46" s="186"/>
      <c r="AE46" s="186"/>
      <c r="AF46" s="186"/>
      <c r="AG46" s="187">
        <f t="shared" si="3"/>
        <v>0</v>
      </c>
      <c r="AH46" s="188">
        <f t="shared" si="8"/>
        <v>70</v>
      </c>
      <c r="AI46" s="168" t="e">
        <f t="array" ref="AI46">INDEX(BASIC!$J$5:$K$11, MATCH(E46,BASIC!$J$5:$J$11,0), 2)</f>
        <v>#N/A</v>
      </c>
      <c r="AJ46" s="189" t="e">
        <f t="array" ref="AJ46">ROUND(
(R46*INDEX(Weights!$A$1:$Z$7, MATCH("PT",Weights!$A$1:$A$7,0), MATCH(AI46,Weights!$A$1:$Z$1,0)) +
AB46*INDEX(Weights!$A$1:$Z$7, MATCH("C",Weights!$A$1:$A$7,0), MATCH(AI46,Weights!$A$1:$Z$1,0)) +
AH46*INDEX(Weights!$A$1:$Z$7, MATCH("R",Weights!$A$1:$A$7,0), MATCH(AI46,Weights!$A$1:$Z$1,0))) /
SUM(INDEX(Weights!$A$1:$Z$7, MATCH("PT",Weights!$A$1:$A$7,0), MATCH(AI46,Weights!$A$1:$Z$1,0)), INDEX(Weights!$A$1:$Z$7, MATCH("C",Weights!$A$1:$A$7,0), MATCH(AI46,Weights!$A$1:$Z$1,0)), INDEX(Weights!$A$1:$Z$7, MATCH("R",Weights!$A$1:$A$7,0), MATCH(AI46,Weights!$A$1:$Z$1,0))), 0)</f>
        <v>#N/A</v>
      </c>
      <c r="AK46" s="190"/>
      <c r="AL46" s="180">
        <f t="shared" si="9"/>
        <v>0</v>
      </c>
      <c r="AM46" s="191" t="e">
        <f t="array" ref="AM46">(M46*INDEX(Weights!$A$1:$Z$7, MATCH("W",Weights!$A$1:$A$7,0), MATCH(AI46,Weights!$A$1:$Z$1,0))
+AJ46*INDEX(Weights!$A$1:$Z$7, MATCH("P",Weights!$A$1:$A$7,0), MATCH(AI46,Weights!$A$1:$Z$1,0))
+AL46*INDEX(Weights!$A$1:$Z$7, MATCH("Q",Weights!$A$1:$A$7,0), MATCH(AI46,Weights!$A$1:$Z$1,0)))
/100</f>
        <v>#N/A</v>
      </c>
      <c r="AN46" s="192" t="e">
        <f t="shared" si="10"/>
        <v>#N/A</v>
      </c>
      <c r="AO46" s="192" t="str">
        <f t="shared" si="11"/>
        <v/>
      </c>
      <c r="AP46" s="173" t="e">
        <f t="shared" si="12"/>
        <v>#N/A</v>
      </c>
      <c r="AQ46" s="99"/>
      <c r="AR46" s="99"/>
      <c r="AS46" s="99"/>
    </row>
    <row r="47" spans="1:45" ht="17.25" customHeight="1">
      <c r="A47" s="229" t="str">
        <f t="shared" si="4"/>
        <v>DELETE</v>
      </c>
      <c r="B47" s="176" t="str">
        <f t="array" ref="B47">IF(ISERROR(
INDEX(Students!$A$1:$H$1999,SMALL(IF(Students!$G$1:$G$1999=$A$6,ROW(Students!$G$1:$G$1999)),ROW(39:39)),B$8)),"DELETE",
INDEX(Students!$A$1:$H$1999,SMALL(IF(Students!$G$1:$G$1999=$A$6,ROW(Students!$G$1:$G$1999)),ROW(39:39)),B$8))</f>
        <v>DELETE</v>
      </c>
      <c r="C47" s="177" t="str">
        <f t="array" ref="C47">IF(ISERROR(
INDEX(Students!$A$1:$H$1999,SMALL(IF(Students!$G$1:$G$1999=$A$6,ROW(Students!$G$1:$G$1999)),ROW(39:39)),C$8)),"DELETE",
INDEX(Students!$A$1:$H$1999,SMALL(IF(Students!$G$1:$G$1999=$A$6,ROW(Students!$G$1:$G$1999)),ROW(39:39)),C$8))</f>
        <v>DELETE</v>
      </c>
      <c r="D47" s="177"/>
      <c r="E47" s="176" t="str">
        <f t="array" ref="E47">IF(ISERROR(
INDEX(Students!$A$1:$H$1999,SMALL(IF(Students!$G$1:$G$1999=$A$6,ROW(Students!$G$1:$G$1999)),ROW(39:39)),E$8)),"DELETE",
INDEX(Students!$A$1:$H$1999,SMALL(IF(Students!$G$1:$G$1999=$A$6,ROW(Students!$G$1:$G$1999)),ROW(39:39)),E$8))</f>
        <v>DELETE</v>
      </c>
      <c r="F47" s="122"/>
      <c r="G47" s="123"/>
      <c r="H47" s="123"/>
      <c r="I47" s="123"/>
      <c r="J47" s="123"/>
      <c r="K47" s="123"/>
      <c r="L47" s="179">
        <f t="shared" si="0"/>
        <v>0</v>
      </c>
      <c r="M47" s="180">
        <f t="shared" si="5"/>
        <v>0</v>
      </c>
      <c r="N47" s="122"/>
      <c r="O47" s="123"/>
      <c r="P47" s="123"/>
      <c r="Q47" s="193">
        <f t="shared" si="1"/>
        <v>0</v>
      </c>
      <c r="R47" s="182">
        <f t="shared" si="6"/>
        <v>0</v>
      </c>
      <c r="S47" s="122"/>
      <c r="T47" s="123"/>
      <c r="U47" s="123"/>
      <c r="V47" s="123"/>
      <c r="W47" s="123"/>
      <c r="X47" s="123"/>
      <c r="Y47" s="123"/>
      <c r="Z47" s="123"/>
      <c r="AA47" s="183">
        <f t="shared" si="2"/>
        <v>0</v>
      </c>
      <c r="AB47" s="184">
        <f t="shared" si="7"/>
        <v>70</v>
      </c>
      <c r="AC47" s="185"/>
      <c r="AD47" s="186"/>
      <c r="AE47" s="186"/>
      <c r="AF47" s="186"/>
      <c r="AG47" s="187">
        <f t="shared" si="3"/>
        <v>0</v>
      </c>
      <c r="AH47" s="188">
        <f t="shared" si="8"/>
        <v>70</v>
      </c>
      <c r="AI47" s="168" t="e">
        <f t="array" ref="AI47">INDEX(BASIC!$J$5:$K$11, MATCH(E47,BASIC!$J$5:$J$11,0), 2)</f>
        <v>#N/A</v>
      </c>
      <c r="AJ47" s="189" t="e">
        <f t="array" ref="AJ47">ROUND(
(R47*INDEX(Weights!$A$1:$Z$7, MATCH("PT",Weights!$A$1:$A$7,0), MATCH(AI47,Weights!$A$1:$Z$1,0)) +
AB47*INDEX(Weights!$A$1:$Z$7, MATCH("C",Weights!$A$1:$A$7,0), MATCH(AI47,Weights!$A$1:$Z$1,0)) +
AH47*INDEX(Weights!$A$1:$Z$7, MATCH("R",Weights!$A$1:$A$7,0), MATCH(AI47,Weights!$A$1:$Z$1,0))) /
SUM(INDEX(Weights!$A$1:$Z$7, MATCH("PT",Weights!$A$1:$A$7,0), MATCH(AI47,Weights!$A$1:$Z$1,0)), INDEX(Weights!$A$1:$Z$7, MATCH("C",Weights!$A$1:$A$7,0), MATCH(AI47,Weights!$A$1:$Z$1,0)), INDEX(Weights!$A$1:$Z$7, MATCH("R",Weights!$A$1:$A$7,0), MATCH(AI47,Weights!$A$1:$Z$1,0))), 0)</f>
        <v>#N/A</v>
      </c>
      <c r="AK47" s="190"/>
      <c r="AL47" s="180">
        <f t="shared" si="9"/>
        <v>0</v>
      </c>
      <c r="AM47" s="191" t="e">
        <f t="array" ref="AM47">(M47*INDEX(Weights!$A$1:$Z$7, MATCH("W",Weights!$A$1:$A$7,0), MATCH(AI47,Weights!$A$1:$Z$1,0))
+AJ47*INDEX(Weights!$A$1:$Z$7, MATCH("P",Weights!$A$1:$A$7,0), MATCH(AI47,Weights!$A$1:$Z$1,0))
+AL47*INDEX(Weights!$A$1:$Z$7, MATCH("Q",Weights!$A$1:$A$7,0), MATCH(AI47,Weights!$A$1:$Z$1,0)))
/100</f>
        <v>#N/A</v>
      </c>
      <c r="AN47" s="192" t="e">
        <f t="shared" si="10"/>
        <v>#N/A</v>
      </c>
      <c r="AO47" s="192" t="str">
        <f t="shared" si="11"/>
        <v/>
      </c>
      <c r="AP47" s="173" t="e">
        <f t="shared" si="12"/>
        <v>#N/A</v>
      </c>
      <c r="AQ47" s="99"/>
      <c r="AR47" s="99"/>
      <c r="AS47" s="99"/>
    </row>
    <row r="48" spans="1:45" ht="17.25" customHeight="1">
      <c r="A48" s="263" t="str">
        <f t="shared" si="4"/>
        <v>DELETE</v>
      </c>
      <c r="B48" s="264" t="str">
        <f t="array" ref="B48">IF(ISERROR(
INDEX(Students!$A$1:$H$1999,SMALL(IF(Students!$G$1:$G$1999=$A$6,ROW(Students!$G$1:$G$1999)),ROW(40:40)),B$8)),"DELETE",
INDEX(Students!$A$1:$H$1999,SMALL(IF(Students!$G$1:$G$1999=$A$6,ROW(Students!$G$1:$G$1999)),ROW(40:40)),B$8))</f>
        <v>DELETE</v>
      </c>
      <c r="C48" s="265" t="str">
        <f t="array" ref="C48">IF(ISERROR(
INDEX(Students!$A$1:$H$1999,SMALL(IF(Students!$G$1:$G$1999=$A$6,ROW(Students!$G$1:$G$1999)),ROW(40:40)),C$8)),"DELETE",
INDEX(Students!$A$1:$H$1999,SMALL(IF(Students!$G$1:$G$1999=$A$6,ROW(Students!$G$1:$G$1999)),ROW(40:40)),C$8))</f>
        <v>DELETE</v>
      </c>
      <c r="D48" s="265"/>
      <c r="E48" s="266" t="str">
        <f t="array" ref="E48">IF(ISERROR(
INDEX(Students!$A$1:$H$1999,SMALL(IF(Students!$G$1:$G$1999=$A$6,ROW(Students!$G$1:$G$1999)),ROW(40:40)),E$8)),"DELETE",
INDEX(Students!$A$1:$H$1999,SMALL(IF(Students!$G$1:$G$1999=$A$6,ROW(Students!$G$1:$G$1999)),ROW(40:40)),E$8))</f>
        <v>DELETE</v>
      </c>
      <c r="F48" s="267"/>
      <c r="G48" s="268"/>
      <c r="H48" s="268"/>
      <c r="I48" s="268"/>
      <c r="J48" s="268"/>
      <c r="K48" s="268"/>
      <c r="L48" s="136">
        <f t="shared" si="0"/>
        <v>0</v>
      </c>
      <c r="M48" s="269">
        <f t="shared" si="5"/>
        <v>0</v>
      </c>
      <c r="N48" s="267"/>
      <c r="O48" s="268"/>
      <c r="P48" s="268"/>
      <c r="Q48" s="145">
        <f t="shared" si="1"/>
        <v>0</v>
      </c>
      <c r="R48" s="270">
        <f t="shared" si="6"/>
        <v>0</v>
      </c>
      <c r="S48" s="267"/>
      <c r="T48" s="268"/>
      <c r="U48" s="268"/>
      <c r="V48" s="268"/>
      <c r="W48" s="268"/>
      <c r="X48" s="268"/>
      <c r="Y48" s="268"/>
      <c r="Z48" s="268"/>
      <c r="AA48" s="271">
        <f t="shared" si="2"/>
        <v>0</v>
      </c>
      <c r="AB48" s="272">
        <f t="shared" si="7"/>
        <v>70</v>
      </c>
      <c r="AC48" s="134"/>
      <c r="AD48" s="135"/>
      <c r="AE48" s="135"/>
      <c r="AF48" s="135"/>
      <c r="AG48" s="145">
        <f t="shared" si="3"/>
        <v>0</v>
      </c>
      <c r="AH48" s="273">
        <f t="shared" si="8"/>
        <v>70</v>
      </c>
      <c r="AI48" s="168" t="e">
        <f t="array" ref="AI48">INDEX(BASIC!$J$5:$K$11, MATCH(E48,BASIC!$J$5:$J$11,0), 2)</f>
        <v>#N/A</v>
      </c>
      <c r="AJ48" s="210" t="e">
        <f t="array" ref="AJ48">ROUND(
(R48*INDEX(Weights!$A$1:$Z$7, MATCH("PT",Weights!$A$1:$A$7,0), MATCH(AI48,Weights!$A$1:$Z$1,0)) +
AB48*INDEX(Weights!$A$1:$Z$7, MATCH("C",Weights!$A$1:$A$7,0), MATCH(AI48,Weights!$A$1:$Z$1,0)) +
AH48*INDEX(Weights!$A$1:$Z$7, MATCH("R",Weights!$A$1:$A$7,0), MATCH(AI48,Weights!$A$1:$Z$1,0))) /
SUM(INDEX(Weights!$A$1:$Z$7, MATCH("PT",Weights!$A$1:$A$7,0), MATCH(AI48,Weights!$A$1:$Z$1,0)), INDEX(Weights!$A$1:$Z$7, MATCH("C",Weights!$A$1:$A$7,0), MATCH(AI48,Weights!$A$1:$Z$1,0)), INDEX(Weights!$A$1:$Z$7, MATCH("R",Weights!$A$1:$A$7,0), MATCH(AI48,Weights!$A$1:$Z$1,0))), 0)</f>
        <v>#N/A</v>
      </c>
      <c r="AK48" s="149"/>
      <c r="AL48" s="269">
        <f t="shared" si="9"/>
        <v>0</v>
      </c>
      <c r="AM48" s="274" t="e">
        <f t="array" ref="AM48">(M48*INDEX(Weights!$A$1:$Z$7, MATCH("W",Weights!$A$1:$A$7,0), MATCH(AI48,Weights!$A$1:$Z$1,0))
+AJ48*INDEX(Weights!$A$1:$Z$7, MATCH("P",Weights!$A$1:$A$7,0), MATCH(AI48,Weights!$A$1:$Z$1,0))
+AL48*INDEX(Weights!$A$1:$Z$7, MATCH("Q",Weights!$A$1:$A$7,0), MATCH(AI48,Weights!$A$1:$Z$1,0)))
/100</f>
        <v>#N/A</v>
      </c>
      <c r="AN48" s="275" t="e">
        <f t="shared" si="10"/>
        <v>#N/A</v>
      </c>
      <c r="AO48" s="275" t="str">
        <f t="shared" si="11"/>
        <v/>
      </c>
      <c r="AP48" s="173" t="e">
        <f t="shared" si="12"/>
        <v>#N/A</v>
      </c>
      <c r="AQ48" s="99"/>
      <c r="AR48" s="99"/>
      <c r="AS48" s="99"/>
    </row>
    <row r="49" spans="1:45" ht="15" customHeight="1">
      <c r="A49" s="118"/>
      <c r="B49" s="118"/>
      <c r="C49" s="118"/>
      <c r="D49" s="118"/>
      <c r="E49" s="118"/>
      <c r="F49" s="118"/>
      <c r="G49" s="118"/>
      <c r="H49" s="118"/>
      <c r="I49" s="118"/>
      <c r="J49" s="118"/>
      <c r="K49" s="118"/>
      <c r="L49" s="276"/>
      <c r="M49" s="276"/>
      <c r="N49" s="118"/>
      <c r="O49" s="118"/>
      <c r="P49" s="118"/>
      <c r="Q49" s="277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/>
      <c r="AC49" s="118"/>
      <c r="AD49" s="118"/>
      <c r="AE49" s="118"/>
      <c r="AF49" s="118"/>
      <c r="AG49" s="118"/>
      <c r="AH49" s="276"/>
      <c r="AI49" s="278"/>
      <c r="AJ49" s="118"/>
      <c r="AK49" s="279"/>
      <c r="AL49" s="99"/>
      <c r="AM49" s="99"/>
      <c r="AN49" s="108"/>
      <c r="AO49" s="280"/>
      <c r="AP49" s="280"/>
      <c r="AQ49" s="280"/>
      <c r="AR49" s="280"/>
      <c r="AS49" s="280"/>
    </row>
    <row r="50" spans="1:45" ht="15" customHeight="1">
      <c r="A50" s="118"/>
      <c r="B50" s="281" t="s">
        <v>4906</v>
      </c>
      <c r="C50" s="118"/>
      <c r="D50" s="118"/>
      <c r="E50" s="276" t="s">
        <v>4906</v>
      </c>
      <c r="F50" s="282"/>
      <c r="G50" s="282"/>
      <c r="H50" s="282"/>
      <c r="I50" s="282"/>
      <c r="J50" s="282"/>
      <c r="K50" s="282"/>
      <c r="L50" s="276"/>
      <c r="M50" s="283">
        <f>100-M51</f>
        <v>0</v>
      </c>
      <c r="N50" s="118"/>
      <c r="O50" s="118"/>
      <c r="P50" s="118"/>
      <c r="Q50" s="118"/>
      <c r="R50" s="118">
        <f>100-R51</f>
        <v>0</v>
      </c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118"/>
      <c r="AE50" s="118"/>
      <c r="AF50" s="118"/>
      <c r="AG50" s="118"/>
      <c r="AH50" s="276"/>
      <c r="AI50" s="276"/>
      <c r="AJ50" s="99">
        <f>100-AJ51</f>
        <v>100</v>
      </c>
      <c r="AK50" s="279"/>
      <c r="AL50" s="99">
        <f>100-AL51</f>
        <v>0</v>
      </c>
      <c r="AM50" s="99"/>
      <c r="AN50" s="108">
        <f>100-AN51</f>
        <v>100</v>
      </c>
      <c r="AO50" s="280"/>
      <c r="AP50" s="280"/>
      <c r="AQ50" s="280"/>
      <c r="AR50" s="280"/>
      <c r="AS50" s="280"/>
    </row>
    <row r="51" spans="1:45" ht="15" customHeight="1">
      <c r="A51" s="118"/>
      <c r="B51" s="281" t="s">
        <v>4907</v>
      </c>
      <c r="C51" s="118"/>
      <c r="D51" s="118"/>
      <c r="E51" s="276" t="s">
        <v>4907</v>
      </c>
      <c r="F51" s="282"/>
      <c r="G51" s="282"/>
      <c r="H51" s="282"/>
      <c r="I51" s="282"/>
      <c r="J51" s="282"/>
      <c r="K51" s="282"/>
      <c r="L51" s="276"/>
      <c r="M51" s="283">
        <f>ROUND(((COUNTIF(M9:M32,"&lt;60")+COUNTIF(M33:M45,"&lt;75"))/(COUNTA(M9:M32,M33:M45))*100),0)</f>
        <v>100</v>
      </c>
      <c r="N51" s="118"/>
      <c r="O51" s="118"/>
      <c r="P51" s="118"/>
      <c r="Q51" s="118"/>
      <c r="R51" s="118">
        <f>ROUND(((COUNTIF(R9:R32,"&lt;75")+COUNTIF(R33:R45,"&lt;75"))/(COUNTA(R9:R32,R33:R45))*100),0)</f>
        <v>100</v>
      </c>
      <c r="S51" s="118"/>
      <c r="T51" s="118"/>
      <c r="U51" s="118"/>
      <c r="V51" s="118"/>
      <c r="W51" s="118"/>
      <c r="X51" s="118"/>
      <c r="Y51" s="118"/>
      <c r="Z51" s="118"/>
      <c r="AA51" s="118"/>
      <c r="AB51" s="118"/>
      <c r="AC51" s="118"/>
      <c r="AD51" s="118"/>
      <c r="AE51" s="118"/>
      <c r="AF51" s="118"/>
      <c r="AG51" s="118"/>
      <c r="AH51" s="276"/>
      <c r="AI51" s="276"/>
      <c r="AJ51" s="99">
        <f>ROUND(((COUNTIF(AJ9:AJ32,"&lt;60")+COUNTIF(AJ33:AJ45,"&lt;75"))/(COUNTA(AJ9:AJ32,AJ33:AJ45))*100),0)</f>
        <v>0</v>
      </c>
      <c r="AK51" s="279"/>
      <c r="AL51" s="99">
        <f>ROUND(((COUNTIF(AL9:AL32,"&lt;60")+COUNTIF(AL33:AL45,"&lt;75"))/(COUNTA(AL9:AL32,AL33:AL45))*100),0)</f>
        <v>100</v>
      </c>
      <c r="AM51" s="99"/>
      <c r="AN51" s="108">
        <f>ROUND(((COUNTIF(AN9:AN32,"&lt;75")+COUNTIF(AN33:AN45,"&lt;75"))/(COUNTA(AN9:AN32,AN33:AN45))*100),0)</f>
        <v>0</v>
      </c>
      <c r="AO51" s="280"/>
      <c r="AP51" s="280"/>
      <c r="AQ51" s="280"/>
      <c r="AR51" s="280"/>
      <c r="AS51" s="280"/>
    </row>
    <row r="52" spans="1:45" ht="15" customHeight="1">
      <c r="A52" s="118"/>
      <c r="B52" s="118"/>
      <c r="C52" s="118"/>
      <c r="D52" s="118"/>
      <c r="E52" s="118"/>
      <c r="F52" s="118"/>
      <c r="G52" s="118"/>
      <c r="H52" s="118"/>
      <c r="I52" s="118"/>
      <c r="J52" s="118"/>
      <c r="K52" s="118"/>
      <c r="L52" s="276"/>
      <c r="M52" s="276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  <c r="AA52" s="118"/>
      <c r="AB52" s="118"/>
      <c r="AC52" s="118"/>
      <c r="AD52" s="118"/>
      <c r="AE52" s="118"/>
      <c r="AF52" s="118"/>
      <c r="AG52" s="118"/>
      <c r="AH52" s="276"/>
      <c r="AI52" s="276"/>
      <c r="AJ52" s="118"/>
      <c r="AK52" s="279"/>
      <c r="AL52" s="99"/>
      <c r="AM52" s="99"/>
      <c r="AN52" s="284" t="s">
        <v>4908</v>
      </c>
      <c r="AO52" s="280"/>
      <c r="AP52" s="280"/>
      <c r="AQ52" s="280"/>
      <c r="AR52" s="280"/>
      <c r="AS52" s="280"/>
    </row>
    <row r="53" spans="1:45" ht="15" customHeight="1">
      <c r="A53" s="118"/>
      <c r="B53" s="118"/>
      <c r="C53" s="118"/>
      <c r="D53" s="118"/>
      <c r="E53" s="118"/>
      <c r="F53" s="118"/>
      <c r="G53" s="118"/>
      <c r="H53" s="118"/>
      <c r="I53" s="118"/>
      <c r="J53" s="118"/>
      <c r="K53" s="118"/>
      <c r="L53" s="276"/>
      <c r="M53" s="276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  <c r="AA53" s="118"/>
      <c r="AB53" s="118"/>
      <c r="AC53" s="118"/>
      <c r="AD53" s="118"/>
      <c r="AE53" s="118"/>
      <c r="AF53" s="118"/>
      <c r="AG53" s="118"/>
      <c r="AH53" s="276"/>
      <c r="AI53" s="276"/>
      <c r="AJ53" s="118"/>
      <c r="AK53" s="279"/>
      <c r="AL53" s="99"/>
      <c r="AM53" s="99"/>
      <c r="AN53" s="108"/>
      <c r="AO53" s="280"/>
      <c r="AP53" s="280"/>
      <c r="AQ53" s="280"/>
      <c r="AR53" s="280"/>
      <c r="AS53" s="280"/>
    </row>
    <row r="54" spans="1:45" ht="15" customHeight="1">
      <c r="A54" s="99"/>
      <c r="B54" s="99" t="s">
        <v>4909</v>
      </c>
      <c r="C54" s="285"/>
      <c r="D54" s="285"/>
      <c r="E54" s="279"/>
      <c r="F54" s="319" t="str">
        <f>BASIC!D15</f>
        <v>[coordinatorName]</v>
      </c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118"/>
      <c r="T54" s="118"/>
      <c r="U54" s="118"/>
      <c r="V54" s="118"/>
      <c r="W54" s="118"/>
      <c r="X54" s="118"/>
      <c r="Y54" s="118"/>
      <c r="Z54" s="118"/>
      <c r="AA54" s="118"/>
      <c r="AB54" s="281" t="s">
        <v>4910</v>
      </c>
      <c r="AC54" s="276"/>
      <c r="AD54" s="320"/>
      <c r="AE54" s="321"/>
      <c r="AF54" s="321"/>
      <c r="AG54" s="321"/>
      <c r="AH54" s="321"/>
      <c r="AI54" s="118"/>
      <c r="AJ54" s="99"/>
      <c r="AK54" s="99"/>
      <c r="AL54" s="99"/>
      <c r="AM54" s="99"/>
      <c r="AN54" s="99"/>
      <c r="AO54" s="280"/>
      <c r="AP54" s="280"/>
      <c r="AQ54" s="280"/>
      <c r="AR54" s="280"/>
      <c r="AS54" s="280"/>
    </row>
    <row r="55" spans="1:45" ht="15" customHeight="1">
      <c r="A55" s="118"/>
      <c r="B55" s="118"/>
      <c r="C55" s="118"/>
      <c r="D55" s="118"/>
      <c r="E55" s="99"/>
      <c r="F55" s="318" t="str">
        <f>BASIC!D17</f>
        <v>[coordinatorPosition]</v>
      </c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118"/>
      <c r="T55" s="118"/>
      <c r="U55" s="118"/>
      <c r="V55" s="118"/>
      <c r="W55" s="118"/>
      <c r="X55" s="118"/>
      <c r="Y55" s="118"/>
      <c r="Z55" s="118"/>
      <c r="AA55" s="118"/>
      <c r="AB55" s="118"/>
      <c r="AC55" s="276"/>
      <c r="AD55" s="118"/>
      <c r="AE55" s="279"/>
      <c r="AF55" s="99"/>
      <c r="AG55" s="99"/>
      <c r="AH55" s="108"/>
      <c r="AI55" s="108"/>
      <c r="AJ55" s="99"/>
      <c r="AK55" s="99"/>
      <c r="AL55" s="99"/>
      <c r="AM55" s="99"/>
      <c r="AN55" s="99"/>
      <c r="AO55" s="280"/>
      <c r="AP55" s="280"/>
      <c r="AQ55" s="280"/>
      <c r="AR55" s="280"/>
      <c r="AS55" s="280"/>
    </row>
    <row r="56" spans="1:45" ht="15" customHeight="1">
      <c r="A56" s="118"/>
      <c r="B56" s="118"/>
      <c r="C56" s="118"/>
      <c r="D56" s="118"/>
      <c r="E56" s="118"/>
      <c r="F56" s="118"/>
      <c r="G56" s="118"/>
      <c r="H56" s="118"/>
      <c r="I56" s="118"/>
      <c r="J56" s="118"/>
      <c r="K56" s="118"/>
      <c r="L56" s="276"/>
      <c r="M56" s="276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  <c r="AA56" s="118"/>
      <c r="AB56" s="118"/>
      <c r="AC56" s="118"/>
      <c r="AD56" s="118"/>
      <c r="AE56" s="118"/>
      <c r="AF56" s="118"/>
      <c r="AG56" s="118"/>
      <c r="AH56" s="276"/>
      <c r="AI56" s="276"/>
      <c r="AJ56" s="118"/>
      <c r="AK56" s="279"/>
      <c r="AL56" s="99"/>
      <c r="AM56" s="99"/>
      <c r="AN56" s="108"/>
      <c r="AO56" s="99"/>
      <c r="AP56" s="99"/>
      <c r="AQ56" s="99"/>
      <c r="AR56" s="99"/>
      <c r="AS56" s="99"/>
    </row>
    <row r="57" spans="1:45" ht="15">
      <c r="A57" s="118"/>
      <c r="B57" s="118"/>
      <c r="C57" s="118"/>
      <c r="D57" s="118"/>
      <c r="E57" s="118"/>
      <c r="F57" s="118"/>
      <c r="G57" s="118"/>
      <c r="H57" s="118"/>
      <c r="I57" s="118"/>
      <c r="J57" s="118"/>
      <c r="K57" s="118"/>
      <c r="L57" s="276"/>
      <c r="M57" s="276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  <c r="AA57" s="118"/>
      <c r="AB57" s="118"/>
      <c r="AC57" s="118"/>
      <c r="AD57" s="118"/>
      <c r="AE57" s="118"/>
      <c r="AF57" s="118"/>
      <c r="AG57" s="118"/>
      <c r="AH57" s="276"/>
      <c r="AI57" s="276"/>
      <c r="AJ57" s="118"/>
      <c r="AK57" s="279"/>
      <c r="AL57" s="99"/>
      <c r="AM57" s="99"/>
      <c r="AN57" s="108"/>
      <c r="AO57" s="99"/>
      <c r="AP57" s="99"/>
      <c r="AQ57" s="99"/>
      <c r="AR57" s="99"/>
      <c r="AS57" s="99"/>
    </row>
    <row r="58" spans="1:45" ht="15">
      <c r="A58" s="118"/>
      <c r="B58" s="118"/>
      <c r="C58" s="118"/>
      <c r="D58" s="118"/>
      <c r="E58" s="118"/>
      <c r="F58" s="118"/>
      <c r="G58" s="118"/>
      <c r="H58" s="118"/>
      <c r="I58" s="118"/>
      <c r="J58" s="118"/>
      <c r="K58" s="118"/>
      <c r="L58" s="276"/>
      <c r="M58" s="276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  <c r="AA58" s="118"/>
      <c r="AB58" s="118"/>
      <c r="AC58" s="118"/>
      <c r="AD58" s="118"/>
      <c r="AE58" s="118"/>
      <c r="AF58" s="118"/>
      <c r="AG58" s="118"/>
      <c r="AH58" s="276"/>
      <c r="AI58" s="276"/>
      <c r="AJ58" s="118"/>
      <c r="AK58" s="279"/>
      <c r="AL58" s="99"/>
      <c r="AM58" s="99"/>
      <c r="AN58" s="108"/>
      <c r="AO58" s="99"/>
      <c r="AP58" s="99"/>
      <c r="AQ58" s="99"/>
      <c r="AR58" s="99"/>
      <c r="AS58" s="99"/>
    </row>
    <row r="59" spans="1:45" ht="15">
      <c r="A59" s="118"/>
      <c r="B59" s="118"/>
      <c r="C59" s="118"/>
      <c r="D59" s="118"/>
      <c r="E59" s="118"/>
      <c r="F59" s="118"/>
      <c r="G59" s="118"/>
      <c r="H59" s="118"/>
      <c r="I59" s="118"/>
      <c r="J59" s="118"/>
      <c r="K59" s="118"/>
      <c r="L59" s="276"/>
      <c r="M59" s="276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  <c r="AA59" s="118"/>
      <c r="AB59" s="118"/>
      <c r="AC59" s="118"/>
      <c r="AD59" s="118"/>
      <c r="AE59" s="118"/>
      <c r="AF59" s="118"/>
      <c r="AG59" s="118"/>
      <c r="AH59" s="276"/>
      <c r="AI59" s="276"/>
      <c r="AJ59" s="118"/>
      <c r="AK59" s="279"/>
      <c r="AL59" s="99"/>
      <c r="AM59" s="99"/>
      <c r="AN59" s="108"/>
      <c r="AO59" s="99"/>
      <c r="AP59" s="99"/>
      <c r="AQ59" s="99"/>
      <c r="AR59" s="99"/>
      <c r="AS59" s="99"/>
    </row>
    <row r="60" spans="1:45" ht="15">
      <c r="A60" s="118"/>
      <c r="B60" s="118"/>
      <c r="C60" s="118"/>
      <c r="D60" s="118"/>
      <c r="E60" s="118"/>
      <c r="F60" s="118"/>
      <c r="G60" s="118"/>
      <c r="H60" s="118"/>
      <c r="I60" s="118"/>
      <c r="J60" s="118"/>
      <c r="K60" s="118"/>
      <c r="L60" s="276"/>
      <c r="M60" s="276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  <c r="Z60" s="118"/>
      <c r="AA60" s="118"/>
      <c r="AB60" s="118"/>
      <c r="AC60" s="118"/>
      <c r="AD60" s="118"/>
      <c r="AE60" s="118"/>
      <c r="AF60" s="118"/>
      <c r="AG60" s="118"/>
      <c r="AH60" s="276"/>
      <c r="AI60" s="276"/>
      <c r="AJ60" s="118"/>
      <c r="AK60" s="279"/>
      <c r="AL60" s="99"/>
      <c r="AM60" s="99"/>
      <c r="AN60" s="108"/>
      <c r="AO60" s="99"/>
      <c r="AP60" s="99"/>
      <c r="AQ60" s="99"/>
      <c r="AR60" s="99"/>
      <c r="AS60" s="99"/>
    </row>
    <row r="61" spans="1:45" ht="15">
      <c r="A61" s="118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276"/>
      <c r="M61" s="276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  <c r="AA61" s="118"/>
      <c r="AB61" s="118"/>
      <c r="AC61" s="118"/>
      <c r="AD61" s="118"/>
      <c r="AE61" s="118"/>
      <c r="AF61" s="118"/>
      <c r="AG61" s="118"/>
      <c r="AH61" s="276"/>
      <c r="AI61" s="276"/>
      <c r="AJ61" s="118"/>
      <c r="AK61" s="279"/>
      <c r="AL61" s="99"/>
      <c r="AM61" s="99"/>
      <c r="AN61" s="108"/>
      <c r="AO61" s="99"/>
      <c r="AP61" s="99"/>
      <c r="AQ61" s="99"/>
      <c r="AR61" s="99"/>
      <c r="AS61" s="99"/>
    </row>
    <row r="62" spans="1:45" ht="15">
      <c r="A62" s="118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276"/>
      <c r="M62" s="276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  <c r="AA62" s="118"/>
      <c r="AB62" s="118"/>
      <c r="AC62" s="118"/>
      <c r="AD62" s="118"/>
      <c r="AE62" s="118"/>
      <c r="AF62" s="118"/>
      <c r="AG62" s="118"/>
      <c r="AH62" s="276"/>
      <c r="AI62" s="276"/>
      <c r="AJ62" s="118"/>
      <c r="AK62" s="279"/>
      <c r="AL62" s="99"/>
      <c r="AM62" s="99"/>
      <c r="AN62" s="108"/>
      <c r="AO62" s="279"/>
      <c r="AP62" s="279"/>
      <c r="AQ62" s="279"/>
      <c r="AR62" s="279"/>
      <c r="AS62" s="279"/>
    </row>
    <row r="63" spans="1:45" ht="15">
      <c r="A63" s="118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276"/>
      <c r="M63" s="276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  <c r="AA63" s="118"/>
      <c r="AB63" s="118"/>
      <c r="AC63" s="118"/>
      <c r="AD63" s="118"/>
      <c r="AE63" s="118"/>
      <c r="AF63" s="118"/>
      <c r="AG63" s="118"/>
      <c r="AH63" s="276"/>
      <c r="AI63" s="276"/>
      <c r="AJ63" s="118"/>
      <c r="AK63" s="279"/>
      <c r="AL63" s="99"/>
      <c r="AM63" s="99"/>
      <c r="AN63" s="108"/>
      <c r="AO63" s="99"/>
      <c r="AP63" s="99"/>
      <c r="AQ63" s="99"/>
      <c r="AR63" s="99"/>
      <c r="AS63" s="99"/>
    </row>
    <row r="64" spans="1:45" ht="15">
      <c r="A64" s="118"/>
      <c r="B64" s="118"/>
      <c r="C64" s="118"/>
      <c r="D64" s="118"/>
      <c r="E64" s="118"/>
      <c r="F64" s="118"/>
      <c r="G64" s="118"/>
      <c r="H64" s="118"/>
      <c r="I64" s="118"/>
      <c r="J64" s="118"/>
      <c r="K64" s="118"/>
      <c r="L64" s="276"/>
      <c r="M64" s="276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  <c r="AA64" s="118"/>
      <c r="AB64" s="118"/>
      <c r="AC64" s="118"/>
      <c r="AD64" s="118"/>
      <c r="AE64" s="118"/>
      <c r="AF64" s="118"/>
      <c r="AG64" s="118"/>
      <c r="AH64" s="276"/>
      <c r="AI64" s="276"/>
      <c r="AJ64" s="118"/>
      <c r="AK64" s="279"/>
      <c r="AL64" s="99"/>
      <c r="AM64" s="99"/>
      <c r="AN64" s="108"/>
      <c r="AO64" s="99"/>
      <c r="AP64" s="99"/>
      <c r="AQ64" s="99"/>
      <c r="AR64" s="99"/>
      <c r="AS64" s="99"/>
    </row>
    <row r="65" spans="1:45" ht="15">
      <c r="A65" s="118"/>
      <c r="B65" s="118"/>
      <c r="C65" s="118"/>
      <c r="D65" s="118"/>
      <c r="E65" s="118"/>
      <c r="F65" s="118"/>
      <c r="G65" s="118"/>
      <c r="H65" s="118"/>
      <c r="I65" s="118"/>
      <c r="J65" s="118"/>
      <c r="K65" s="118"/>
      <c r="L65" s="276"/>
      <c r="M65" s="276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  <c r="AA65" s="118"/>
      <c r="AB65" s="118"/>
      <c r="AC65" s="118"/>
      <c r="AD65" s="118"/>
      <c r="AE65" s="118"/>
      <c r="AF65" s="118"/>
      <c r="AG65" s="118"/>
      <c r="AH65" s="276"/>
      <c r="AI65" s="276"/>
      <c r="AJ65" s="118"/>
      <c r="AK65" s="279"/>
      <c r="AL65" s="99"/>
      <c r="AM65" s="99"/>
      <c r="AN65" s="108"/>
      <c r="AO65" s="99"/>
      <c r="AP65" s="99"/>
      <c r="AQ65" s="99"/>
      <c r="AR65" s="99"/>
      <c r="AS65" s="99"/>
    </row>
    <row r="66" spans="1:45" ht="15">
      <c r="A66" s="118"/>
      <c r="B66" s="118"/>
      <c r="C66" s="118"/>
      <c r="D66" s="118"/>
      <c r="E66" s="118"/>
      <c r="F66" s="118"/>
      <c r="G66" s="118"/>
      <c r="H66" s="118"/>
      <c r="I66" s="118"/>
      <c r="J66" s="118"/>
      <c r="K66" s="118"/>
      <c r="L66" s="276"/>
      <c r="M66" s="276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  <c r="AA66" s="118"/>
      <c r="AB66" s="118"/>
      <c r="AC66" s="118"/>
      <c r="AD66" s="118"/>
      <c r="AE66" s="118"/>
      <c r="AF66" s="118"/>
      <c r="AG66" s="118"/>
      <c r="AH66" s="276"/>
      <c r="AI66" s="276"/>
      <c r="AJ66" s="118"/>
      <c r="AK66" s="279"/>
      <c r="AL66" s="99"/>
      <c r="AM66" s="99"/>
      <c r="AN66" s="108"/>
      <c r="AO66" s="99"/>
      <c r="AP66" s="99"/>
      <c r="AQ66" s="99"/>
      <c r="AR66" s="99"/>
      <c r="AS66" s="99"/>
    </row>
    <row r="67" spans="1:45" ht="15">
      <c r="A67" s="118"/>
      <c r="B67" s="118"/>
      <c r="C67" s="118"/>
      <c r="D67" s="118"/>
      <c r="E67" s="118"/>
      <c r="F67" s="118"/>
      <c r="G67" s="118"/>
      <c r="H67" s="118"/>
      <c r="I67" s="118"/>
      <c r="J67" s="118"/>
      <c r="K67" s="118"/>
      <c r="L67" s="276"/>
      <c r="M67" s="276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  <c r="AA67" s="118"/>
      <c r="AB67" s="118"/>
      <c r="AC67" s="118"/>
      <c r="AD67" s="118"/>
      <c r="AE67" s="118"/>
      <c r="AF67" s="118"/>
      <c r="AG67" s="118"/>
      <c r="AH67" s="276"/>
      <c r="AI67" s="276"/>
      <c r="AJ67" s="118"/>
      <c r="AK67" s="279"/>
      <c r="AL67" s="99"/>
      <c r="AM67" s="99"/>
      <c r="AN67" s="108"/>
      <c r="AO67" s="99"/>
      <c r="AP67" s="99"/>
      <c r="AQ67" s="99"/>
      <c r="AR67" s="99"/>
      <c r="AS67" s="99"/>
    </row>
    <row r="68" spans="1:45" ht="15">
      <c r="A68" s="118"/>
      <c r="B68" s="118"/>
      <c r="C68" s="118"/>
      <c r="D68" s="118"/>
      <c r="E68" s="118"/>
      <c r="F68" s="118"/>
      <c r="G68" s="118"/>
      <c r="H68" s="118"/>
      <c r="I68" s="118"/>
      <c r="J68" s="118"/>
      <c r="K68" s="118"/>
      <c r="L68" s="276"/>
      <c r="M68" s="276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  <c r="AA68" s="118"/>
      <c r="AB68" s="118"/>
      <c r="AC68" s="118"/>
      <c r="AD68" s="118"/>
      <c r="AE68" s="118"/>
      <c r="AF68" s="118"/>
      <c r="AG68" s="118"/>
      <c r="AH68" s="276"/>
      <c r="AI68" s="276"/>
      <c r="AJ68" s="118"/>
      <c r="AK68" s="279"/>
      <c r="AL68" s="99"/>
      <c r="AM68" s="99"/>
      <c r="AN68" s="108"/>
      <c r="AO68" s="99"/>
      <c r="AP68" s="99"/>
      <c r="AQ68" s="99"/>
      <c r="AR68" s="99"/>
      <c r="AS68" s="99"/>
    </row>
    <row r="69" spans="1:45" ht="15">
      <c r="A69" s="118"/>
      <c r="B69" s="118"/>
      <c r="C69" s="118"/>
      <c r="D69" s="118"/>
      <c r="E69" s="118"/>
      <c r="F69" s="118"/>
      <c r="G69" s="118"/>
      <c r="H69" s="118"/>
      <c r="I69" s="118"/>
      <c r="J69" s="118"/>
      <c r="K69" s="118"/>
      <c r="L69" s="276"/>
      <c r="M69" s="276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  <c r="AA69" s="118"/>
      <c r="AB69" s="118"/>
      <c r="AC69" s="118"/>
      <c r="AD69" s="118"/>
      <c r="AE69" s="118"/>
      <c r="AF69" s="118"/>
      <c r="AG69" s="118"/>
      <c r="AH69" s="276"/>
      <c r="AI69" s="276"/>
      <c r="AJ69" s="118"/>
      <c r="AK69" s="279"/>
      <c r="AL69" s="99"/>
      <c r="AM69" s="99"/>
      <c r="AN69" s="108"/>
      <c r="AO69" s="99"/>
      <c r="AP69" s="99"/>
      <c r="AQ69" s="99"/>
      <c r="AR69" s="99"/>
      <c r="AS69" s="99"/>
    </row>
    <row r="70" spans="1:45" ht="15">
      <c r="A70" s="118"/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276"/>
      <c r="M70" s="276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  <c r="AA70" s="118"/>
      <c r="AB70" s="118"/>
      <c r="AC70" s="118"/>
      <c r="AD70" s="118"/>
      <c r="AE70" s="118"/>
      <c r="AF70" s="118"/>
      <c r="AG70" s="118"/>
      <c r="AH70" s="276"/>
      <c r="AI70" s="276"/>
      <c r="AJ70" s="118"/>
      <c r="AK70" s="279"/>
      <c r="AL70" s="99"/>
      <c r="AM70" s="99"/>
      <c r="AN70" s="108"/>
      <c r="AO70" s="99"/>
      <c r="AP70" s="99"/>
      <c r="AQ70" s="99"/>
      <c r="AR70" s="99"/>
      <c r="AS70" s="99"/>
    </row>
    <row r="71" spans="1:45" ht="15">
      <c r="A71" s="118"/>
      <c r="B71" s="118"/>
      <c r="C71" s="118"/>
      <c r="D71" s="118"/>
      <c r="E71" s="118"/>
      <c r="F71" s="118"/>
      <c r="G71" s="118"/>
      <c r="H71" s="118"/>
      <c r="I71" s="118"/>
      <c r="J71" s="118"/>
      <c r="K71" s="118"/>
      <c r="L71" s="276"/>
      <c r="M71" s="276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  <c r="AA71" s="118"/>
      <c r="AB71" s="118"/>
      <c r="AC71" s="118"/>
      <c r="AD71" s="118"/>
      <c r="AE71" s="118"/>
      <c r="AF71" s="118"/>
      <c r="AG71" s="118"/>
      <c r="AH71" s="276"/>
      <c r="AI71" s="276"/>
      <c r="AJ71" s="118"/>
      <c r="AK71" s="279"/>
      <c r="AL71" s="99"/>
      <c r="AM71" s="99"/>
      <c r="AN71" s="108"/>
      <c r="AO71" s="99"/>
      <c r="AP71" s="99"/>
      <c r="AQ71" s="99"/>
      <c r="AR71" s="99"/>
      <c r="AS71" s="99"/>
    </row>
    <row r="72" spans="1:45" ht="15">
      <c r="A72" s="118"/>
      <c r="B72" s="118"/>
      <c r="C72" s="118"/>
      <c r="D72" s="118"/>
      <c r="E72" s="118"/>
      <c r="F72" s="118"/>
      <c r="G72" s="118"/>
      <c r="H72" s="118"/>
      <c r="I72" s="118"/>
      <c r="J72" s="118"/>
      <c r="K72" s="118"/>
      <c r="L72" s="276"/>
      <c r="M72" s="276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  <c r="Z72" s="118"/>
      <c r="AA72" s="118"/>
      <c r="AB72" s="118"/>
      <c r="AC72" s="118"/>
      <c r="AD72" s="118"/>
      <c r="AE72" s="118"/>
      <c r="AF72" s="118"/>
      <c r="AG72" s="118"/>
      <c r="AH72" s="276"/>
      <c r="AI72" s="276"/>
      <c r="AJ72" s="118"/>
      <c r="AK72" s="279"/>
      <c r="AL72" s="99"/>
      <c r="AM72" s="99"/>
      <c r="AN72" s="108"/>
      <c r="AO72" s="99"/>
      <c r="AP72" s="99"/>
      <c r="AQ72" s="99"/>
      <c r="AR72" s="99"/>
      <c r="AS72" s="99"/>
    </row>
    <row r="73" spans="1:45" ht="15">
      <c r="A73" s="118"/>
      <c r="B73" s="118"/>
      <c r="C73" s="118"/>
      <c r="D73" s="118"/>
      <c r="E73" s="118"/>
      <c r="F73" s="118"/>
      <c r="G73" s="118"/>
      <c r="H73" s="118"/>
      <c r="I73" s="118"/>
      <c r="J73" s="118"/>
      <c r="K73" s="118"/>
      <c r="L73" s="276"/>
      <c r="M73" s="276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  <c r="AA73" s="118"/>
      <c r="AB73" s="118"/>
      <c r="AC73" s="118"/>
      <c r="AD73" s="118"/>
      <c r="AE73" s="118"/>
      <c r="AF73" s="118"/>
      <c r="AG73" s="118"/>
      <c r="AH73" s="276"/>
      <c r="AI73" s="276"/>
      <c r="AJ73" s="118"/>
      <c r="AK73" s="279"/>
      <c r="AL73" s="99"/>
      <c r="AM73" s="99"/>
      <c r="AN73" s="108"/>
      <c r="AO73" s="99"/>
      <c r="AP73" s="99"/>
      <c r="AQ73" s="99"/>
      <c r="AR73" s="99"/>
      <c r="AS73" s="99"/>
    </row>
    <row r="74" spans="1:45" ht="15">
      <c r="A74" s="118"/>
      <c r="B74" s="118"/>
      <c r="C74" s="118"/>
      <c r="D74" s="118"/>
      <c r="E74" s="118"/>
      <c r="F74" s="118"/>
      <c r="G74" s="118"/>
      <c r="H74" s="118"/>
      <c r="I74" s="118"/>
      <c r="J74" s="118"/>
      <c r="K74" s="118"/>
      <c r="L74" s="276"/>
      <c r="M74" s="276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  <c r="Z74" s="118"/>
      <c r="AA74" s="118"/>
      <c r="AB74" s="118"/>
      <c r="AC74" s="118"/>
      <c r="AD74" s="118"/>
      <c r="AE74" s="118"/>
      <c r="AF74" s="118"/>
      <c r="AG74" s="118"/>
      <c r="AH74" s="276"/>
      <c r="AI74" s="276"/>
      <c r="AJ74" s="118"/>
      <c r="AK74" s="279"/>
      <c r="AL74" s="99"/>
      <c r="AM74" s="99"/>
      <c r="AN74" s="108"/>
      <c r="AO74" s="99"/>
      <c r="AP74" s="99"/>
      <c r="AQ74" s="99"/>
      <c r="AR74" s="99"/>
      <c r="AS74" s="99"/>
    </row>
    <row r="75" spans="1:45" ht="15">
      <c r="A75" s="118"/>
      <c r="B75" s="118"/>
      <c r="C75" s="118"/>
      <c r="D75" s="118"/>
      <c r="E75" s="118"/>
      <c r="F75" s="118"/>
      <c r="G75" s="118"/>
      <c r="H75" s="118"/>
      <c r="I75" s="118"/>
      <c r="J75" s="118"/>
      <c r="K75" s="118"/>
      <c r="L75" s="276"/>
      <c r="M75" s="276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  <c r="AA75" s="118"/>
      <c r="AB75" s="118"/>
      <c r="AC75" s="118"/>
      <c r="AD75" s="118"/>
      <c r="AE75" s="118"/>
      <c r="AF75" s="118"/>
      <c r="AG75" s="118"/>
      <c r="AH75" s="276"/>
      <c r="AI75" s="276"/>
      <c r="AJ75" s="118"/>
      <c r="AK75" s="279"/>
      <c r="AL75" s="99"/>
      <c r="AM75" s="99"/>
      <c r="AN75" s="108"/>
      <c r="AO75" s="99"/>
      <c r="AP75" s="99"/>
      <c r="AQ75" s="99"/>
      <c r="AR75" s="99"/>
      <c r="AS75" s="99"/>
    </row>
    <row r="76" spans="1:45" ht="15">
      <c r="A76" s="118"/>
      <c r="B76" s="118"/>
      <c r="C76" s="118"/>
      <c r="D76" s="118"/>
      <c r="E76" s="118"/>
      <c r="F76" s="118"/>
      <c r="G76" s="118"/>
      <c r="H76" s="118"/>
      <c r="I76" s="118"/>
      <c r="J76" s="118"/>
      <c r="K76" s="118"/>
      <c r="L76" s="276"/>
      <c r="M76" s="276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  <c r="AA76" s="118"/>
      <c r="AB76" s="118"/>
      <c r="AC76" s="118"/>
      <c r="AD76" s="118"/>
      <c r="AE76" s="118"/>
      <c r="AF76" s="118"/>
      <c r="AG76" s="118"/>
      <c r="AH76" s="276"/>
      <c r="AI76" s="276"/>
      <c r="AJ76" s="118"/>
      <c r="AK76" s="279"/>
      <c r="AL76" s="99"/>
      <c r="AM76" s="99"/>
      <c r="AN76" s="108"/>
      <c r="AO76" s="99"/>
      <c r="AP76" s="99"/>
      <c r="AQ76" s="99"/>
      <c r="AR76" s="99"/>
      <c r="AS76" s="99"/>
    </row>
    <row r="77" spans="1:45" ht="15">
      <c r="A77" s="118"/>
      <c r="B77" s="118"/>
      <c r="C77" s="118"/>
      <c r="D77" s="118"/>
      <c r="E77" s="118"/>
      <c r="F77" s="118"/>
      <c r="G77" s="118"/>
      <c r="H77" s="118"/>
      <c r="I77" s="118"/>
      <c r="J77" s="118"/>
      <c r="K77" s="118"/>
      <c r="L77" s="276"/>
      <c r="M77" s="276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  <c r="AA77" s="118"/>
      <c r="AB77" s="118"/>
      <c r="AC77" s="118"/>
      <c r="AD77" s="118"/>
      <c r="AE77" s="118"/>
      <c r="AF77" s="118"/>
      <c r="AG77" s="118"/>
      <c r="AH77" s="276"/>
      <c r="AI77" s="276"/>
      <c r="AJ77" s="118"/>
      <c r="AK77" s="279"/>
      <c r="AL77" s="99"/>
      <c r="AM77" s="99"/>
      <c r="AN77" s="108"/>
      <c r="AO77" s="99"/>
      <c r="AP77" s="99"/>
      <c r="AQ77" s="99"/>
      <c r="AR77" s="99"/>
      <c r="AS77" s="99"/>
    </row>
    <row r="78" spans="1:45" ht="15">
      <c r="A78" s="118"/>
      <c r="B78" s="118"/>
      <c r="C78" s="118"/>
      <c r="D78" s="118"/>
      <c r="E78" s="118"/>
      <c r="F78" s="118"/>
      <c r="G78" s="118"/>
      <c r="H78" s="118"/>
      <c r="I78" s="118"/>
      <c r="J78" s="118"/>
      <c r="K78" s="118"/>
      <c r="L78" s="276"/>
      <c r="M78" s="276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  <c r="Z78" s="118"/>
      <c r="AA78" s="118"/>
      <c r="AB78" s="118"/>
      <c r="AC78" s="118"/>
      <c r="AD78" s="118"/>
      <c r="AE78" s="118"/>
      <c r="AF78" s="118"/>
      <c r="AG78" s="118"/>
      <c r="AH78" s="276"/>
      <c r="AI78" s="276"/>
      <c r="AJ78" s="118"/>
      <c r="AK78" s="279"/>
      <c r="AL78" s="99"/>
      <c r="AM78" s="99"/>
      <c r="AN78" s="108"/>
      <c r="AO78" s="99"/>
      <c r="AP78" s="99"/>
      <c r="AQ78" s="99"/>
      <c r="AR78" s="99"/>
      <c r="AS78" s="99"/>
    </row>
    <row r="79" spans="1:45" ht="15">
      <c r="A79" s="118"/>
      <c r="B79" s="118"/>
      <c r="C79" s="118"/>
      <c r="D79" s="118"/>
      <c r="E79" s="118"/>
      <c r="F79" s="118"/>
      <c r="G79" s="118"/>
      <c r="H79" s="118"/>
      <c r="I79" s="118"/>
      <c r="J79" s="118"/>
      <c r="K79" s="118"/>
      <c r="L79" s="276"/>
      <c r="M79" s="276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  <c r="Z79" s="118"/>
      <c r="AA79" s="118"/>
      <c r="AB79" s="118"/>
      <c r="AC79" s="118"/>
      <c r="AD79" s="118"/>
      <c r="AE79" s="118"/>
      <c r="AF79" s="118"/>
      <c r="AG79" s="118"/>
      <c r="AH79" s="276"/>
      <c r="AI79" s="276"/>
      <c r="AJ79" s="118"/>
      <c r="AK79" s="279"/>
      <c r="AL79" s="99"/>
      <c r="AM79" s="99"/>
      <c r="AN79" s="108"/>
      <c r="AO79" s="99"/>
      <c r="AP79" s="99"/>
      <c r="AQ79" s="99"/>
      <c r="AR79" s="99"/>
      <c r="AS79" s="99"/>
    </row>
    <row r="80" spans="1:45" ht="15">
      <c r="A80" s="118"/>
      <c r="B80" s="118"/>
      <c r="C80" s="118"/>
      <c r="D80" s="118"/>
      <c r="E80" s="118"/>
      <c r="F80" s="118"/>
      <c r="G80" s="118"/>
      <c r="H80" s="118"/>
      <c r="I80" s="118"/>
      <c r="J80" s="118"/>
      <c r="K80" s="118"/>
      <c r="L80" s="276"/>
      <c r="M80" s="276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  <c r="AA80" s="118"/>
      <c r="AB80" s="118"/>
      <c r="AC80" s="118"/>
      <c r="AD80" s="118"/>
      <c r="AE80" s="118"/>
      <c r="AF80" s="118"/>
      <c r="AG80" s="118"/>
      <c r="AH80" s="276"/>
      <c r="AI80" s="276"/>
      <c r="AJ80" s="118"/>
      <c r="AK80" s="279"/>
      <c r="AL80" s="99"/>
      <c r="AM80" s="99"/>
      <c r="AN80" s="108"/>
      <c r="AO80" s="99"/>
      <c r="AP80" s="99"/>
      <c r="AQ80" s="99"/>
      <c r="AR80" s="99"/>
      <c r="AS80" s="99"/>
    </row>
    <row r="81" spans="1:45" ht="15">
      <c r="A81" s="118"/>
      <c r="B81" s="118"/>
      <c r="C81" s="118"/>
      <c r="D81" s="118"/>
      <c r="E81" s="118"/>
      <c r="F81" s="118"/>
      <c r="G81" s="118"/>
      <c r="H81" s="118"/>
      <c r="I81" s="118"/>
      <c r="J81" s="118"/>
      <c r="K81" s="118"/>
      <c r="L81" s="276"/>
      <c r="M81" s="276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  <c r="AA81" s="118"/>
      <c r="AB81" s="118"/>
      <c r="AC81" s="118"/>
      <c r="AD81" s="118"/>
      <c r="AE81" s="118"/>
      <c r="AF81" s="118"/>
      <c r="AG81" s="118"/>
      <c r="AH81" s="276"/>
      <c r="AI81" s="276"/>
      <c r="AJ81" s="118"/>
      <c r="AK81" s="279"/>
      <c r="AL81" s="99"/>
      <c r="AM81" s="99"/>
      <c r="AN81" s="108"/>
      <c r="AO81" s="99"/>
      <c r="AP81" s="99"/>
      <c r="AQ81" s="99"/>
      <c r="AR81" s="99"/>
      <c r="AS81" s="99"/>
    </row>
    <row r="82" spans="1:45" ht="15">
      <c r="A82" s="118"/>
      <c r="B82" s="118"/>
      <c r="C82" s="118"/>
      <c r="D82" s="118"/>
      <c r="E82" s="118"/>
      <c r="F82" s="118"/>
      <c r="G82" s="118"/>
      <c r="H82" s="118"/>
      <c r="I82" s="118"/>
      <c r="J82" s="118"/>
      <c r="K82" s="118"/>
      <c r="L82" s="276"/>
      <c r="M82" s="276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  <c r="AA82" s="118"/>
      <c r="AB82" s="118"/>
      <c r="AC82" s="118"/>
      <c r="AD82" s="118"/>
      <c r="AE82" s="118"/>
      <c r="AF82" s="118"/>
      <c r="AG82" s="118"/>
      <c r="AH82" s="276"/>
      <c r="AI82" s="276"/>
      <c r="AJ82" s="118"/>
      <c r="AK82" s="279"/>
      <c r="AL82" s="99"/>
      <c r="AM82" s="99"/>
      <c r="AN82" s="108"/>
      <c r="AO82" s="99"/>
      <c r="AP82" s="99"/>
      <c r="AQ82" s="99"/>
      <c r="AR82" s="99"/>
      <c r="AS82" s="99"/>
    </row>
    <row r="83" spans="1:45" ht="15">
      <c r="A83" s="118"/>
      <c r="B83" s="118"/>
      <c r="C83" s="118"/>
      <c r="D83" s="118"/>
      <c r="E83" s="118"/>
      <c r="F83" s="118"/>
      <c r="G83" s="118"/>
      <c r="H83" s="118"/>
      <c r="I83" s="118"/>
      <c r="J83" s="118"/>
      <c r="K83" s="118"/>
      <c r="L83" s="276"/>
      <c r="M83" s="276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  <c r="AA83" s="118"/>
      <c r="AB83" s="118"/>
      <c r="AC83" s="118"/>
      <c r="AD83" s="118"/>
      <c r="AE83" s="118"/>
      <c r="AF83" s="118"/>
      <c r="AG83" s="118"/>
      <c r="AH83" s="276"/>
      <c r="AI83" s="276"/>
      <c r="AJ83" s="118"/>
      <c r="AK83" s="279"/>
      <c r="AL83" s="99"/>
      <c r="AM83" s="99"/>
      <c r="AN83" s="108"/>
      <c r="AO83" s="99"/>
      <c r="AP83" s="99"/>
      <c r="AQ83" s="99"/>
      <c r="AR83" s="99"/>
      <c r="AS83" s="99"/>
    </row>
    <row r="84" spans="1:45" ht="15">
      <c r="A84" s="118"/>
      <c r="B84" s="118"/>
      <c r="C84" s="118"/>
      <c r="D84" s="118"/>
      <c r="E84" s="118"/>
      <c r="F84" s="118"/>
      <c r="G84" s="118"/>
      <c r="H84" s="118"/>
      <c r="I84" s="118"/>
      <c r="J84" s="118"/>
      <c r="K84" s="118"/>
      <c r="L84" s="276"/>
      <c r="M84" s="276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  <c r="AA84" s="118"/>
      <c r="AB84" s="118"/>
      <c r="AC84" s="118"/>
      <c r="AD84" s="118"/>
      <c r="AE84" s="118"/>
      <c r="AF84" s="118"/>
      <c r="AG84" s="118"/>
      <c r="AH84" s="276"/>
      <c r="AI84" s="276"/>
      <c r="AJ84" s="118"/>
      <c r="AK84" s="279"/>
      <c r="AL84" s="99"/>
      <c r="AM84" s="99"/>
      <c r="AN84" s="108"/>
      <c r="AO84" s="99"/>
      <c r="AP84" s="99"/>
      <c r="AQ84" s="99"/>
      <c r="AR84" s="99"/>
      <c r="AS84" s="99"/>
    </row>
    <row r="85" spans="1:45" ht="15">
      <c r="A85" s="118"/>
      <c r="B85" s="118"/>
      <c r="C85" s="118"/>
      <c r="D85" s="118"/>
      <c r="E85" s="118"/>
      <c r="F85" s="118"/>
      <c r="G85" s="118"/>
      <c r="H85" s="118"/>
      <c r="I85" s="118"/>
      <c r="J85" s="118"/>
      <c r="K85" s="118"/>
      <c r="L85" s="276"/>
      <c r="M85" s="276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  <c r="AA85" s="118"/>
      <c r="AB85" s="118"/>
      <c r="AC85" s="118"/>
      <c r="AD85" s="118"/>
      <c r="AE85" s="118"/>
      <c r="AF85" s="118"/>
      <c r="AG85" s="118"/>
      <c r="AH85" s="276"/>
      <c r="AI85" s="276"/>
      <c r="AJ85" s="118"/>
      <c r="AK85" s="279"/>
      <c r="AL85" s="99"/>
      <c r="AM85" s="99"/>
      <c r="AN85" s="108"/>
      <c r="AO85" s="99"/>
      <c r="AP85" s="99"/>
      <c r="AQ85" s="99"/>
      <c r="AR85" s="99"/>
      <c r="AS85" s="99"/>
    </row>
    <row r="86" spans="1:45" ht="15">
      <c r="A86" s="118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276"/>
      <c r="M86" s="276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276"/>
      <c r="AI86" s="276"/>
      <c r="AJ86" s="118"/>
      <c r="AK86" s="279"/>
      <c r="AL86" s="99"/>
      <c r="AM86" s="99"/>
      <c r="AN86" s="108"/>
      <c r="AO86" s="99"/>
      <c r="AP86" s="99"/>
      <c r="AQ86" s="99"/>
      <c r="AR86" s="99"/>
      <c r="AS86" s="99"/>
    </row>
    <row r="87" spans="1:45" ht="15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276"/>
      <c r="M87" s="276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276"/>
      <c r="AI87" s="276"/>
      <c r="AJ87" s="118"/>
      <c r="AK87" s="279"/>
      <c r="AL87" s="99"/>
      <c r="AM87" s="99"/>
      <c r="AN87" s="108"/>
      <c r="AO87" s="99"/>
      <c r="AP87" s="99"/>
      <c r="AQ87" s="99"/>
      <c r="AR87" s="99"/>
      <c r="AS87" s="99"/>
    </row>
    <row r="88" spans="1:45" ht="15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276"/>
      <c r="M88" s="276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276"/>
      <c r="AI88" s="276"/>
      <c r="AJ88" s="118"/>
      <c r="AK88" s="279"/>
      <c r="AL88" s="99"/>
      <c r="AM88" s="99"/>
      <c r="AN88" s="108"/>
      <c r="AO88" s="99"/>
      <c r="AP88" s="99"/>
      <c r="AQ88" s="99"/>
      <c r="AR88" s="99"/>
      <c r="AS88" s="99"/>
    </row>
    <row r="89" spans="1:45" ht="15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276"/>
      <c r="M89" s="276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276"/>
      <c r="AI89" s="276"/>
      <c r="AJ89" s="118"/>
      <c r="AK89" s="279"/>
      <c r="AL89" s="99"/>
      <c r="AM89" s="99"/>
      <c r="AN89" s="108"/>
      <c r="AO89" s="99"/>
      <c r="AP89" s="99"/>
      <c r="AQ89" s="99"/>
      <c r="AR89" s="99"/>
      <c r="AS89" s="99"/>
    </row>
    <row r="90" spans="1:45" ht="15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276"/>
      <c r="M90" s="276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276"/>
      <c r="AI90" s="276"/>
      <c r="AJ90" s="118"/>
      <c r="AK90" s="279"/>
      <c r="AL90" s="99"/>
      <c r="AM90" s="99"/>
      <c r="AN90" s="108"/>
      <c r="AO90" s="99"/>
      <c r="AP90" s="99"/>
      <c r="AQ90" s="99"/>
      <c r="AR90" s="99"/>
      <c r="AS90" s="99"/>
    </row>
    <row r="91" spans="1:45" ht="15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276"/>
      <c r="M91" s="276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276"/>
      <c r="AI91" s="276"/>
      <c r="AJ91" s="118"/>
      <c r="AK91" s="279"/>
      <c r="AL91" s="99"/>
      <c r="AM91" s="99"/>
      <c r="AN91" s="108"/>
      <c r="AO91" s="99"/>
      <c r="AP91" s="99"/>
      <c r="AQ91" s="99"/>
      <c r="AR91" s="99"/>
      <c r="AS91" s="99"/>
    </row>
    <row r="92" spans="1:45" ht="15">
      <c r="A92" s="118"/>
      <c r="B92" s="118"/>
      <c r="C92" s="118"/>
      <c r="D92" s="118"/>
      <c r="E92" s="118"/>
      <c r="F92" s="118"/>
      <c r="G92" s="118"/>
      <c r="H92" s="118"/>
      <c r="I92" s="118"/>
      <c r="J92" s="118"/>
      <c r="K92" s="118"/>
      <c r="L92" s="276"/>
      <c r="M92" s="276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  <c r="AA92" s="118"/>
      <c r="AB92" s="118"/>
      <c r="AC92" s="118"/>
      <c r="AD92" s="118"/>
      <c r="AE92" s="118"/>
      <c r="AF92" s="118"/>
      <c r="AG92" s="118"/>
      <c r="AH92" s="276"/>
      <c r="AI92" s="276"/>
      <c r="AJ92" s="118"/>
      <c r="AK92" s="279"/>
      <c r="AL92" s="99"/>
      <c r="AM92" s="99"/>
      <c r="AN92" s="108"/>
      <c r="AO92" s="99"/>
      <c r="AP92" s="99"/>
      <c r="AQ92" s="99"/>
      <c r="AR92" s="99"/>
      <c r="AS92" s="99"/>
    </row>
    <row r="93" spans="1:45" ht="15">
      <c r="A93" s="118"/>
      <c r="B93" s="118"/>
      <c r="C93" s="118"/>
      <c r="D93" s="118"/>
      <c r="E93" s="118"/>
      <c r="F93" s="118"/>
      <c r="G93" s="118"/>
      <c r="H93" s="118"/>
      <c r="I93" s="118"/>
      <c r="J93" s="118"/>
      <c r="K93" s="118"/>
      <c r="L93" s="276"/>
      <c r="M93" s="276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  <c r="AA93" s="118"/>
      <c r="AB93" s="118"/>
      <c r="AC93" s="118"/>
      <c r="AD93" s="118"/>
      <c r="AE93" s="118"/>
      <c r="AF93" s="118"/>
      <c r="AG93" s="118"/>
      <c r="AH93" s="276"/>
      <c r="AI93" s="276"/>
      <c r="AJ93" s="118"/>
      <c r="AK93" s="279"/>
      <c r="AL93" s="99"/>
      <c r="AM93" s="99"/>
      <c r="AN93" s="108"/>
      <c r="AO93" s="99"/>
      <c r="AP93" s="99"/>
      <c r="AQ93" s="99"/>
      <c r="AR93" s="99"/>
      <c r="AS93" s="99"/>
    </row>
    <row r="94" spans="1:45" ht="15">
      <c r="A94" s="118"/>
      <c r="B94" s="118"/>
      <c r="C94" s="118"/>
      <c r="D94" s="118"/>
      <c r="E94" s="118"/>
      <c r="F94" s="118"/>
      <c r="G94" s="118"/>
      <c r="H94" s="118"/>
      <c r="I94" s="118"/>
      <c r="J94" s="118"/>
      <c r="K94" s="118"/>
      <c r="L94" s="276"/>
      <c r="M94" s="276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  <c r="AA94" s="118"/>
      <c r="AB94" s="118"/>
      <c r="AC94" s="118"/>
      <c r="AD94" s="118"/>
      <c r="AE94" s="118"/>
      <c r="AF94" s="118"/>
      <c r="AG94" s="118"/>
      <c r="AH94" s="276"/>
      <c r="AI94" s="276"/>
      <c r="AJ94" s="118"/>
      <c r="AK94" s="279"/>
      <c r="AL94" s="99"/>
      <c r="AM94" s="99"/>
      <c r="AN94" s="108"/>
      <c r="AO94" s="99"/>
      <c r="AP94" s="99"/>
      <c r="AQ94" s="99"/>
      <c r="AR94" s="99"/>
      <c r="AS94" s="99"/>
    </row>
    <row r="95" spans="1:45" ht="15">
      <c r="A95" s="118"/>
      <c r="B95" s="118"/>
      <c r="C95" s="118"/>
      <c r="D95" s="118"/>
      <c r="E95" s="118"/>
      <c r="F95" s="118"/>
      <c r="G95" s="118"/>
      <c r="H95" s="118"/>
      <c r="I95" s="118"/>
      <c r="J95" s="118"/>
      <c r="K95" s="118"/>
      <c r="L95" s="276"/>
      <c r="M95" s="276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  <c r="AA95" s="118"/>
      <c r="AB95" s="118"/>
      <c r="AC95" s="118"/>
      <c r="AD95" s="118"/>
      <c r="AE95" s="118"/>
      <c r="AF95" s="118"/>
      <c r="AG95" s="118"/>
      <c r="AH95" s="276"/>
      <c r="AI95" s="276"/>
      <c r="AJ95" s="118"/>
      <c r="AK95" s="279"/>
      <c r="AL95" s="99"/>
      <c r="AM95" s="99"/>
      <c r="AN95" s="108"/>
      <c r="AO95" s="99"/>
      <c r="AP95" s="99"/>
      <c r="AQ95" s="99"/>
      <c r="AR95" s="99"/>
      <c r="AS95" s="99"/>
    </row>
    <row r="96" spans="1:45" ht="15">
      <c r="A96" s="118"/>
      <c r="B96" s="118"/>
      <c r="C96" s="118"/>
      <c r="D96" s="118"/>
      <c r="E96" s="118"/>
      <c r="F96" s="118"/>
      <c r="G96" s="118"/>
      <c r="H96" s="118"/>
      <c r="I96" s="118"/>
      <c r="J96" s="118"/>
      <c r="K96" s="118"/>
      <c r="L96" s="276"/>
      <c r="M96" s="276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  <c r="AA96" s="118"/>
      <c r="AB96" s="118"/>
      <c r="AC96" s="118"/>
      <c r="AD96" s="118"/>
      <c r="AE96" s="118"/>
      <c r="AF96" s="118"/>
      <c r="AG96" s="118"/>
      <c r="AH96" s="276"/>
      <c r="AI96" s="276"/>
      <c r="AJ96" s="118"/>
      <c r="AK96" s="279"/>
      <c r="AL96" s="99"/>
      <c r="AM96" s="99"/>
      <c r="AN96" s="108"/>
      <c r="AO96" s="99"/>
      <c r="AP96" s="99"/>
      <c r="AQ96" s="99"/>
      <c r="AR96" s="99"/>
      <c r="AS96" s="99"/>
    </row>
    <row r="97" spans="1:45" ht="15">
      <c r="A97" s="118"/>
      <c r="B97" s="118"/>
      <c r="C97" s="118"/>
      <c r="D97" s="118"/>
      <c r="E97" s="118"/>
      <c r="F97" s="118"/>
      <c r="G97" s="118"/>
      <c r="H97" s="118"/>
      <c r="I97" s="118"/>
      <c r="J97" s="118"/>
      <c r="K97" s="118"/>
      <c r="L97" s="276"/>
      <c r="M97" s="276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  <c r="AA97" s="118"/>
      <c r="AB97" s="118"/>
      <c r="AC97" s="118"/>
      <c r="AD97" s="118"/>
      <c r="AE97" s="118"/>
      <c r="AF97" s="118"/>
      <c r="AG97" s="118"/>
      <c r="AH97" s="276"/>
      <c r="AI97" s="276"/>
      <c r="AJ97" s="118"/>
      <c r="AK97" s="279"/>
      <c r="AL97" s="99"/>
      <c r="AM97" s="99"/>
      <c r="AN97" s="108"/>
      <c r="AO97" s="99"/>
      <c r="AP97" s="99"/>
      <c r="AQ97" s="99"/>
      <c r="AR97" s="99"/>
      <c r="AS97" s="99"/>
    </row>
    <row r="98" spans="1:45" ht="15">
      <c r="A98" s="118"/>
      <c r="B98" s="118"/>
      <c r="C98" s="118"/>
      <c r="D98" s="118"/>
      <c r="E98" s="118"/>
      <c r="F98" s="118"/>
      <c r="G98" s="118"/>
      <c r="H98" s="118"/>
      <c r="I98" s="118"/>
      <c r="J98" s="118"/>
      <c r="K98" s="118"/>
      <c r="L98" s="276"/>
      <c r="M98" s="276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  <c r="AA98" s="118"/>
      <c r="AB98" s="118"/>
      <c r="AC98" s="118"/>
      <c r="AD98" s="118"/>
      <c r="AE98" s="118"/>
      <c r="AF98" s="118"/>
      <c r="AG98" s="118"/>
      <c r="AH98" s="276"/>
      <c r="AI98" s="276"/>
      <c r="AJ98" s="118"/>
      <c r="AK98" s="279"/>
      <c r="AL98" s="99"/>
      <c r="AM98" s="99"/>
      <c r="AN98" s="108"/>
      <c r="AO98" s="99"/>
      <c r="AP98" s="99"/>
      <c r="AQ98" s="99"/>
      <c r="AR98" s="99"/>
      <c r="AS98" s="99"/>
    </row>
    <row r="99" spans="1:45" ht="15">
      <c r="A99" s="118"/>
      <c r="B99" s="118"/>
      <c r="C99" s="118"/>
      <c r="D99" s="118"/>
      <c r="E99" s="118"/>
      <c r="F99" s="118"/>
      <c r="G99" s="118"/>
      <c r="H99" s="118"/>
      <c r="I99" s="118"/>
      <c r="J99" s="118"/>
      <c r="K99" s="118"/>
      <c r="L99" s="276"/>
      <c r="M99" s="276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  <c r="AA99" s="118"/>
      <c r="AB99" s="118"/>
      <c r="AC99" s="118"/>
      <c r="AD99" s="118"/>
      <c r="AE99" s="118"/>
      <c r="AF99" s="118"/>
      <c r="AG99" s="118"/>
      <c r="AH99" s="276"/>
      <c r="AI99" s="276"/>
      <c r="AJ99" s="118"/>
      <c r="AK99" s="279"/>
      <c r="AL99" s="99"/>
      <c r="AM99" s="99"/>
      <c r="AN99" s="108"/>
      <c r="AO99" s="99"/>
      <c r="AP99" s="99"/>
      <c r="AQ99" s="99"/>
      <c r="AR99" s="99"/>
      <c r="AS99" s="99"/>
    </row>
    <row r="100" spans="1:45" ht="15">
      <c r="A100" s="118"/>
      <c r="B100" s="118"/>
      <c r="C100" s="118"/>
      <c r="D100" s="118"/>
      <c r="E100" s="118"/>
      <c r="F100" s="118"/>
      <c r="G100" s="118"/>
      <c r="H100" s="118"/>
      <c r="I100" s="118"/>
      <c r="J100" s="118"/>
      <c r="K100" s="118"/>
      <c r="L100" s="276"/>
      <c r="M100" s="276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  <c r="AA100" s="118"/>
      <c r="AB100" s="118"/>
      <c r="AC100" s="118"/>
      <c r="AD100" s="118"/>
      <c r="AE100" s="118"/>
      <c r="AF100" s="118"/>
      <c r="AG100" s="118"/>
      <c r="AH100" s="276"/>
      <c r="AI100" s="276"/>
      <c r="AJ100" s="118"/>
      <c r="AK100" s="279"/>
      <c r="AL100" s="99"/>
      <c r="AM100" s="99"/>
      <c r="AN100" s="108"/>
      <c r="AO100" s="99"/>
      <c r="AP100" s="99"/>
      <c r="AQ100" s="99"/>
      <c r="AR100" s="99"/>
      <c r="AS100" s="99"/>
    </row>
    <row r="101" spans="1:45" ht="15">
      <c r="A101" s="118"/>
      <c r="B101" s="118"/>
      <c r="C101" s="118"/>
      <c r="D101" s="118"/>
      <c r="E101" s="118"/>
      <c r="F101" s="118"/>
      <c r="G101" s="118"/>
      <c r="H101" s="118"/>
      <c r="I101" s="118"/>
      <c r="J101" s="118"/>
      <c r="K101" s="118"/>
      <c r="L101" s="276"/>
      <c r="M101" s="276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  <c r="AA101" s="118"/>
      <c r="AB101" s="118"/>
      <c r="AC101" s="118"/>
      <c r="AD101" s="118"/>
      <c r="AE101" s="118"/>
      <c r="AF101" s="118"/>
      <c r="AG101" s="118"/>
      <c r="AH101" s="276"/>
      <c r="AI101" s="276"/>
      <c r="AJ101" s="118"/>
      <c r="AK101" s="279"/>
      <c r="AL101" s="99"/>
      <c r="AM101" s="99"/>
      <c r="AN101" s="108"/>
      <c r="AO101" s="99"/>
      <c r="AP101" s="99"/>
      <c r="AQ101" s="99"/>
      <c r="AR101" s="99"/>
      <c r="AS101" s="99"/>
    </row>
    <row r="102" spans="1:45" ht="15">
      <c r="A102" s="118"/>
      <c r="B102" s="118"/>
      <c r="C102" s="118"/>
      <c r="D102" s="118"/>
      <c r="E102" s="118"/>
      <c r="F102" s="118"/>
      <c r="G102" s="118"/>
      <c r="H102" s="118"/>
      <c r="I102" s="118"/>
      <c r="J102" s="118"/>
      <c r="K102" s="118"/>
      <c r="L102" s="276"/>
      <c r="M102" s="276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  <c r="AA102" s="118"/>
      <c r="AB102" s="118"/>
      <c r="AC102" s="118"/>
      <c r="AD102" s="118"/>
      <c r="AE102" s="118"/>
      <c r="AF102" s="118"/>
      <c r="AG102" s="118"/>
      <c r="AH102" s="276"/>
      <c r="AI102" s="276"/>
      <c r="AJ102" s="118"/>
      <c r="AK102" s="279"/>
      <c r="AL102" s="99"/>
      <c r="AM102" s="99"/>
      <c r="AN102" s="108"/>
      <c r="AO102" s="99"/>
      <c r="AP102" s="99"/>
      <c r="AQ102" s="99"/>
      <c r="AR102" s="99"/>
      <c r="AS102" s="99"/>
    </row>
    <row r="103" spans="1:45" ht="15">
      <c r="A103" s="118"/>
      <c r="B103" s="118"/>
      <c r="C103" s="118"/>
      <c r="D103" s="118"/>
      <c r="E103" s="118"/>
      <c r="F103" s="118"/>
      <c r="G103" s="118"/>
      <c r="H103" s="118"/>
      <c r="I103" s="118"/>
      <c r="J103" s="118"/>
      <c r="K103" s="118"/>
      <c r="L103" s="276"/>
      <c r="M103" s="276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  <c r="AA103" s="118"/>
      <c r="AB103" s="118"/>
      <c r="AC103" s="118"/>
      <c r="AD103" s="118"/>
      <c r="AE103" s="118"/>
      <c r="AF103" s="118"/>
      <c r="AG103" s="118"/>
      <c r="AH103" s="276"/>
      <c r="AI103" s="276"/>
      <c r="AJ103" s="118"/>
      <c r="AK103" s="279"/>
      <c r="AL103" s="99"/>
      <c r="AM103" s="99"/>
      <c r="AN103" s="108"/>
      <c r="AO103" s="99"/>
      <c r="AP103" s="99"/>
      <c r="AQ103" s="99"/>
      <c r="AR103" s="99"/>
      <c r="AS103" s="99"/>
    </row>
    <row r="104" spans="1:45" ht="15">
      <c r="A104" s="118"/>
      <c r="B104" s="118"/>
      <c r="C104" s="118"/>
      <c r="D104" s="118"/>
      <c r="E104" s="118"/>
      <c r="F104" s="118"/>
      <c r="G104" s="118"/>
      <c r="H104" s="118"/>
      <c r="I104" s="118"/>
      <c r="J104" s="118"/>
      <c r="K104" s="118"/>
      <c r="L104" s="276"/>
      <c r="M104" s="276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  <c r="AA104" s="118"/>
      <c r="AB104" s="118"/>
      <c r="AC104" s="118"/>
      <c r="AD104" s="118"/>
      <c r="AE104" s="118"/>
      <c r="AF104" s="118"/>
      <c r="AG104" s="118"/>
      <c r="AH104" s="276"/>
      <c r="AI104" s="276"/>
      <c r="AJ104" s="118"/>
      <c r="AK104" s="279"/>
      <c r="AL104" s="99"/>
      <c r="AM104" s="99"/>
      <c r="AN104" s="108"/>
      <c r="AO104" s="99"/>
      <c r="AP104" s="99"/>
      <c r="AQ104" s="99"/>
      <c r="AR104" s="99"/>
      <c r="AS104" s="99"/>
    </row>
    <row r="105" spans="1:45" ht="15">
      <c r="A105" s="118"/>
      <c r="B105" s="118"/>
      <c r="C105" s="118"/>
      <c r="D105" s="118"/>
      <c r="E105" s="118"/>
      <c r="F105" s="118"/>
      <c r="G105" s="118"/>
      <c r="H105" s="118"/>
      <c r="I105" s="118"/>
      <c r="J105" s="118"/>
      <c r="K105" s="118"/>
      <c r="L105" s="276"/>
      <c r="M105" s="276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  <c r="AA105" s="118"/>
      <c r="AB105" s="118"/>
      <c r="AC105" s="118"/>
      <c r="AD105" s="118"/>
      <c r="AE105" s="118"/>
      <c r="AF105" s="118"/>
      <c r="AG105" s="118"/>
      <c r="AH105" s="276"/>
      <c r="AI105" s="276"/>
      <c r="AJ105" s="118"/>
      <c r="AK105" s="279"/>
      <c r="AL105" s="99"/>
      <c r="AM105" s="99"/>
      <c r="AN105" s="108"/>
      <c r="AO105" s="99"/>
      <c r="AP105" s="99"/>
      <c r="AQ105" s="99"/>
      <c r="AR105" s="99"/>
      <c r="AS105" s="99"/>
    </row>
    <row r="106" spans="1:45" ht="15">
      <c r="A106" s="118"/>
      <c r="B106" s="118"/>
      <c r="C106" s="118"/>
      <c r="D106" s="118"/>
      <c r="E106" s="118"/>
      <c r="F106" s="118"/>
      <c r="G106" s="118"/>
      <c r="H106" s="118"/>
      <c r="I106" s="118"/>
      <c r="J106" s="118"/>
      <c r="K106" s="118"/>
      <c r="L106" s="276"/>
      <c r="M106" s="276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  <c r="AA106" s="118"/>
      <c r="AB106" s="118"/>
      <c r="AC106" s="118"/>
      <c r="AD106" s="118"/>
      <c r="AE106" s="118"/>
      <c r="AF106" s="118"/>
      <c r="AG106" s="118"/>
      <c r="AH106" s="276"/>
      <c r="AI106" s="276"/>
      <c r="AJ106" s="118"/>
      <c r="AK106" s="279"/>
      <c r="AL106" s="99"/>
      <c r="AM106" s="99"/>
      <c r="AN106" s="108"/>
      <c r="AO106" s="99"/>
      <c r="AP106" s="99"/>
      <c r="AQ106" s="99"/>
      <c r="AR106" s="99"/>
      <c r="AS106" s="99"/>
    </row>
    <row r="107" spans="1:45" ht="15">
      <c r="A107" s="118"/>
      <c r="B107" s="118"/>
      <c r="C107" s="118"/>
      <c r="D107" s="118"/>
      <c r="E107" s="118"/>
      <c r="F107" s="118"/>
      <c r="G107" s="118"/>
      <c r="H107" s="118"/>
      <c r="I107" s="118"/>
      <c r="J107" s="118"/>
      <c r="K107" s="118"/>
      <c r="L107" s="276"/>
      <c r="M107" s="276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  <c r="AA107" s="118"/>
      <c r="AB107" s="118"/>
      <c r="AC107" s="118"/>
      <c r="AD107" s="118"/>
      <c r="AE107" s="118"/>
      <c r="AF107" s="118"/>
      <c r="AG107" s="118"/>
      <c r="AH107" s="276"/>
      <c r="AI107" s="276"/>
      <c r="AJ107" s="118"/>
      <c r="AK107" s="279"/>
      <c r="AL107" s="99"/>
      <c r="AM107" s="99"/>
      <c r="AN107" s="108"/>
      <c r="AO107" s="99"/>
      <c r="AP107" s="99"/>
      <c r="AQ107" s="99"/>
      <c r="AR107" s="99"/>
      <c r="AS107" s="99"/>
    </row>
    <row r="108" spans="1:45" ht="15">
      <c r="A108" s="118"/>
      <c r="B108" s="118"/>
      <c r="C108" s="118"/>
      <c r="D108" s="118"/>
      <c r="E108" s="118"/>
      <c r="F108" s="118"/>
      <c r="G108" s="118"/>
      <c r="H108" s="118"/>
      <c r="I108" s="118"/>
      <c r="J108" s="118"/>
      <c r="K108" s="118"/>
      <c r="L108" s="276"/>
      <c r="M108" s="276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  <c r="AA108" s="118"/>
      <c r="AB108" s="118"/>
      <c r="AC108" s="118"/>
      <c r="AD108" s="118"/>
      <c r="AE108" s="118"/>
      <c r="AF108" s="118"/>
      <c r="AG108" s="118"/>
      <c r="AH108" s="276"/>
      <c r="AI108" s="276"/>
      <c r="AJ108" s="118"/>
      <c r="AK108" s="279"/>
      <c r="AL108" s="99"/>
      <c r="AM108" s="99"/>
      <c r="AN108" s="108"/>
      <c r="AO108" s="99"/>
      <c r="AP108" s="99"/>
      <c r="AQ108" s="99"/>
      <c r="AR108" s="99"/>
      <c r="AS108" s="99"/>
    </row>
    <row r="109" spans="1:45" ht="15">
      <c r="A109" s="118"/>
      <c r="B109" s="118"/>
      <c r="C109" s="118"/>
      <c r="D109" s="118"/>
      <c r="E109" s="118"/>
      <c r="F109" s="118"/>
      <c r="G109" s="118"/>
      <c r="H109" s="118"/>
      <c r="I109" s="118"/>
      <c r="J109" s="118"/>
      <c r="K109" s="118"/>
      <c r="L109" s="276"/>
      <c r="M109" s="276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  <c r="AA109" s="118"/>
      <c r="AB109" s="118"/>
      <c r="AC109" s="118"/>
      <c r="AD109" s="118"/>
      <c r="AE109" s="118"/>
      <c r="AF109" s="118"/>
      <c r="AG109" s="118"/>
      <c r="AH109" s="276"/>
      <c r="AI109" s="276"/>
      <c r="AJ109" s="118"/>
      <c r="AK109" s="279"/>
      <c r="AL109" s="99"/>
      <c r="AM109" s="99"/>
      <c r="AN109" s="108"/>
      <c r="AO109" s="99"/>
      <c r="AP109" s="99"/>
      <c r="AQ109" s="99"/>
      <c r="AR109" s="99"/>
      <c r="AS109" s="99"/>
    </row>
    <row r="110" spans="1:45" ht="15">
      <c r="A110" s="118"/>
      <c r="B110" s="118"/>
      <c r="C110" s="118"/>
      <c r="D110" s="118"/>
      <c r="E110" s="118"/>
      <c r="F110" s="118"/>
      <c r="G110" s="118"/>
      <c r="H110" s="118"/>
      <c r="I110" s="118"/>
      <c r="J110" s="118"/>
      <c r="K110" s="118"/>
      <c r="L110" s="276"/>
      <c r="M110" s="276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  <c r="AA110" s="118"/>
      <c r="AB110" s="118"/>
      <c r="AC110" s="118"/>
      <c r="AD110" s="118"/>
      <c r="AE110" s="118"/>
      <c r="AF110" s="118"/>
      <c r="AG110" s="118"/>
      <c r="AH110" s="276"/>
      <c r="AI110" s="276"/>
      <c r="AJ110" s="118"/>
      <c r="AK110" s="279"/>
      <c r="AL110" s="99"/>
      <c r="AM110" s="99"/>
      <c r="AN110" s="108"/>
      <c r="AO110" s="99"/>
      <c r="AP110" s="99"/>
      <c r="AQ110" s="99"/>
      <c r="AR110" s="99"/>
      <c r="AS110" s="99"/>
    </row>
    <row r="111" spans="1:45" ht="15">
      <c r="A111" s="118"/>
      <c r="B111" s="118"/>
      <c r="C111" s="118"/>
      <c r="D111" s="118"/>
      <c r="E111" s="118"/>
      <c r="F111" s="118"/>
      <c r="G111" s="118"/>
      <c r="H111" s="118"/>
      <c r="I111" s="118"/>
      <c r="J111" s="118"/>
      <c r="K111" s="118"/>
      <c r="L111" s="276"/>
      <c r="M111" s="276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  <c r="AA111" s="118"/>
      <c r="AB111" s="118"/>
      <c r="AC111" s="118"/>
      <c r="AD111" s="118"/>
      <c r="AE111" s="118"/>
      <c r="AF111" s="118"/>
      <c r="AG111" s="118"/>
      <c r="AH111" s="276"/>
      <c r="AI111" s="276"/>
      <c r="AJ111" s="118"/>
      <c r="AK111" s="279"/>
      <c r="AL111" s="99"/>
      <c r="AM111" s="99"/>
      <c r="AN111" s="108"/>
      <c r="AO111" s="99"/>
      <c r="AP111" s="99"/>
      <c r="AQ111" s="99"/>
      <c r="AR111" s="99"/>
      <c r="AS111" s="99"/>
    </row>
    <row r="112" spans="1:45" ht="15">
      <c r="A112" s="118"/>
      <c r="B112" s="118"/>
      <c r="C112" s="118"/>
      <c r="D112" s="118"/>
      <c r="E112" s="118"/>
      <c r="F112" s="118"/>
      <c r="G112" s="118"/>
      <c r="H112" s="118"/>
      <c r="I112" s="118"/>
      <c r="J112" s="118"/>
      <c r="K112" s="118"/>
      <c r="L112" s="276"/>
      <c r="M112" s="276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  <c r="AA112" s="118"/>
      <c r="AB112" s="118"/>
      <c r="AC112" s="118"/>
      <c r="AD112" s="118"/>
      <c r="AE112" s="118"/>
      <c r="AF112" s="118"/>
      <c r="AG112" s="118"/>
      <c r="AH112" s="276"/>
      <c r="AI112" s="276"/>
      <c r="AJ112" s="118"/>
      <c r="AK112" s="279"/>
      <c r="AL112" s="99"/>
      <c r="AM112" s="99"/>
      <c r="AN112" s="108"/>
      <c r="AO112" s="99"/>
      <c r="AP112" s="99"/>
      <c r="AQ112" s="99"/>
      <c r="AR112" s="99"/>
      <c r="AS112" s="99"/>
    </row>
    <row r="113" spans="1:45" ht="15">
      <c r="A113" s="118"/>
      <c r="B113" s="118"/>
      <c r="C113" s="118"/>
      <c r="D113" s="118"/>
      <c r="E113" s="118"/>
      <c r="F113" s="118"/>
      <c r="G113" s="118"/>
      <c r="H113" s="118"/>
      <c r="I113" s="118"/>
      <c r="J113" s="118"/>
      <c r="K113" s="118"/>
      <c r="L113" s="276"/>
      <c r="M113" s="276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  <c r="AA113" s="118"/>
      <c r="AB113" s="118"/>
      <c r="AC113" s="118"/>
      <c r="AD113" s="118"/>
      <c r="AE113" s="118"/>
      <c r="AF113" s="118"/>
      <c r="AG113" s="118"/>
      <c r="AH113" s="276"/>
      <c r="AI113" s="276"/>
      <c r="AJ113" s="118"/>
      <c r="AK113" s="279"/>
      <c r="AL113" s="99"/>
      <c r="AM113" s="99"/>
      <c r="AN113" s="108"/>
      <c r="AO113" s="99"/>
      <c r="AP113" s="99"/>
      <c r="AQ113" s="99"/>
      <c r="AR113" s="99"/>
      <c r="AS113" s="99"/>
    </row>
    <row r="114" spans="1:45" ht="15">
      <c r="A114" s="118"/>
      <c r="B114" s="118"/>
      <c r="C114" s="118"/>
      <c r="D114" s="118"/>
      <c r="E114" s="118"/>
      <c r="F114" s="118"/>
      <c r="G114" s="118"/>
      <c r="H114" s="118"/>
      <c r="I114" s="118"/>
      <c r="J114" s="118"/>
      <c r="K114" s="118"/>
      <c r="L114" s="276"/>
      <c r="M114" s="276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  <c r="AA114" s="118"/>
      <c r="AB114" s="118"/>
      <c r="AC114" s="118"/>
      <c r="AD114" s="118"/>
      <c r="AE114" s="118"/>
      <c r="AF114" s="118"/>
      <c r="AG114" s="118"/>
      <c r="AH114" s="276"/>
      <c r="AI114" s="276"/>
      <c r="AJ114" s="118"/>
      <c r="AK114" s="279"/>
      <c r="AL114" s="99"/>
      <c r="AM114" s="99"/>
      <c r="AN114" s="108"/>
      <c r="AO114" s="99"/>
      <c r="AP114" s="99"/>
      <c r="AQ114" s="99"/>
      <c r="AR114" s="99"/>
      <c r="AS114" s="99"/>
    </row>
    <row r="115" spans="1:45" ht="15">
      <c r="A115" s="118"/>
      <c r="B115" s="118"/>
      <c r="C115" s="118"/>
      <c r="D115" s="118"/>
      <c r="E115" s="118"/>
      <c r="F115" s="118"/>
      <c r="G115" s="118"/>
      <c r="H115" s="118"/>
      <c r="I115" s="118"/>
      <c r="J115" s="118"/>
      <c r="K115" s="118"/>
      <c r="L115" s="276"/>
      <c r="M115" s="276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  <c r="AA115" s="118"/>
      <c r="AB115" s="118"/>
      <c r="AC115" s="118"/>
      <c r="AD115" s="118"/>
      <c r="AE115" s="118"/>
      <c r="AF115" s="118"/>
      <c r="AG115" s="118"/>
      <c r="AH115" s="276"/>
      <c r="AI115" s="276"/>
      <c r="AJ115" s="118"/>
      <c r="AK115" s="279"/>
      <c r="AL115" s="99"/>
      <c r="AM115" s="99"/>
      <c r="AN115" s="108"/>
      <c r="AO115" s="99"/>
      <c r="AP115" s="99"/>
      <c r="AQ115" s="99"/>
      <c r="AR115" s="99"/>
      <c r="AS115" s="99"/>
    </row>
    <row r="116" spans="1:45" ht="15">
      <c r="A116" s="118"/>
      <c r="B116" s="118"/>
      <c r="C116" s="118"/>
      <c r="D116" s="118"/>
      <c r="E116" s="118"/>
      <c r="F116" s="118"/>
      <c r="G116" s="118"/>
      <c r="H116" s="118"/>
      <c r="I116" s="118"/>
      <c r="J116" s="118"/>
      <c r="K116" s="118"/>
      <c r="L116" s="276"/>
      <c r="M116" s="276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276"/>
      <c r="AI116" s="276"/>
      <c r="AJ116" s="118"/>
      <c r="AK116" s="279"/>
      <c r="AL116" s="99"/>
      <c r="AM116" s="99"/>
      <c r="AN116" s="108"/>
      <c r="AO116" s="99"/>
      <c r="AP116" s="99"/>
      <c r="AQ116" s="99"/>
      <c r="AR116" s="99"/>
      <c r="AS116" s="99"/>
    </row>
    <row r="117" spans="1:45" ht="15">
      <c r="A117" s="118"/>
      <c r="B117" s="118"/>
      <c r="C117" s="118"/>
      <c r="D117" s="118"/>
      <c r="E117" s="118"/>
      <c r="F117" s="118"/>
      <c r="G117" s="118"/>
      <c r="H117" s="118"/>
      <c r="I117" s="118"/>
      <c r="J117" s="118"/>
      <c r="K117" s="118"/>
      <c r="L117" s="276"/>
      <c r="M117" s="276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  <c r="AA117" s="118"/>
      <c r="AB117" s="118"/>
      <c r="AC117" s="118"/>
      <c r="AD117" s="118"/>
      <c r="AE117" s="118"/>
      <c r="AF117" s="118"/>
      <c r="AG117" s="118"/>
      <c r="AH117" s="276"/>
      <c r="AI117" s="276"/>
      <c r="AJ117" s="118"/>
      <c r="AK117" s="279"/>
      <c r="AL117" s="99"/>
      <c r="AM117" s="99"/>
      <c r="AN117" s="108"/>
      <c r="AO117" s="99"/>
      <c r="AP117" s="99"/>
      <c r="AQ117" s="99"/>
      <c r="AR117" s="99"/>
      <c r="AS117" s="99"/>
    </row>
    <row r="118" spans="1:45" ht="15">
      <c r="A118" s="118"/>
      <c r="B118" s="118"/>
      <c r="C118" s="118"/>
      <c r="D118" s="118"/>
      <c r="E118" s="118"/>
      <c r="F118" s="118"/>
      <c r="G118" s="118"/>
      <c r="H118" s="118"/>
      <c r="I118" s="118"/>
      <c r="J118" s="118"/>
      <c r="K118" s="118"/>
      <c r="L118" s="276"/>
      <c r="M118" s="276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  <c r="AA118" s="118"/>
      <c r="AB118" s="118"/>
      <c r="AC118" s="118"/>
      <c r="AD118" s="118"/>
      <c r="AE118" s="118"/>
      <c r="AF118" s="118"/>
      <c r="AG118" s="118"/>
      <c r="AH118" s="276"/>
      <c r="AI118" s="276"/>
      <c r="AJ118" s="118"/>
      <c r="AK118" s="279"/>
      <c r="AL118" s="99"/>
      <c r="AM118" s="99"/>
      <c r="AN118" s="108"/>
      <c r="AO118" s="99"/>
      <c r="AP118" s="99"/>
      <c r="AQ118" s="99"/>
      <c r="AR118" s="99"/>
      <c r="AS118" s="99"/>
    </row>
    <row r="119" spans="1:45" ht="15">
      <c r="A119" s="118"/>
      <c r="B119" s="118"/>
      <c r="C119" s="118"/>
      <c r="D119" s="118"/>
      <c r="E119" s="118"/>
      <c r="F119" s="118"/>
      <c r="G119" s="118"/>
      <c r="H119" s="118"/>
      <c r="I119" s="118"/>
      <c r="J119" s="118"/>
      <c r="K119" s="118"/>
      <c r="L119" s="276"/>
      <c r="M119" s="276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  <c r="AA119" s="118"/>
      <c r="AB119" s="118"/>
      <c r="AC119" s="118"/>
      <c r="AD119" s="118"/>
      <c r="AE119" s="118"/>
      <c r="AF119" s="118"/>
      <c r="AG119" s="118"/>
      <c r="AH119" s="276"/>
      <c r="AI119" s="276"/>
      <c r="AJ119" s="118"/>
      <c r="AK119" s="279"/>
      <c r="AL119" s="99"/>
      <c r="AM119" s="99"/>
      <c r="AN119" s="108"/>
      <c r="AO119" s="99"/>
      <c r="AP119" s="99"/>
      <c r="AQ119" s="99"/>
      <c r="AR119" s="99"/>
      <c r="AS119" s="99"/>
    </row>
    <row r="120" spans="1:45" ht="15">
      <c r="A120" s="118"/>
      <c r="B120" s="118"/>
      <c r="C120" s="118"/>
      <c r="D120" s="118"/>
      <c r="E120" s="118"/>
      <c r="F120" s="118"/>
      <c r="G120" s="118"/>
      <c r="H120" s="118"/>
      <c r="I120" s="118"/>
      <c r="J120" s="118"/>
      <c r="K120" s="118"/>
      <c r="L120" s="276"/>
      <c r="M120" s="276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  <c r="AA120" s="118"/>
      <c r="AB120" s="118"/>
      <c r="AC120" s="118"/>
      <c r="AD120" s="118"/>
      <c r="AE120" s="118"/>
      <c r="AF120" s="118"/>
      <c r="AG120" s="118"/>
      <c r="AH120" s="276"/>
      <c r="AI120" s="276"/>
      <c r="AJ120" s="118"/>
      <c r="AK120" s="279"/>
      <c r="AL120" s="99"/>
      <c r="AM120" s="99"/>
      <c r="AN120" s="108"/>
      <c r="AO120" s="99"/>
      <c r="AP120" s="99"/>
      <c r="AQ120" s="99"/>
      <c r="AR120" s="99"/>
      <c r="AS120" s="99"/>
    </row>
    <row r="121" spans="1:45" ht="15">
      <c r="A121" s="118"/>
      <c r="B121" s="118"/>
      <c r="C121" s="118"/>
      <c r="D121" s="118"/>
      <c r="E121" s="118"/>
      <c r="F121" s="118"/>
      <c r="G121" s="118"/>
      <c r="H121" s="118"/>
      <c r="I121" s="118"/>
      <c r="J121" s="118"/>
      <c r="K121" s="118"/>
      <c r="L121" s="276"/>
      <c r="M121" s="276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  <c r="AA121" s="118"/>
      <c r="AB121" s="118"/>
      <c r="AC121" s="118"/>
      <c r="AD121" s="118"/>
      <c r="AE121" s="118"/>
      <c r="AF121" s="118"/>
      <c r="AG121" s="118"/>
      <c r="AH121" s="276"/>
      <c r="AI121" s="276"/>
      <c r="AJ121" s="118"/>
      <c r="AK121" s="279"/>
      <c r="AL121" s="99"/>
      <c r="AM121" s="99"/>
      <c r="AN121" s="108"/>
      <c r="AO121" s="99"/>
      <c r="AP121" s="99"/>
      <c r="AQ121" s="99"/>
      <c r="AR121" s="99"/>
      <c r="AS121" s="99"/>
    </row>
    <row r="122" spans="1:45" ht="15">
      <c r="A122" s="118"/>
      <c r="B122" s="118"/>
      <c r="C122" s="118"/>
      <c r="D122" s="118"/>
      <c r="E122" s="118"/>
      <c r="F122" s="118"/>
      <c r="G122" s="118"/>
      <c r="H122" s="118"/>
      <c r="I122" s="118"/>
      <c r="J122" s="118"/>
      <c r="K122" s="118"/>
      <c r="L122" s="276"/>
      <c r="M122" s="276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  <c r="AA122" s="118"/>
      <c r="AB122" s="118"/>
      <c r="AC122" s="118"/>
      <c r="AD122" s="118"/>
      <c r="AE122" s="118"/>
      <c r="AF122" s="118"/>
      <c r="AG122" s="118"/>
      <c r="AH122" s="276"/>
      <c r="AI122" s="276"/>
      <c r="AJ122" s="118"/>
      <c r="AK122" s="279"/>
      <c r="AL122" s="99"/>
      <c r="AM122" s="99"/>
      <c r="AN122" s="108"/>
      <c r="AO122" s="99"/>
      <c r="AP122" s="99"/>
      <c r="AQ122" s="99"/>
      <c r="AR122" s="99"/>
      <c r="AS122" s="99"/>
    </row>
    <row r="123" spans="1:45" ht="15">
      <c r="A123" s="118"/>
      <c r="B123" s="118"/>
      <c r="C123" s="118"/>
      <c r="D123" s="118"/>
      <c r="E123" s="118"/>
      <c r="F123" s="118"/>
      <c r="G123" s="118"/>
      <c r="H123" s="118"/>
      <c r="I123" s="118"/>
      <c r="J123" s="118"/>
      <c r="K123" s="118"/>
      <c r="L123" s="276"/>
      <c r="M123" s="276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  <c r="AA123" s="118"/>
      <c r="AB123" s="118"/>
      <c r="AC123" s="118"/>
      <c r="AD123" s="118"/>
      <c r="AE123" s="118"/>
      <c r="AF123" s="118"/>
      <c r="AG123" s="118"/>
      <c r="AH123" s="276"/>
      <c r="AI123" s="276"/>
      <c r="AJ123" s="118"/>
      <c r="AK123" s="279"/>
      <c r="AL123" s="99"/>
      <c r="AM123" s="99"/>
      <c r="AN123" s="108"/>
      <c r="AO123" s="99"/>
      <c r="AP123" s="99"/>
      <c r="AQ123" s="99"/>
      <c r="AR123" s="99"/>
      <c r="AS123" s="99"/>
    </row>
    <row r="124" spans="1:45" ht="15">
      <c r="A124" s="118"/>
      <c r="B124" s="118"/>
      <c r="C124" s="118"/>
      <c r="D124" s="118"/>
      <c r="E124" s="118"/>
      <c r="F124" s="118"/>
      <c r="G124" s="118"/>
      <c r="H124" s="118"/>
      <c r="I124" s="118"/>
      <c r="J124" s="118"/>
      <c r="K124" s="118"/>
      <c r="L124" s="276"/>
      <c r="M124" s="276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  <c r="AA124" s="118"/>
      <c r="AB124" s="118"/>
      <c r="AC124" s="118"/>
      <c r="AD124" s="118"/>
      <c r="AE124" s="118"/>
      <c r="AF124" s="118"/>
      <c r="AG124" s="118"/>
      <c r="AH124" s="276"/>
      <c r="AI124" s="276"/>
      <c r="AJ124" s="118"/>
      <c r="AK124" s="279"/>
      <c r="AL124" s="99"/>
      <c r="AM124" s="99"/>
      <c r="AN124" s="108"/>
      <c r="AO124" s="99"/>
      <c r="AP124" s="99"/>
      <c r="AQ124" s="99"/>
      <c r="AR124" s="99"/>
      <c r="AS124" s="99"/>
    </row>
    <row r="125" spans="1:45" ht="15">
      <c r="A125" s="118"/>
      <c r="B125" s="118"/>
      <c r="C125" s="118"/>
      <c r="D125" s="118"/>
      <c r="E125" s="118"/>
      <c r="F125" s="118"/>
      <c r="G125" s="118"/>
      <c r="H125" s="118"/>
      <c r="I125" s="118"/>
      <c r="J125" s="118"/>
      <c r="K125" s="118"/>
      <c r="L125" s="276"/>
      <c r="M125" s="276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  <c r="AA125" s="118"/>
      <c r="AB125" s="118"/>
      <c r="AC125" s="118"/>
      <c r="AD125" s="118"/>
      <c r="AE125" s="118"/>
      <c r="AF125" s="118"/>
      <c r="AG125" s="118"/>
      <c r="AH125" s="276"/>
      <c r="AI125" s="276"/>
      <c r="AJ125" s="118"/>
      <c r="AK125" s="279"/>
      <c r="AL125" s="99"/>
      <c r="AM125" s="99"/>
      <c r="AN125" s="108"/>
      <c r="AO125" s="99"/>
      <c r="AP125" s="99"/>
      <c r="AQ125" s="99"/>
      <c r="AR125" s="99"/>
      <c r="AS125" s="99"/>
    </row>
    <row r="126" spans="1:45" ht="15">
      <c r="A126" s="118"/>
      <c r="B126" s="118"/>
      <c r="C126" s="118"/>
      <c r="D126" s="118"/>
      <c r="E126" s="118"/>
      <c r="F126" s="118"/>
      <c r="G126" s="118"/>
      <c r="H126" s="118"/>
      <c r="I126" s="118"/>
      <c r="J126" s="118"/>
      <c r="K126" s="118"/>
      <c r="L126" s="276"/>
      <c r="M126" s="276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  <c r="AA126" s="118"/>
      <c r="AB126" s="118"/>
      <c r="AC126" s="118"/>
      <c r="AD126" s="118"/>
      <c r="AE126" s="118"/>
      <c r="AF126" s="118"/>
      <c r="AG126" s="118"/>
      <c r="AH126" s="276"/>
      <c r="AI126" s="276"/>
      <c r="AJ126" s="118"/>
      <c r="AK126" s="279"/>
      <c r="AL126" s="99"/>
      <c r="AM126" s="99"/>
      <c r="AN126" s="108"/>
      <c r="AO126" s="99"/>
      <c r="AP126" s="99"/>
      <c r="AQ126" s="99"/>
      <c r="AR126" s="99"/>
      <c r="AS126" s="99"/>
    </row>
    <row r="127" spans="1:45" ht="15">
      <c r="A127" s="118"/>
      <c r="B127" s="118"/>
      <c r="C127" s="118"/>
      <c r="D127" s="118"/>
      <c r="E127" s="118"/>
      <c r="F127" s="118"/>
      <c r="G127" s="118"/>
      <c r="H127" s="118"/>
      <c r="I127" s="118"/>
      <c r="J127" s="118"/>
      <c r="K127" s="118"/>
      <c r="L127" s="276"/>
      <c r="M127" s="276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  <c r="AA127" s="118"/>
      <c r="AB127" s="118"/>
      <c r="AC127" s="118"/>
      <c r="AD127" s="118"/>
      <c r="AE127" s="118"/>
      <c r="AF127" s="118"/>
      <c r="AG127" s="118"/>
      <c r="AH127" s="276"/>
      <c r="AI127" s="276"/>
      <c r="AJ127" s="118"/>
      <c r="AK127" s="279"/>
      <c r="AL127" s="99"/>
      <c r="AM127" s="99"/>
      <c r="AN127" s="108"/>
      <c r="AO127" s="99"/>
      <c r="AP127" s="99"/>
      <c r="AQ127" s="99"/>
      <c r="AR127" s="99"/>
      <c r="AS127" s="99"/>
    </row>
    <row r="128" spans="1:45" ht="15">
      <c r="A128" s="118"/>
      <c r="B128" s="118"/>
      <c r="C128" s="118"/>
      <c r="D128" s="118"/>
      <c r="E128" s="118"/>
      <c r="F128" s="118"/>
      <c r="G128" s="118"/>
      <c r="H128" s="118"/>
      <c r="I128" s="118"/>
      <c r="J128" s="118"/>
      <c r="K128" s="118"/>
      <c r="L128" s="276"/>
      <c r="M128" s="276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  <c r="AA128" s="118"/>
      <c r="AB128" s="118"/>
      <c r="AC128" s="118"/>
      <c r="AD128" s="118"/>
      <c r="AE128" s="118"/>
      <c r="AF128" s="118"/>
      <c r="AG128" s="118"/>
      <c r="AH128" s="276"/>
      <c r="AI128" s="276"/>
      <c r="AJ128" s="118"/>
      <c r="AK128" s="279"/>
      <c r="AL128" s="99"/>
      <c r="AM128" s="99"/>
      <c r="AN128" s="108"/>
      <c r="AO128" s="99"/>
      <c r="AP128" s="99"/>
      <c r="AQ128" s="99"/>
      <c r="AR128" s="99"/>
      <c r="AS128" s="99"/>
    </row>
    <row r="129" spans="1:45" ht="15">
      <c r="A129" s="118"/>
      <c r="B129" s="118"/>
      <c r="C129" s="118"/>
      <c r="D129" s="118"/>
      <c r="E129" s="118"/>
      <c r="F129" s="118"/>
      <c r="G129" s="118"/>
      <c r="H129" s="118"/>
      <c r="I129" s="118"/>
      <c r="J129" s="118"/>
      <c r="K129" s="118"/>
      <c r="L129" s="276"/>
      <c r="M129" s="276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  <c r="AA129" s="118"/>
      <c r="AB129" s="118"/>
      <c r="AC129" s="118"/>
      <c r="AD129" s="118"/>
      <c r="AE129" s="118"/>
      <c r="AF129" s="118"/>
      <c r="AG129" s="118"/>
      <c r="AH129" s="276"/>
      <c r="AI129" s="276"/>
      <c r="AJ129" s="118"/>
      <c r="AK129" s="279"/>
      <c r="AL129" s="99"/>
      <c r="AM129" s="99"/>
      <c r="AN129" s="108"/>
      <c r="AO129" s="99"/>
      <c r="AP129" s="99"/>
      <c r="AQ129" s="99"/>
      <c r="AR129" s="99"/>
      <c r="AS129" s="99"/>
    </row>
    <row r="130" spans="1:45" ht="15">
      <c r="A130" s="118"/>
      <c r="B130" s="118"/>
      <c r="C130" s="118"/>
      <c r="D130" s="118"/>
      <c r="E130" s="118"/>
      <c r="F130" s="118"/>
      <c r="G130" s="118"/>
      <c r="H130" s="118"/>
      <c r="I130" s="118"/>
      <c r="J130" s="118"/>
      <c r="K130" s="118"/>
      <c r="L130" s="276"/>
      <c r="M130" s="276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  <c r="AA130" s="118"/>
      <c r="AB130" s="118"/>
      <c r="AC130" s="118"/>
      <c r="AD130" s="118"/>
      <c r="AE130" s="118"/>
      <c r="AF130" s="118"/>
      <c r="AG130" s="118"/>
      <c r="AH130" s="276"/>
      <c r="AI130" s="276"/>
      <c r="AJ130" s="118"/>
      <c r="AK130" s="279"/>
      <c r="AL130" s="99"/>
      <c r="AM130" s="99"/>
      <c r="AN130" s="108"/>
      <c r="AO130" s="99"/>
      <c r="AP130" s="99"/>
      <c r="AQ130" s="99"/>
      <c r="AR130" s="99"/>
      <c r="AS130" s="99"/>
    </row>
    <row r="131" spans="1:45" ht="15">
      <c r="A131" s="118"/>
      <c r="B131" s="118"/>
      <c r="C131" s="118"/>
      <c r="D131" s="118"/>
      <c r="E131" s="118"/>
      <c r="F131" s="118"/>
      <c r="G131" s="118"/>
      <c r="H131" s="118"/>
      <c r="I131" s="118"/>
      <c r="J131" s="118"/>
      <c r="K131" s="118"/>
      <c r="L131" s="276"/>
      <c r="M131" s="276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  <c r="AA131" s="118"/>
      <c r="AB131" s="118"/>
      <c r="AC131" s="118"/>
      <c r="AD131" s="118"/>
      <c r="AE131" s="118"/>
      <c r="AF131" s="118"/>
      <c r="AG131" s="118"/>
      <c r="AH131" s="276"/>
      <c r="AI131" s="276"/>
      <c r="AJ131" s="118"/>
      <c r="AK131" s="279"/>
      <c r="AL131" s="99"/>
      <c r="AM131" s="99"/>
      <c r="AN131" s="108"/>
      <c r="AO131" s="99"/>
      <c r="AP131" s="99"/>
      <c r="AQ131" s="99"/>
      <c r="AR131" s="99"/>
      <c r="AS131" s="99"/>
    </row>
    <row r="132" spans="1:45" ht="15">
      <c r="A132" s="118"/>
      <c r="B132" s="118"/>
      <c r="C132" s="118"/>
      <c r="D132" s="118"/>
      <c r="E132" s="118"/>
      <c r="F132" s="118"/>
      <c r="G132" s="118"/>
      <c r="H132" s="118"/>
      <c r="I132" s="118"/>
      <c r="J132" s="118"/>
      <c r="K132" s="118"/>
      <c r="L132" s="276"/>
      <c r="M132" s="276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  <c r="AA132" s="118"/>
      <c r="AB132" s="118"/>
      <c r="AC132" s="118"/>
      <c r="AD132" s="118"/>
      <c r="AE132" s="118"/>
      <c r="AF132" s="118"/>
      <c r="AG132" s="118"/>
      <c r="AH132" s="276"/>
      <c r="AI132" s="276"/>
      <c r="AJ132" s="118"/>
      <c r="AK132" s="279"/>
      <c r="AL132" s="99"/>
      <c r="AM132" s="99"/>
      <c r="AN132" s="108"/>
      <c r="AO132" s="99"/>
      <c r="AP132" s="99"/>
      <c r="AQ132" s="99"/>
      <c r="AR132" s="99"/>
      <c r="AS132" s="99"/>
    </row>
    <row r="133" spans="1:45" ht="15">
      <c r="A133" s="118"/>
      <c r="B133" s="118"/>
      <c r="C133" s="118"/>
      <c r="D133" s="118"/>
      <c r="E133" s="118"/>
      <c r="F133" s="118"/>
      <c r="G133" s="118"/>
      <c r="H133" s="118"/>
      <c r="I133" s="118"/>
      <c r="J133" s="118"/>
      <c r="K133" s="118"/>
      <c r="L133" s="276"/>
      <c r="M133" s="276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  <c r="AA133" s="118"/>
      <c r="AB133" s="118"/>
      <c r="AC133" s="118"/>
      <c r="AD133" s="118"/>
      <c r="AE133" s="118"/>
      <c r="AF133" s="118"/>
      <c r="AG133" s="118"/>
      <c r="AH133" s="276"/>
      <c r="AI133" s="276"/>
      <c r="AJ133" s="118"/>
      <c r="AK133" s="279"/>
      <c r="AL133" s="99"/>
      <c r="AM133" s="99"/>
      <c r="AN133" s="108"/>
      <c r="AO133" s="99"/>
      <c r="AP133" s="99"/>
      <c r="AQ133" s="99"/>
      <c r="AR133" s="99"/>
      <c r="AS133" s="99"/>
    </row>
    <row r="134" spans="1:45" ht="15">
      <c r="A134" s="118"/>
      <c r="B134" s="118"/>
      <c r="C134" s="118"/>
      <c r="D134" s="118"/>
      <c r="E134" s="118"/>
      <c r="F134" s="118"/>
      <c r="G134" s="118"/>
      <c r="H134" s="118"/>
      <c r="I134" s="118"/>
      <c r="J134" s="118"/>
      <c r="K134" s="118"/>
      <c r="L134" s="276"/>
      <c r="M134" s="276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  <c r="AA134" s="118"/>
      <c r="AB134" s="118"/>
      <c r="AC134" s="118"/>
      <c r="AD134" s="118"/>
      <c r="AE134" s="118"/>
      <c r="AF134" s="118"/>
      <c r="AG134" s="118"/>
      <c r="AH134" s="276"/>
      <c r="AI134" s="276"/>
      <c r="AJ134" s="118"/>
      <c r="AK134" s="279"/>
      <c r="AL134" s="99"/>
      <c r="AM134" s="99"/>
      <c r="AN134" s="108"/>
      <c r="AO134" s="99"/>
      <c r="AP134" s="99"/>
      <c r="AQ134" s="99"/>
      <c r="AR134" s="99"/>
      <c r="AS134" s="99"/>
    </row>
    <row r="135" spans="1:45" ht="15">
      <c r="A135" s="118"/>
      <c r="B135" s="118"/>
      <c r="C135" s="118"/>
      <c r="D135" s="118"/>
      <c r="E135" s="118"/>
      <c r="F135" s="118"/>
      <c r="G135" s="118"/>
      <c r="H135" s="118"/>
      <c r="I135" s="118"/>
      <c r="J135" s="118"/>
      <c r="K135" s="118"/>
      <c r="L135" s="276"/>
      <c r="M135" s="276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  <c r="AA135" s="118"/>
      <c r="AB135" s="118"/>
      <c r="AC135" s="118"/>
      <c r="AD135" s="118"/>
      <c r="AE135" s="118"/>
      <c r="AF135" s="118"/>
      <c r="AG135" s="118"/>
      <c r="AH135" s="276"/>
      <c r="AI135" s="276"/>
      <c r="AJ135" s="118"/>
      <c r="AK135" s="279"/>
      <c r="AL135" s="99"/>
      <c r="AM135" s="99"/>
      <c r="AN135" s="108"/>
      <c r="AO135" s="99"/>
      <c r="AP135" s="99"/>
      <c r="AQ135" s="99"/>
      <c r="AR135" s="99"/>
      <c r="AS135" s="99"/>
    </row>
    <row r="136" spans="1:45" ht="15">
      <c r="A136" s="118"/>
      <c r="B136" s="118"/>
      <c r="C136" s="118"/>
      <c r="D136" s="118"/>
      <c r="E136" s="118"/>
      <c r="F136" s="118"/>
      <c r="G136" s="118"/>
      <c r="H136" s="118"/>
      <c r="I136" s="118"/>
      <c r="J136" s="118"/>
      <c r="K136" s="118"/>
      <c r="L136" s="276"/>
      <c r="M136" s="276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  <c r="AA136" s="118"/>
      <c r="AB136" s="118"/>
      <c r="AC136" s="118"/>
      <c r="AD136" s="118"/>
      <c r="AE136" s="118"/>
      <c r="AF136" s="118"/>
      <c r="AG136" s="118"/>
      <c r="AH136" s="276"/>
      <c r="AI136" s="276"/>
      <c r="AJ136" s="118"/>
      <c r="AK136" s="279"/>
      <c r="AL136" s="99"/>
      <c r="AM136" s="99"/>
      <c r="AN136" s="108"/>
      <c r="AO136" s="99"/>
      <c r="AP136" s="99"/>
      <c r="AQ136" s="99"/>
      <c r="AR136" s="99"/>
      <c r="AS136" s="99"/>
    </row>
    <row r="137" spans="1:45" ht="15">
      <c r="A137" s="118"/>
      <c r="B137" s="118"/>
      <c r="C137" s="118"/>
      <c r="D137" s="118"/>
      <c r="E137" s="118"/>
      <c r="F137" s="118"/>
      <c r="G137" s="118"/>
      <c r="H137" s="118"/>
      <c r="I137" s="118"/>
      <c r="J137" s="118"/>
      <c r="K137" s="118"/>
      <c r="L137" s="276"/>
      <c r="M137" s="276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  <c r="AA137" s="118"/>
      <c r="AB137" s="118"/>
      <c r="AC137" s="118"/>
      <c r="AD137" s="118"/>
      <c r="AE137" s="118"/>
      <c r="AF137" s="118"/>
      <c r="AG137" s="118"/>
      <c r="AH137" s="276"/>
      <c r="AI137" s="276"/>
      <c r="AJ137" s="118"/>
      <c r="AK137" s="279"/>
      <c r="AL137" s="99"/>
      <c r="AM137" s="99"/>
      <c r="AN137" s="108"/>
      <c r="AO137" s="99"/>
      <c r="AP137" s="99"/>
      <c r="AQ137" s="99"/>
      <c r="AR137" s="99"/>
      <c r="AS137" s="99"/>
    </row>
    <row r="138" spans="1:45" ht="15">
      <c r="A138" s="118"/>
      <c r="B138" s="118"/>
      <c r="C138" s="118"/>
      <c r="D138" s="118"/>
      <c r="E138" s="118"/>
      <c r="F138" s="118"/>
      <c r="G138" s="118"/>
      <c r="H138" s="118"/>
      <c r="I138" s="118"/>
      <c r="J138" s="118"/>
      <c r="K138" s="118"/>
      <c r="L138" s="276"/>
      <c r="M138" s="276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  <c r="AA138" s="118"/>
      <c r="AB138" s="118"/>
      <c r="AC138" s="118"/>
      <c r="AD138" s="118"/>
      <c r="AE138" s="118"/>
      <c r="AF138" s="118"/>
      <c r="AG138" s="118"/>
      <c r="AH138" s="276"/>
      <c r="AI138" s="276"/>
      <c r="AJ138" s="118"/>
      <c r="AK138" s="279"/>
      <c r="AL138" s="99"/>
      <c r="AM138" s="99"/>
      <c r="AN138" s="108"/>
      <c r="AO138" s="99"/>
      <c r="AP138" s="99"/>
      <c r="AQ138" s="99"/>
      <c r="AR138" s="99"/>
      <c r="AS138" s="99"/>
    </row>
    <row r="139" spans="1:45" ht="15">
      <c r="A139" s="118"/>
      <c r="B139" s="118"/>
      <c r="C139" s="118"/>
      <c r="D139" s="118"/>
      <c r="E139" s="118"/>
      <c r="F139" s="118"/>
      <c r="G139" s="118"/>
      <c r="H139" s="118"/>
      <c r="I139" s="118"/>
      <c r="J139" s="118"/>
      <c r="K139" s="118"/>
      <c r="L139" s="276"/>
      <c r="M139" s="276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  <c r="AA139" s="118"/>
      <c r="AB139" s="118"/>
      <c r="AC139" s="118"/>
      <c r="AD139" s="118"/>
      <c r="AE139" s="118"/>
      <c r="AF139" s="118"/>
      <c r="AG139" s="118"/>
      <c r="AH139" s="276"/>
      <c r="AI139" s="276"/>
      <c r="AJ139" s="118"/>
      <c r="AK139" s="279"/>
      <c r="AL139" s="99"/>
      <c r="AM139" s="99"/>
      <c r="AN139" s="108"/>
      <c r="AO139" s="99"/>
      <c r="AP139" s="99"/>
      <c r="AQ139" s="99"/>
      <c r="AR139" s="99"/>
      <c r="AS139" s="99"/>
    </row>
    <row r="140" spans="1:45" ht="15">
      <c r="A140" s="118"/>
      <c r="B140" s="118"/>
      <c r="C140" s="118"/>
      <c r="D140" s="118"/>
      <c r="E140" s="118"/>
      <c r="F140" s="118"/>
      <c r="G140" s="118"/>
      <c r="H140" s="118"/>
      <c r="I140" s="118"/>
      <c r="J140" s="118"/>
      <c r="K140" s="118"/>
      <c r="L140" s="276"/>
      <c r="M140" s="276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  <c r="AA140" s="118"/>
      <c r="AB140" s="118"/>
      <c r="AC140" s="118"/>
      <c r="AD140" s="118"/>
      <c r="AE140" s="118"/>
      <c r="AF140" s="118"/>
      <c r="AG140" s="118"/>
      <c r="AH140" s="276"/>
      <c r="AI140" s="276"/>
      <c r="AJ140" s="118"/>
      <c r="AK140" s="279"/>
      <c r="AL140" s="99"/>
      <c r="AM140" s="99"/>
      <c r="AN140" s="108"/>
      <c r="AO140" s="99"/>
      <c r="AP140" s="99"/>
      <c r="AQ140" s="99"/>
      <c r="AR140" s="99"/>
      <c r="AS140" s="99"/>
    </row>
    <row r="141" spans="1:45" ht="15">
      <c r="A141" s="118"/>
      <c r="B141" s="118"/>
      <c r="C141" s="118"/>
      <c r="D141" s="118"/>
      <c r="E141" s="118"/>
      <c r="F141" s="118"/>
      <c r="G141" s="118"/>
      <c r="H141" s="118"/>
      <c r="I141" s="118"/>
      <c r="J141" s="118"/>
      <c r="K141" s="118"/>
      <c r="L141" s="276"/>
      <c r="M141" s="276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  <c r="AA141" s="118"/>
      <c r="AB141" s="118"/>
      <c r="AC141" s="118"/>
      <c r="AD141" s="118"/>
      <c r="AE141" s="118"/>
      <c r="AF141" s="118"/>
      <c r="AG141" s="118"/>
      <c r="AH141" s="276"/>
      <c r="AI141" s="276"/>
      <c r="AJ141" s="118"/>
      <c r="AK141" s="279"/>
      <c r="AL141" s="99"/>
      <c r="AM141" s="99"/>
      <c r="AN141" s="108"/>
      <c r="AO141" s="99"/>
      <c r="AP141" s="99"/>
      <c r="AQ141" s="99"/>
      <c r="AR141" s="99"/>
      <c r="AS141" s="99"/>
    </row>
    <row r="142" spans="1:45" ht="15">
      <c r="A142" s="118"/>
      <c r="B142" s="118"/>
      <c r="C142" s="118"/>
      <c r="D142" s="118"/>
      <c r="E142" s="118"/>
      <c r="F142" s="118"/>
      <c r="G142" s="118"/>
      <c r="H142" s="118"/>
      <c r="I142" s="118"/>
      <c r="J142" s="118"/>
      <c r="K142" s="118"/>
      <c r="L142" s="276"/>
      <c r="M142" s="276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  <c r="AA142" s="118"/>
      <c r="AB142" s="118"/>
      <c r="AC142" s="118"/>
      <c r="AD142" s="118"/>
      <c r="AE142" s="118"/>
      <c r="AF142" s="118"/>
      <c r="AG142" s="118"/>
      <c r="AH142" s="276"/>
      <c r="AI142" s="276"/>
      <c r="AJ142" s="118"/>
      <c r="AK142" s="279"/>
      <c r="AL142" s="99"/>
      <c r="AM142" s="99"/>
      <c r="AN142" s="108"/>
      <c r="AO142" s="99"/>
      <c r="AP142" s="99"/>
      <c r="AQ142" s="99"/>
      <c r="AR142" s="99"/>
      <c r="AS142" s="99"/>
    </row>
    <row r="143" spans="1:45" ht="15">
      <c r="A143" s="118"/>
      <c r="B143" s="118"/>
      <c r="C143" s="118"/>
      <c r="D143" s="118"/>
      <c r="E143" s="118"/>
      <c r="F143" s="118"/>
      <c r="G143" s="118"/>
      <c r="H143" s="118"/>
      <c r="I143" s="118"/>
      <c r="J143" s="118"/>
      <c r="K143" s="118"/>
      <c r="L143" s="276"/>
      <c r="M143" s="276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  <c r="AA143" s="118"/>
      <c r="AB143" s="118"/>
      <c r="AC143" s="118"/>
      <c r="AD143" s="118"/>
      <c r="AE143" s="118"/>
      <c r="AF143" s="118"/>
      <c r="AG143" s="118"/>
      <c r="AH143" s="276"/>
      <c r="AI143" s="276"/>
      <c r="AJ143" s="118"/>
      <c r="AK143" s="279"/>
      <c r="AL143" s="99"/>
      <c r="AM143" s="99"/>
      <c r="AN143" s="108"/>
      <c r="AO143" s="99"/>
      <c r="AP143" s="99"/>
      <c r="AQ143" s="99"/>
      <c r="AR143" s="99"/>
      <c r="AS143" s="99"/>
    </row>
    <row r="144" spans="1:45" ht="15">
      <c r="A144" s="118"/>
      <c r="B144" s="118"/>
      <c r="C144" s="118"/>
      <c r="D144" s="118"/>
      <c r="E144" s="118"/>
      <c r="F144" s="118"/>
      <c r="G144" s="118"/>
      <c r="H144" s="118"/>
      <c r="I144" s="118"/>
      <c r="J144" s="118"/>
      <c r="K144" s="118"/>
      <c r="L144" s="276"/>
      <c r="M144" s="276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  <c r="AA144" s="118"/>
      <c r="AB144" s="118"/>
      <c r="AC144" s="118"/>
      <c r="AD144" s="118"/>
      <c r="AE144" s="118"/>
      <c r="AF144" s="118"/>
      <c r="AG144" s="118"/>
      <c r="AH144" s="276"/>
      <c r="AI144" s="276"/>
      <c r="AJ144" s="118"/>
      <c r="AK144" s="279"/>
      <c r="AL144" s="99"/>
      <c r="AM144" s="99"/>
      <c r="AN144" s="108"/>
      <c r="AO144" s="99"/>
      <c r="AP144" s="99"/>
      <c r="AQ144" s="99"/>
      <c r="AR144" s="99"/>
      <c r="AS144" s="99"/>
    </row>
    <row r="145" spans="1:45" ht="15">
      <c r="A145" s="118"/>
      <c r="B145" s="118"/>
      <c r="C145" s="118"/>
      <c r="D145" s="118"/>
      <c r="E145" s="118"/>
      <c r="F145" s="118"/>
      <c r="G145" s="118"/>
      <c r="H145" s="118"/>
      <c r="I145" s="118"/>
      <c r="J145" s="118"/>
      <c r="K145" s="118"/>
      <c r="L145" s="276"/>
      <c r="M145" s="276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  <c r="Z145" s="118"/>
      <c r="AA145" s="118"/>
      <c r="AB145" s="118"/>
      <c r="AC145" s="118"/>
      <c r="AD145" s="118"/>
      <c r="AE145" s="118"/>
      <c r="AF145" s="118"/>
      <c r="AG145" s="118"/>
      <c r="AH145" s="276"/>
      <c r="AI145" s="276"/>
      <c r="AJ145" s="118"/>
      <c r="AK145" s="279"/>
      <c r="AL145" s="99"/>
      <c r="AM145" s="99"/>
      <c r="AN145" s="108"/>
      <c r="AO145" s="99"/>
      <c r="AP145" s="99"/>
      <c r="AQ145" s="99"/>
      <c r="AR145" s="99"/>
      <c r="AS145" s="99"/>
    </row>
    <row r="146" spans="1:45" ht="15">
      <c r="A146" s="118"/>
      <c r="B146" s="118"/>
      <c r="C146" s="118"/>
      <c r="D146" s="118"/>
      <c r="E146" s="118"/>
      <c r="F146" s="118"/>
      <c r="G146" s="118"/>
      <c r="H146" s="118"/>
      <c r="I146" s="118"/>
      <c r="J146" s="118"/>
      <c r="K146" s="118"/>
      <c r="L146" s="276"/>
      <c r="M146" s="276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  <c r="AA146" s="118"/>
      <c r="AB146" s="118"/>
      <c r="AC146" s="118"/>
      <c r="AD146" s="118"/>
      <c r="AE146" s="118"/>
      <c r="AF146" s="118"/>
      <c r="AG146" s="118"/>
      <c r="AH146" s="276"/>
      <c r="AI146" s="276"/>
      <c r="AJ146" s="118"/>
      <c r="AK146" s="279"/>
      <c r="AL146" s="99"/>
      <c r="AM146" s="99"/>
      <c r="AN146" s="108"/>
      <c r="AO146" s="99"/>
      <c r="AP146" s="99"/>
      <c r="AQ146" s="99"/>
      <c r="AR146" s="99"/>
      <c r="AS146" s="99"/>
    </row>
    <row r="147" spans="1:45" ht="15">
      <c r="A147" s="118"/>
      <c r="B147" s="118"/>
      <c r="C147" s="118"/>
      <c r="D147" s="118"/>
      <c r="E147" s="118"/>
      <c r="F147" s="118"/>
      <c r="G147" s="118"/>
      <c r="H147" s="118"/>
      <c r="I147" s="118"/>
      <c r="J147" s="118"/>
      <c r="K147" s="118"/>
      <c r="L147" s="276"/>
      <c r="M147" s="276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  <c r="Z147" s="118"/>
      <c r="AA147" s="118"/>
      <c r="AB147" s="118"/>
      <c r="AC147" s="118"/>
      <c r="AD147" s="118"/>
      <c r="AE147" s="118"/>
      <c r="AF147" s="118"/>
      <c r="AG147" s="118"/>
      <c r="AH147" s="276"/>
      <c r="AI147" s="276"/>
      <c r="AJ147" s="118"/>
      <c r="AK147" s="279"/>
      <c r="AL147" s="99"/>
      <c r="AM147" s="99"/>
      <c r="AN147" s="108"/>
      <c r="AO147" s="99"/>
      <c r="AP147" s="99"/>
      <c r="AQ147" s="99"/>
      <c r="AR147" s="99"/>
      <c r="AS147" s="99"/>
    </row>
    <row r="148" spans="1:45" ht="15">
      <c r="A148" s="118"/>
      <c r="B148" s="118"/>
      <c r="C148" s="118"/>
      <c r="D148" s="118"/>
      <c r="E148" s="118"/>
      <c r="F148" s="118"/>
      <c r="G148" s="118"/>
      <c r="H148" s="118"/>
      <c r="I148" s="118"/>
      <c r="J148" s="118"/>
      <c r="K148" s="118"/>
      <c r="L148" s="276"/>
      <c r="M148" s="276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  <c r="AA148" s="118"/>
      <c r="AB148" s="118"/>
      <c r="AC148" s="118"/>
      <c r="AD148" s="118"/>
      <c r="AE148" s="118"/>
      <c r="AF148" s="118"/>
      <c r="AG148" s="118"/>
      <c r="AH148" s="276"/>
      <c r="AI148" s="276"/>
      <c r="AJ148" s="118"/>
      <c r="AK148" s="279"/>
      <c r="AL148" s="99"/>
      <c r="AM148" s="99"/>
      <c r="AN148" s="108"/>
      <c r="AO148" s="99"/>
      <c r="AP148" s="99"/>
      <c r="AQ148" s="99"/>
      <c r="AR148" s="99"/>
      <c r="AS148" s="99"/>
    </row>
    <row r="149" spans="1:45" ht="15">
      <c r="A149" s="118"/>
      <c r="B149" s="118"/>
      <c r="C149" s="118"/>
      <c r="D149" s="118"/>
      <c r="E149" s="118"/>
      <c r="F149" s="118"/>
      <c r="G149" s="118"/>
      <c r="H149" s="118"/>
      <c r="I149" s="118"/>
      <c r="J149" s="118"/>
      <c r="K149" s="118"/>
      <c r="L149" s="276"/>
      <c r="M149" s="276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  <c r="Z149" s="118"/>
      <c r="AA149" s="118"/>
      <c r="AB149" s="118"/>
      <c r="AC149" s="118"/>
      <c r="AD149" s="118"/>
      <c r="AE149" s="118"/>
      <c r="AF149" s="118"/>
      <c r="AG149" s="118"/>
      <c r="AH149" s="276"/>
      <c r="AI149" s="276"/>
      <c r="AJ149" s="118"/>
      <c r="AK149" s="279"/>
      <c r="AL149" s="99"/>
      <c r="AM149" s="99"/>
      <c r="AN149" s="108"/>
      <c r="AO149" s="99"/>
      <c r="AP149" s="99"/>
      <c r="AQ149" s="99"/>
      <c r="AR149" s="99"/>
      <c r="AS149" s="99"/>
    </row>
    <row r="150" spans="1:45" ht="15">
      <c r="A150" s="118"/>
      <c r="B150" s="118"/>
      <c r="C150" s="118"/>
      <c r="D150" s="118"/>
      <c r="E150" s="118"/>
      <c r="F150" s="118"/>
      <c r="G150" s="118"/>
      <c r="H150" s="118"/>
      <c r="I150" s="118"/>
      <c r="J150" s="118"/>
      <c r="K150" s="118"/>
      <c r="L150" s="276"/>
      <c r="M150" s="276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  <c r="Z150" s="118"/>
      <c r="AA150" s="118"/>
      <c r="AB150" s="118"/>
      <c r="AC150" s="118"/>
      <c r="AD150" s="118"/>
      <c r="AE150" s="118"/>
      <c r="AF150" s="118"/>
      <c r="AG150" s="118"/>
      <c r="AH150" s="276"/>
      <c r="AI150" s="276"/>
      <c r="AJ150" s="118"/>
      <c r="AK150" s="279"/>
      <c r="AL150" s="99"/>
      <c r="AM150" s="99"/>
      <c r="AN150" s="108"/>
      <c r="AO150" s="99"/>
      <c r="AP150" s="99"/>
      <c r="AQ150" s="99"/>
      <c r="AR150" s="99"/>
      <c r="AS150" s="99"/>
    </row>
    <row r="151" spans="1:45" ht="15">
      <c r="A151" s="118"/>
      <c r="B151" s="118"/>
      <c r="C151" s="118"/>
      <c r="D151" s="118"/>
      <c r="E151" s="118"/>
      <c r="F151" s="118"/>
      <c r="G151" s="118"/>
      <c r="H151" s="118"/>
      <c r="I151" s="118"/>
      <c r="J151" s="118"/>
      <c r="K151" s="118"/>
      <c r="L151" s="276"/>
      <c r="M151" s="276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  <c r="Z151" s="118"/>
      <c r="AA151" s="118"/>
      <c r="AB151" s="118"/>
      <c r="AC151" s="118"/>
      <c r="AD151" s="118"/>
      <c r="AE151" s="118"/>
      <c r="AF151" s="118"/>
      <c r="AG151" s="118"/>
      <c r="AH151" s="276"/>
      <c r="AI151" s="276"/>
      <c r="AJ151" s="118"/>
      <c r="AK151" s="279"/>
      <c r="AL151" s="99"/>
      <c r="AM151" s="99"/>
      <c r="AN151" s="108"/>
      <c r="AO151" s="99"/>
      <c r="AP151" s="99"/>
      <c r="AQ151" s="99"/>
      <c r="AR151" s="99"/>
      <c r="AS151" s="99"/>
    </row>
    <row r="152" spans="1:45" ht="15">
      <c r="A152" s="118"/>
      <c r="B152" s="118"/>
      <c r="C152" s="118"/>
      <c r="D152" s="118"/>
      <c r="E152" s="118"/>
      <c r="F152" s="118"/>
      <c r="G152" s="118"/>
      <c r="H152" s="118"/>
      <c r="I152" s="118"/>
      <c r="J152" s="118"/>
      <c r="K152" s="118"/>
      <c r="L152" s="276"/>
      <c r="M152" s="276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  <c r="AA152" s="118"/>
      <c r="AB152" s="118"/>
      <c r="AC152" s="118"/>
      <c r="AD152" s="118"/>
      <c r="AE152" s="118"/>
      <c r="AF152" s="118"/>
      <c r="AG152" s="118"/>
      <c r="AH152" s="276"/>
      <c r="AI152" s="276"/>
      <c r="AJ152" s="118"/>
      <c r="AK152" s="279"/>
      <c r="AL152" s="99"/>
      <c r="AM152" s="99"/>
      <c r="AN152" s="108"/>
      <c r="AO152" s="99"/>
      <c r="AP152" s="99"/>
      <c r="AQ152" s="99"/>
      <c r="AR152" s="99"/>
      <c r="AS152" s="99"/>
    </row>
    <row r="153" spans="1:45" ht="15">
      <c r="A153" s="118"/>
      <c r="B153" s="118"/>
      <c r="C153" s="118"/>
      <c r="D153" s="118"/>
      <c r="E153" s="118"/>
      <c r="F153" s="118"/>
      <c r="G153" s="118"/>
      <c r="H153" s="118"/>
      <c r="I153" s="118"/>
      <c r="J153" s="118"/>
      <c r="K153" s="118"/>
      <c r="L153" s="276"/>
      <c r="M153" s="276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  <c r="AA153" s="118"/>
      <c r="AB153" s="118"/>
      <c r="AC153" s="118"/>
      <c r="AD153" s="118"/>
      <c r="AE153" s="118"/>
      <c r="AF153" s="118"/>
      <c r="AG153" s="118"/>
      <c r="AH153" s="276"/>
      <c r="AI153" s="276"/>
      <c r="AJ153" s="118"/>
      <c r="AK153" s="279"/>
      <c r="AL153" s="99"/>
      <c r="AM153" s="99"/>
      <c r="AN153" s="108"/>
      <c r="AO153" s="99"/>
      <c r="AP153" s="99"/>
      <c r="AQ153" s="99"/>
      <c r="AR153" s="99"/>
      <c r="AS153" s="99"/>
    </row>
    <row r="154" spans="1:45" ht="15">
      <c r="A154" s="118"/>
      <c r="B154" s="118"/>
      <c r="C154" s="118"/>
      <c r="D154" s="118"/>
      <c r="E154" s="118"/>
      <c r="F154" s="118"/>
      <c r="G154" s="118"/>
      <c r="H154" s="118"/>
      <c r="I154" s="118"/>
      <c r="J154" s="118"/>
      <c r="K154" s="118"/>
      <c r="L154" s="276"/>
      <c r="M154" s="276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  <c r="AA154" s="118"/>
      <c r="AB154" s="118"/>
      <c r="AC154" s="118"/>
      <c r="AD154" s="118"/>
      <c r="AE154" s="118"/>
      <c r="AF154" s="118"/>
      <c r="AG154" s="118"/>
      <c r="AH154" s="276"/>
      <c r="AI154" s="276"/>
      <c r="AJ154" s="118"/>
      <c r="AK154" s="279"/>
      <c r="AL154" s="99"/>
      <c r="AM154" s="99"/>
      <c r="AN154" s="108"/>
      <c r="AO154" s="99"/>
      <c r="AP154" s="99"/>
      <c r="AQ154" s="99"/>
      <c r="AR154" s="99"/>
      <c r="AS154" s="99"/>
    </row>
    <row r="155" spans="1:45" ht="15">
      <c r="A155" s="118"/>
      <c r="B155" s="118"/>
      <c r="C155" s="118"/>
      <c r="D155" s="118"/>
      <c r="E155" s="118"/>
      <c r="F155" s="118"/>
      <c r="G155" s="118"/>
      <c r="H155" s="118"/>
      <c r="I155" s="118"/>
      <c r="J155" s="118"/>
      <c r="K155" s="118"/>
      <c r="L155" s="276"/>
      <c r="M155" s="276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  <c r="AA155" s="118"/>
      <c r="AB155" s="118"/>
      <c r="AC155" s="118"/>
      <c r="AD155" s="118"/>
      <c r="AE155" s="118"/>
      <c r="AF155" s="118"/>
      <c r="AG155" s="118"/>
      <c r="AH155" s="276"/>
      <c r="AI155" s="276"/>
      <c r="AJ155" s="118"/>
      <c r="AK155" s="279"/>
      <c r="AL155" s="99"/>
      <c r="AM155" s="99"/>
      <c r="AN155" s="108"/>
      <c r="AO155" s="99"/>
      <c r="AP155" s="99"/>
      <c r="AQ155" s="99"/>
      <c r="AR155" s="99"/>
      <c r="AS155" s="99"/>
    </row>
    <row r="156" spans="1:45" ht="15">
      <c r="A156" s="118"/>
      <c r="B156" s="118"/>
      <c r="C156" s="118"/>
      <c r="D156" s="118"/>
      <c r="E156" s="118"/>
      <c r="F156" s="118"/>
      <c r="G156" s="118"/>
      <c r="H156" s="118"/>
      <c r="I156" s="118"/>
      <c r="J156" s="118"/>
      <c r="K156" s="118"/>
      <c r="L156" s="276"/>
      <c r="M156" s="276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  <c r="AA156" s="118"/>
      <c r="AB156" s="118"/>
      <c r="AC156" s="118"/>
      <c r="AD156" s="118"/>
      <c r="AE156" s="118"/>
      <c r="AF156" s="118"/>
      <c r="AG156" s="118"/>
      <c r="AH156" s="276"/>
      <c r="AI156" s="276"/>
      <c r="AJ156" s="118"/>
      <c r="AK156" s="279"/>
      <c r="AL156" s="99"/>
      <c r="AM156" s="99"/>
      <c r="AN156" s="108"/>
      <c r="AO156" s="99"/>
      <c r="AP156" s="99"/>
      <c r="AQ156" s="99"/>
      <c r="AR156" s="99"/>
      <c r="AS156" s="99"/>
    </row>
    <row r="157" spans="1:45" ht="15">
      <c r="A157" s="118"/>
      <c r="B157" s="118"/>
      <c r="C157" s="118"/>
      <c r="D157" s="118"/>
      <c r="E157" s="118"/>
      <c r="F157" s="118"/>
      <c r="G157" s="118"/>
      <c r="H157" s="118"/>
      <c r="I157" s="118"/>
      <c r="J157" s="118"/>
      <c r="K157" s="118"/>
      <c r="L157" s="276"/>
      <c r="M157" s="276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  <c r="AA157" s="118"/>
      <c r="AB157" s="118"/>
      <c r="AC157" s="118"/>
      <c r="AD157" s="118"/>
      <c r="AE157" s="118"/>
      <c r="AF157" s="118"/>
      <c r="AG157" s="118"/>
      <c r="AH157" s="276"/>
      <c r="AI157" s="276"/>
      <c r="AJ157" s="118"/>
      <c r="AK157" s="279"/>
      <c r="AL157" s="99"/>
      <c r="AM157" s="99"/>
      <c r="AN157" s="108"/>
      <c r="AO157" s="99"/>
      <c r="AP157" s="99"/>
      <c r="AQ157" s="99"/>
      <c r="AR157" s="99"/>
      <c r="AS157" s="99"/>
    </row>
    <row r="158" spans="1:45" ht="15">
      <c r="A158" s="118"/>
      <c r="B158" s="118"/>
      <c r="C158" s="118"/>
      <c r="D158" s="118"/>
      <c r="E158" s="118"/>
      <c r="F158" s="118"/>
      <c r="G158" s="118"/>
      <c r="H158" s="118"/>
      <c r="I158" s="118"/>
      <c r="J158" s="118"/>
      <c r="K158" s="118"/>
      <c r="L158" s="276"/>
      <c r="M158" s="276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  <c r="AA158" s="118"/>
      <c r="AB158" s="118"/>
      <c r="AC158" s="118"/>
      <c r="AD158" s="118"/>
      <c r="AE158" s="118"/>
      <c r="AF158" s="118"/>
      <c r="AG158" s="118"/>
      <c r="AH158" s="276"/>
      <c r="AI158" s="276"/>
      <c r="AJ158" s="118"/>
      <c r="AK158" s="279"/>
      <c r="AL158" s="99"/>
      <c r="AM158" s="99"/>
      <c r="AN158" s="108"/>
      <c r="AO158" s="99"/>
      <c r="AP158" s="99"/>
      <c r="AQ158" s="99"/>
      <c r="AR158" s="99"/>
      <c r="AS158" s="99"/>
    </row>
    <row r="159" spans="1:45" ht="15">
      <c r="A159" s="118"/>
      <c r="B159" s="118"/>
      <c r="C159" s="118"/>
      <c r="D159" s="118"/>
      <c r="E159" s="118"/>
      <c r="F159" s="118"/>
      <c r="G159" s="118"/>
      <c r="H159" s="118"/>
      <c r="I159" s="118"/>
      <c r="J159" s="118"/>
      <c r="K159" s="118"/>
      <c r="L159" s="276"/>
      <c r="M159" s="276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  <c r="AA159" s="118"/>
      <c r="AB159" s="118"/>
      <c r="AC159" s="118"/>
      <c r="AD159" s="118"/>
      <c r="AE159" s="118"/>
      <c r="AF159" s="118"/>
      <c r="AG159" s="118"/>
      <c r="AH159" s="276"/>
      <c r="AI159" s="276"/>
      <c r="AJ159" s="118"/>
      <c r="AK159" s="279"/>
      <c r="AL159" s="99"/>
      <c r="AM159" s="99"/>
      <c r="AN159" s="108"/>
      <c r="AO159" s="99"/>
      <c r="AP159" s="99"/>
      <c r="AQ159" s="99"/>
      <c r="AR159" s="99"/>
      <c r="AS159" s="99"/>
    </row>
    <row r="160" spans="1:45" ht="15">
      <c r="A160" s="118"/>
      <c r="B160" s="118"/>
      <c r="C160" s="118"/>
      <c r="D160" s="118"/>
      <c r="E160" s="118"/>
      <c r="F160" s="118"/>
      <c r="G160" s="118"/>
      <c r="H160" s="118"/>
      <c r="I160" s="118"/>
      <c r="J160" s="118"/>
      <c r="K160" s="118"/>
      <c r="L160" s="276"/>
      <c r="M160" s="276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/>
      <c r="AB160" s="118"/>
      <c r="AC160" s="118"/>
      <c r="AD160" s="118"/>
      <c r="AE160" s="118"/>
      <c r="AF160" s="118"/>
      <c r="AG160" s="118"/>
      <c r="AH160" s="276"/>
      <c r="AI160" s="276"/>
      <c r="AJ160" s="118"/>
      <c r="AK160" s="279"/>
      <c r="AL160" s="99"/>
      <c r="AM160" s="99"/>
      <c r="AN160" s="108"/>
      <c r="AO160" s="99"/>
      <c r="AP160" s="99"/>
      <c r="AQ160" s="99"/>
      <c r="AR160" s="99"/>
      <c r="AS160" s="99"/>
    </row>
    <row r="161" spans="1:45" ht="15">
      <c r="A161" s="118"/>
      <c r="B161" s="118"/>
      <c r="C161" s="118"/>
      <c r="D161" s="118"/>
      <c r="E161" s="118"/>
      <c r="F161" s="118"/>
      <c r="G161" s="118"/>
      <c r="H161" s="118"/>
      <c r="I161" s="118"/>
      <c r="J161" s="118"/>
      <c r="K161" s="118"/>
      <c r="L161" s="276"/>
      <c r="M161" s="276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  <c r="AA161" s="118"/>
      <c r="AB161" s="118"/>
      <c r="AC161" s="118"/>
      <c r="AD161" s="118"/>
      <c r="AE161" s="118"/>
      <c r="AF161" s="118"/>
      <c r="AG161" s="118"/>
      <c r="AH161" s="276"/>
      <c r="AI161" s="276"/>
      <c r="AJ161" s="118"/>
      <c r="AK161" s="279"/>
      <c r="AL161" s="99"/>
      <c r="AM161" s="99"/>
      <c r="AN161" s="108"/>
      <c r="AO161" s="99"/>
      <c r="AP161" s="99"/>
      <c r="AQ161" s="99"/>
      <c r="AR161" s="99"/>
      <c r="AS161" s="99"/>
    </row>
    <row r="162" spans="1:45" ht="15">
      <c r="A162" s="118"/>
      <c r="B162" s="118"/>
      <c r="C162" s="118"/>
      <c r="D162" s="118"/>
      <c r="E162" s="118"/>
      <c r="F162" s="118"/>
      <c r="G162" s="118"/>
      <c r="H162" s="118"/>
      <c r="I162" s="118"/>
      <c r="J162" s="118"/>
      <c r="K162" s="118"/>
      <c r="L162" s="276"/>
      <c r="M162" s="276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  <c r="AA162" s="118"/>
      <c r="AB162" s="118"/>
      <c r="AC162" s="118"/>
      <c r="AD162" s="118"/>
      <c r="AE162" s="118"/>
      <c r="AF162" s="118"/>
      <c r="AG162" s="118"/>
      <c r="AH162" s="276"/>
      <c r="AI162" s="276"/>
      <c r="AJ162" s="118"/>
      <c r="AK162" s="279"/>
      <c r="AL162" s="99"/>
      <c r="AM162" s="99"/>
      <c r="AN162" s="108"/>
      <c r="AO162" s="99"/>
      <c r="AP162" s="99"/>
      <c r="AQ162" s="99"/>
      <c r="AR162" s="99"/>
      <c r="AS162" s="99"/>
    </row>
    <row r="163" spans="1:45" ht="15">
      <c r="A163" s="118"/>
      <c r="B163" s="118"/>
      <c r="C163" s="118"/>
      <c r="D163" s="118"/>
      <c r="E163" s="118"/>
      <c r="F163" s="118"/>
      <c r="G163" s="118"/>
      <c r="H163" s="118"/>
      <c r="I163" s="118"/>
      <c r="J163" s="118"/>
      <c r="K163" s="118"/>
      <c r="L163" s="276"/>
      <c r="M163" s="276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  <c r="AA163" s="118"/>
      <c r="AB163" s="118"/>
      <c r="AC163" s="118"/>
      <c r="AD163" s="118"/>
      <c r="AE163" s="118"/>
      <c r="AF163" s="118"/>
      <c r="AG163" s="118"/>
      <c r="AH163" s="276"/>
      <c r="AI163" s="276"/>
      <c r="AJ163" s="118"/>
      <c r="AK163" s="279"/>
      <c r="AL163" s="99"/>
      <c r="AM163" s="99"/>
      <c r="AN163" s="108"/>
      <c r="AO163" s="99"/>
      <c r="AP163" s="99"/>
      <c r="AQ163" s="99"/>
      <c r="AR163" s="99"/>
      <c r="AS163" s="99"/>
    </row>
    <row r="164" spans="1:45" ht="15">
      <c r="A164" s="118"/>
      <c r="B164" s="118"/>
      <c r="C164" s="118"/>
      <c r="D164" s="118"/>
      <c r="E164" s="118"/>
      <c r="F164" s="118"/>
      <c r="G164" s="118"/>
      <c r="H164" s="118"/>
      <c r="I164" s="118"/>
      <c r="J164" s="118"/>
      <c r="K164" s="118"/>
      <c r="L164" s="276"/>
      <c r="M164" s="276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  <c r="AA164" s="118"/>
      <c r="AB164" s="118"/>
      <c r="AC164" s="118"/>
      <c r="AD164" s="118"/>
      <c r="AE164" s="118"/>
      <c r="AF164" s="118"/>
      <c r="AG164" s="118"/>
      <c r="AH164" s="276"/>
      <c r="AI164" s="276"/>
      <c r="AJ164" s="118"/>
      <c r="AK164" s="279"/>
      <c r="AL164" s="99"/>
      <c r="AM164" s="99"/>
      <c r="AN164" s="108"/>
      <c r="AO164" s="99"/>
      <c r="AP164" s="99"/>
      <c r="AQ164" s="99"/>
      <c r="AR164" s="99"/>
      <c r="AS164" s="99"/>
    </row>
    <row r="165" spans="1:45" ht="15">
      <c r="A165" s="118"/>
      <c r="B165" s="118"/>
      <c r="C165" s="118"/>
      <c r="D165" s="118"/>
      <c r="E165" s="118"/>
      <c r="F165" s="118"/>
      <c r="G165" s="118"/>
      <c r="H165" s="118"/>
      <c r="I165" s="118"/>
      <c r="J165" s="118"/>
      <c r="K165" s="118"/>
      <c r="L165" s="276"/>
      <c r="M165" s="276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  <c r="AA165" s="118"/>
      <c r="AB165" s="118"/>
      <c r="AC165" s="118"/>
      <c r="AD165" s="118"/>
      <c r="AE165" s="118"/>
      <c r="AF165" s="118"/>
      <c r="AG165" s="118"/>
      <c r="AH165" s="276"/>
      <c r="AI165" s="276"/>
      <c r="AJ165" s="118"/>
      <c r="AK165" s="279"/>
      <c r="AL165" s="99"/>
      <c r="AM165" s="99"/>
      <c r="AN165" s="108"/>
      <c r="AO165" s="99"/>
      <c r="AP165" s="99"/>
      <c r="AQ165" s="99"/>
      <c r="AR165" s="99"/>
      <c r="AS165" s="99"/>
    </row>
    <row r="166" spans="1:45" ht="15">
      <c r="A166" s="118"/>
      <c r="B166" s="118"/>
      <c r="C166" s="118"/>
      <c r="D166" s="118"/>
      <c r="E166" s="118"/>
      <c r="F166" s="118"/>
      <c r="G166" s="118"/>
      <c r="H166" s="118"/>
      <c r="I166" s="118"/>
      <c r="J166" s="118"/>
      <c r="K166" s="118"/>
      <c r="L166" s="276"/>
      <c r="M166" s="276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  <c r="Z166" s="118"/>
      <c r="AA166" s="118"/>
      <c r="AB166" s="118"/>
      <c r="AC166" s="118"/>
      <c r="AD166" s="118"/>
      <c r="AE166" s="118"/>
      <c r="AF166" s="118"/>
      <c r="AG166" s="118"/>
      <c r="AH166" s="276"/>
      <c r="AI166" s="276"/>
      <c r="AJ166" s="118"/>
      <c r="AK166" s="279"/>
      <c r="AL166" s="99"/>
      <c r="AM166" s="99"/>
      <c r="AN166" s="108"/>
      <c r="AO166" s="99"/>
      <c r="AP166" s="99"/>
      <c r="AQ166" s="99"/>
      <c r="AR166" s="99"/>
      <c r="AS166" s="99"/>
    </row>
    <row r="167" spans="1:45" ht="15">
      <c r="A167" s="118"/>
      <c r="B167" s="118"/>
      <c r="C167" s="118"/>
      <c r="D167" s="118"/>
      <c r="E167" s="118"/>
      <c r="F167" s="118"/>
      <c r="G167" s="118"/>
      <c r="H167" s="118"/>
      <c r="I167" s="118"/>
      <c r="J167" s="118"/>
      <c r="K167" s="118"/>
      <c r="L167" s="276"/>
      <c r="M167" s="276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  <c r="Z167" s="118"/>
      <c r="AA167" s="118"/>
      <c r="AB167" s="118"/>
      <c r="AC167" s="118"/>
      <c r="AD167" s="118"/>
      <c r="AE167" s="118"/>
      <c r="AF167" s="118"/>
      <c r="AG167" s="118"/>
      <c r="AH167" s="276"/>
      <c r="AI167" s="276"/>
      <c r="AJ167" s="118"/>
      <c r="AK167" s="279"/>
      <c r="AL167" s="99"/>
      <c r="AM167" s="99"/>
      <c r="AN167" s="108"/>
      <c r="AO167" s="99"/>
      <c r="AP167" s="99"/>
      <c r="AQ167" s="99"/>
      <c r="AR167" s="99"/>
      <c r="AS167" s="99"/>
    </row>
    <row r="168" spans="1:45" ht="15">
      <c r="A168" s="118"/>
      <c r="B168" s="118"/>
      <c r="C168" s="118"/>
      <c r="D168" s="118"/>
      <c r="E168" s="118"/>
      <c r="F168" s="118"/>
      <c r="G168" s="118"/>
      <c r="H168" s="118"/>
      <c r="I168" s="118"/>
      <c r="J168" s="118"/>
      <c r="K168" s="118"/>
      <c r="L168" s="276"/>
      <c r="M168" s="276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  <c r="AA168" s="118"/>
      <c r="AB168" s="118"/>
      <c r="AC168" s="118"/>
      <c r="AD168" s="118"/>
      <c r="AE168" s="118"/>
      <c r="AF168" s="118"/>
      <c r="AG168" s="118"/>
      <c r="AH168" s="276"/>
      <c r="AI168" s="276"/>
      <c r="AJ168" s="118"/>
      <c r="AK168" s="279"/>
      <c r="AL168" s="99"/>
      <c r="AM168" s="99"/>
      <c r="AN168" s="108"/>
      <c r="AO168" s="99"/>
      <c r="AP168" s="99"/>
      <c r="AQ168" s="99"/>
      <c r="AR168" s="99"/>
      <c r="AS168" s="99"/>
    </row>
    <row r="169" spans="1:45" ht="15">
      <c r="A169" s="118"/>
      <c r="B169" s="118"/>
      <c r="C169" s="118"/>
      <c r="D169" s="118"/>
      <c r="E169" s="118"/>
      <c r="F169" s="118"/>
      <c r="G169" s="118"/>
      <c r="H169" s="118"/>
      <c r="I169" s="118"/>
      <c r="J169" s="118"/>
      <c r="K169" s="118"/>
      <c r="L169" s="276"/>
      <c r="M169" s="276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  <c r="Z169" s="118"/>
      <c r="AA169" s="118"/>
      <c r="AB169" s="118"/>
      <c r="AC169" s="118"/>
      <c r="AD169" s="118"/>
      <c r="AE169" s="118"/>
      <c r="AF169" s="118"/>
      <c r="AG169" s="118"/>
      <c r="AH169" s="276"/>
      <c r="AI169" s="276"/>
      <c r="AJ169" s="118"/>
      <c r="AK169" s="279"/>
      <c r="AL169" s="99"/>
      <c r="AM169" s="99"/>
      <c r="AN169" s="108"/>
      <c r="AO169" s="99"/>
      <c r="AP169" s="99"/>
      <c r="AQ169" s="99"/>
      <c r="AR169" s="99"/>
      <c r="AS169" s="99"/>
    </row>
    <row r="170" spans="1:45" ht="15">
      <c r="A170" s="118"/>
      <c r="B170" s="118"/>
      <c r="C170" s="118"/>
      <c r="D170" s="118"/>
      <c r="E170" s="118"/>
      <c r="F170" s="118"/>
      <c r="G170" s="118"/>
      <c r="H170" s="118"/>
      <c r="I170" s="118"/>
      <c r="J170" s="118"/>
      <c r="K170" s="118"/>
      <c r="L170" s="276"/>
      <c r="M170" s="276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  <c r="AA170" s="118"/>
      <c r="AB170" s="118"/>
      <c r="AC170" s="118"/>
      <c r="AD170" s="118"/>
      <c r="AE170" s="118"/>
      <c r="AF170" s="118"/>
      <c r="AG170" s="118"/>
      <c r="AH170" s="276"/>
      <c r="AI170" s="276"/>
      <c r="AJ170" s="118"/>
      <c r="AK170" s="279"/>
      <c r="AL170" s="99"/>
      <c r="AM170" s="99"/>
      <c r="AN170" s="108"/>
      <c r="AO170" s="99"/>
      <c r="AP170" s="99"/>
      <c r="AQ170" s="99"/>
      <c r="AR170" s="99"/>
      <c r="AS170" s="99"/>
    </row>
    <row r="171" spans="1:45" ht="15">
      <c r="A171" s="118"/>
      <c r="B171" s="118"/>
      <c r="C171" s="118"/>
      <c r="D171" s="118"/>
      <c r="E171" s="118"/>
      <c r="F171" s="118"/>
      <c r="G171" s="118"/>
      <c r="H171" s="118"/>
      <c r="I171" s="118"/>
      <c r="J171" s="118"/>
      <c r="K171" s="118"/>
      <c r="L171" s="276"/>
      <c r="M171" s="276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  <c r="AA171" s="118"/>
      <c r="AB171" s="118"/>
      <c r="AC171" s="118"/>
      <c r="AD171" s="118"/>
      <c r="AE171" s="118"/>
      <c r="AF171" s="118"/>
      <c r="AG171" s="118"/>
      <c r="AH171" s="276"/>
      <c r="AI171" s="276"/>
      <c r="AJ171" s="118"/>
      <c r="AK171" s="279"/>
      <c r="AL171" s="99"/>
      <c r="AM171" s="99"/>
      <c r="AN171" s="108"/>
      <c r="AO171" s="99"/>
      <c r="AP171" s="99"/>
      <c r="AQ171" s="99"/>
      <c r="AR171" s="99"/>
      <c r="AS171" s="99"/>
    </row>
    <row r="172" spans="1:45" ht="15">
      <c r="A172" s="118"/>
      <c r="B172" s="118"/>
      <c r="C172" s="118"/>
      <c r="D172" s="118"/>
      <c r="E172" s="118"/>
      <c r="F172" s="118"/>
      <c r="G172" s="118"/>
      <c r="H172" s="118"/>
      <c r="I172" s="118"/>
      <c r="J172" s="118"/>
      <c r="K172" s="118"/>
      <c r="L172" s="276"/>
      <c r="M172" s="276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  <c r="AA172" s="118"/>
      <c r="AB172" s="118"/>
      <c r="AC172" s="118"/>
      <c r="AD172" s="118"/>
      <c r="AE172" s="118"/>
      <c r="AF172" s="118"/>
      <c r="AG172" s="118"/>
      <c r="AH172" s="276"/>
      <c r="AI172" s="276"/>
      <c r="AJ172" s="118"/>
      <c r="AK172" s="279"/>
      <c r="AL172" s="99"/>
      <c r="AM172" s="99"/>
      <c r="AN172" s="108"/>
      <c r="AO172" s="99"/>
      <c r="AP172" s="99"/>
      <c r="AQ172" s="99"/>
      <c r="AR172" s="99"/>
      <c r="AS172" s="99"/>
    </row>
    <row r="173" spans="1:45" ht="15">
      <c r="A173" s="118"/>
      <c r="B173" s="118"/>
      <c r="C173" s="118"/>
      <c r="D173" s="118"/>
      <c r="E173" s="118"/>
      <c r="F173" s="118"/>
      <c r="G173" s="118"/>
      <c r="H173" s="118"/>
      <c r="I173" s="118"/>
      <c r="J173" s="118"/>
      <c r="K173" s="118"/>
      <c r="L173" s="276"/>
      <c r="M173" s="276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  <c r="Z173" s="118"/>
      <c r="AA173" s="118"/>
      <c r="AB173" s="118"/>
      <c r="AC173" s="118"/>
      <c r="AD173" s="118"/>
      <c r="AE173" s="118"/>
      <c r="AF173" s="118"/>
      <c r="AG173" s="118"/>
      <c r="AH173" s="276"/>
      <c r="AI173" s="276"/>
      <c r="AJ173" s="118"/>
      <c r="AK173" s="279"/>
      <c r="AL173" s="99"/>
      <c r="AM173" s="99"/>
      <c r="AN173" s="108"/>
      <c r="AO173" s="99"/>
      <c r="AP173" s="99"/>
      <c r="AQ173" s="99"/>
      <c r="AR173" s="99"/>
      <c r="AS173" s="99"/>
    </row>
    <row r="174" spans="1:45" ht="15">
      <c r="A174" s="118"/>
      <c r="B174" s="118"/>
      <c r="C174" s="118"/>
      <c r="D174" s="118"/>
      <c r="E174" s="118"/>
      <c r="F174" s="118"/>
      <c r="G174" s="118"/>
      <c r="H174" s="118"/>
      <c r="I174" s="118"/>
      <c r="J174" s="118"/>
      <c r="K174" s="118"/>
      <c r="L174" s="276"/>
      <c r="M174" s="276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  <c r="AA174" s="118"/>
      <c r="AB174" s="118"/>
      <c r="AC174" s="118"/>
      <c r="AD174" s="118"/>
      <c r="AE174" s="118"/>
      <c r="AF174" s="118"/>
      <c r="AG174" s="118"/>
      <c r="AH174" s="276"/>
      <c r="AI174" s="276"/>
      <c r="AJ174" s="118"/>
      <c r="AK174" s="279"/>
      <c r="AL174" s="99"/>
      <c r="AM174" s="99"/>
      <c r="AN174" s="108"/>
      <c r="AO174" s="99"/>
      <c r="AP174" s="99"/>
      <c r="AQ174" s="99"/>
      <c r="AR174" s="99"/>
      <c r="AS174" s="99"/>
    </row>
    <row r="175" spans="1:45" ht="15">
      <c r="A175" s="118"/>
      <c r="B175" s="118"/>
      <c r="C175" s="118"/>
      <c r="D175" s="118"/>
      <c r="E175" s="118"/>
      <c r="F175" s="118"/>
      <c r="G175" s="118"/>
      <c r="H175" s="118"/>
      <c r="I175" s="118"/>
      <c r="J175" s="118"/>
      <c r="K175" s="118"/>
      <c r="L175" s="276"/>
      <c r="M175" s="276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  <c r="Z175" s="118"/>
      <c r="AA175" s="118"/>
      <c r="AB175" s="118"/>
      <c r="AC175" s="118"/>
      <c r="AD175" s="118"/>
      <c r="AE175" s="118"/>
      <c r="AF175" s="118"/>
      <c r="AG175" s="118"/>
      <c r="AH175" s="276"/>
      <c r="AI175" s="276"/>
      <c r="AJ175" s="118"/>
      <c r="AK175" s="279"/>
      <c r="AL175" s="99"/>
      <c r="AM175" s="99"/>
      <c r="AN175" s="108"/>
      <c r="AO175" s="99"/>
      <c r="AP175" s="99"/>
      <c r="AQ175" s="99"/>
      <c r="AR175" s="99"/>
      <c r="AS175" s="99"/>
    </row>
    <row r="176" spans="1:45" ht="15">
      <c r="A176" s="118"/>
      <c r="B176" s="118"/>
      <c r="C176" s="118"/>
      <c r="D176" s="118"/>
      <c r="E176" s="118"/>
      <c r="F176" s="118"/>
      <c r="G176" s="118"/>
      <c r="H176" s="118"/>
      <c r="I176" s="118"/>
      <c r="J176" s="118"/>
      <c r="K176" s="118"/>
      <c r="L176" s="276"/>
      <c r="M176" s="276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  <c r="AA176" s="118"/>
      <c r="AB176" s="118"/>
      <c r="AC176" s="118"/>
      <c r="AD176" s="118"/>
      <c r="AE176" s="118"/>
      <c r="AF176" s="118"/>
      <c r="AG176" s="118"/>
      <c r="AH176" s="276"/>
      <c r="AI176" s="276"/>
      <c r="AJ176" s="118"/>
      <c r="AK176" s="279"/>
      <c r="AL176" s="99"/>
      <c r="AM176" s="99"/>
      <c r="AN176" s="108"/>
      <c r="AO176" s="99"/>
      <c r="AP176" s="99"/>
      <c r="AQ176" s="99"/>
      <c r="AR176" s="99"/>
      <c r="AS176" s="99"/>
    </row>
    <row r="177" spans="1:45" ht="15">
      <c r="A177" s="118"/>
      <c r="B177" s="118"/>
      <c r="C177" s="118"/>
      <c r="D177" s="118"/>
      <c r="E177" s="118"/>
      <c r="F177" s="118"/>
      <c r="G177" s="118"/>
      <c r="H177" s="118"/>
      <c r="I177" s="118"/>
      <c r="J177" s="118"/>
      <c r="K177" s="118"/>
      <c r="L177" s="276"/>
      <c r="M177" s="276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  <c r="AA177" s="118"/>
      <c r="AB177" s="118"/>
      <c r="AC177" s="118"/>
      <c r="AD177" s="118"/>
      <c r="AE177" s="118"/>
      <c r="AF177" s="118"/>
      <c r="AG177" s="118"/>
      <c r="AH177" s="276"/>
      <c r="AI177" s="276"/>
      <c r="AJ177" s="118"/>
      <c r="AK177" s="279"/>
      <c r="AL177" s="99"/>
      <c r="AM177" s="99"/>
      <c r="AN177" s="108"/>
      <c r="AO177" s="99"/>
      <c r="AP177" s="99"/>
      <c r="AQ177" s="99"/>
      <c r="AR177" s="99"/>
      <c r="AS177" s="99"/>
    </row>
    <row r="178" spans="1:45" ht="15">
      <c r="A178" s="118"/>
      <c r="B178" s="118"/>
      <c r="C178" s="118"/>
      <c r="D178" s="118"/>
      <c r="E178" s="118"/>
      <c r="F178" s="118"/>
      <c r="G178" s="118"/>
      <c r="H178" s="118"/>
      <c r="I178" s="118"/>
      <c r="J178" s="118"/>
      <c r="K178" s="118"/>
      <c r="L178" s="276"/>
      <c r="M178" s="276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  <c r="AA178" s="118"/>
      <c r="AB178" s="118"/>
      <c r="AC178" s="118"/>
      <c r="AD178" s="118"/>
      <c r="AE178" s="118"/>
      <c r="AF178" s="118"/>
      <c r="AG178" s="118"/>
      <c r="AH178" s="276"/>
      <c r="AI178" s="276"/>
      <c r="AJ178" s="118"/>
      <c r="AK178" s="279"/>
      <c r="AL178" s="99"/>
      <c r="AM178" s="99"/>
      <c r="AN178" s="108"/>
      <c r="AO178" s="99"/>
      <c r="AP178" s="99"/>
      <c r="AQ178" s="99"/>
      <c r="AR178" s="99"/>
      <c r="AS178" s="99"/>
    </row>
    <row r="179" spans="1:45" ht="15">
      <c r="A179" s="118"/>
      <c r="B179" s="118"/>
      <c r="C179" s="118"/>
      <c r="D179" s="118"/>
      <c r="E179" s="118"/>
      <c r="F179" s="118"/>
      <c r="G179" s="118"/>
      <c r="H179" s="118"/>
      <c r="I179" s="118"/>
      <c r="J179" s="118"/>
      <c r="K179" s="118"/>
      <c r="L179" s="276"/>
      <c r="M179" s="276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  <c r="AA179" s="118"/>
      <c r="AB179" s="118"/>
      <c r="AC179" s="118"/>
      <c r="AD179" s="118"/>
      <c r="AE179" s="118"/>
      <c r="AF179" s="118"/>
      <c r="AG179" s="118"/>
      <c r="AH179" s="276"/>
      <c r="AI179" s="276"/>
      <c r="AJ179" s="118"/>
      <c r="AK179" s="279"/>
      <c r="AL179" s="99"/>
      <c r="AM179" s="99"/>
      <c r="AN179" s="108"/>
      <c r="AO179" s="99"/>
      <c r="AP179" s="99"/>
      <c r="AQ179" s="99"/>
      <c r="AR179" s="99"/>
      <c r="AS179" s="99"/>
    </row>
    <row r="180" spans="1:45" ht="15">
      <c r="A180" s="118"/>
      <c r="B180" s="118"/>
      <c r="C180" s="118"/>
      <c r="D180" s="118"/>
      <c r="E180" s="118"/>
      <c r="F180" s="118"/>
      <c r="G180" s="118"/>
      <c r="H180" s="118"/>
      <c r="I180" s="118"/>
      <c r="J180" s="118"/>
      <c r="K180" s="118"/>
      <c r="L180" s="276"/>
      <c r="M180" s="276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  <c r="AA180" s="118"/>
      <c r="AB180" s="118"/>
      <c r="AC180" s="118"/>
      <c r="AD180" s="118"/>
      <c r="AE180" s="118"/>
      <c r="AF180" s="118"/>
      <c r="AG180" s="118"/>
      <c r="AH180" s="276"/>
      <c r="AI180" s="276"/>
      <c r="AJ180" s="118"/>
      <c r="AK180" s="279"/>
      <c r="AL180" s="99"/>
      <c r="AM180" s="99"/>
      <c r="AN180" s="108"/>
      <c r="AO180" s="99"/>
      <c r="AP180" s="99"/>
      <c r="AQ180" s="99"/>
      <c r="AR180" s="99"/>
      <c r="AS180" s="99"/>
    </row>
    <row r="181" spans="1:45" ht="15">
      <c r="A181" s="118"/>
      <c r="B181" s="118"/>
      <c r="C181" s="118"/>
      <c r="D181" s="118"/>
      <c r="E181" s="118"/>
      <c r="F181" s="118"/>
      <c r="G181" s="118"/>
      <c r="H181" s="118"/>
      <c r="I181" s="118"/>
      <c r="J181" s="118"/>
      <c r="K181" s="118"/>
      <c r="L181" s="276"/>
      <c r="M181" s="276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  <c r="AA181" s="118"/>
      <c r="AB181" s="118"/>
      <c r="AC181" s="118"/>
      <c r="AD181" s="118"/>
      <c r="AE181" s="118"/>
      <c r="AF181" s="118"/>
      <c r="AG181" s="118"/>
      <c r="AH181" s="276"/>
      <c r="AI181" s="276"/>
      <c r="AJ181" s="118"/>
      <c r="AK181" s="279"/>
      <c r="AL181" s="99"/>
      <c r="AM181" s="99"/>
      <c r="AN181" s="108"/>
      <c r="AO181" s="99"/>
      <c r="AP181" s="99"/>
      <c r="AQ181" s="99"/>
      <c r="AR181" s="99"/>
      <c r="AS181" s="99"/>
    </row>
    <row r="182" spans="1:45" ht="15">
      <c r="A182" s="118"/>
      <c r="B182" s="118"/>
      <c r="C182" s="118"/>
      <c r="D182" s="118"/>
      <c r="E182" s="118"/>
      <c r="F182" s="118"/>
      <c r="G182" s="118"/>
      <c r="H182" s="118"/>
      <c r="I182" s="118"/>
      <c r="J182" s="118"/>
      <c r="K182" s="118"/>
      <c r="L182" s="276"/>
      <c r="M182" s="276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  <c r="AA182" s="118"/>
      <c r="AB182" s="118"/>
      <c r="AC182" s="118"/>
      <c r="AD182" s="118"/>
      <c r="AE182" s="118"/>
      <c r="AF182" s="118"/>
      <c r="AG182" s="118"/>
      <c r="AH182" s="276"/>
      <c r="AI182" s="276"/>
      <c r="AJ182" s="118"/>
      <c r="AK182" s="279"/>
      <c r="AL182" s="99"/>
      <c r="AM182" s="99"/>
      <c r="AN182" s="108"/>
      <c r="AO182" s="99"/>
      <c r="AP182" s="99"/>
      <c r="AQ182" s="99"/>
      <c r="AR182" s="99"/>
      <c r="AS182" s="99"/>
    </row>
    <row r="183" spans="1:45" ht="15">
      <c r="A183" s="118"/>
      <c r="B183" s="118"/>
      <c r="C183" s="118"/>
      <c r="D183" s="118"/>
      <c r="E183" s="118"/>
      <c r="F183" s="118"/>
      <c r="G183" s="118"/>
      <c r="H183" s="118"/>
      <c r="I183" s="118"/>
      <c r="J183" s="118"/>
      <c r="K183" s="118"/>
      <c r="L183" s="276"/>
      <c r="M183" s="276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  <c r="AA183" s="118"/>
      <c r="AB183" s="118"/>
      <c r="AC183" s="118"/>
      <c r="AD183" s="118"/>
      <c r="AE183" s="118"/>
      <c r="AF183" s="118"/>
      <c r="AG183" s="118"/>
      <c r="AH183" s="276"/>
      <c r="AI183" s="276"/>
      <c r="AJ183" s="118"/>
      <c r="AK183" s="279"/>
      <c r="AL183" s="99"/>
      <c r="AM183" s="99"/>
      <c r="AN183" s="108"/>
      <c r="AO183" s="99"/>
      <c r="AP183" s="99"/>
      <c r="AQ183" s="99"/>
      <c r="AR183" s="99"/>
      <c r="AS183" s="99"/>
    </row>
    <row r="184" spans="1:45" ht="15">
      <c r="A184" s="118"/>
      <c r="B184" s="118"/>
      <c r="C184" s="118"/>
      <c r="D184" s="118"/>
      <c r="E184" s="118"/>
      <c r="F184" s="118"/>
      <c r="G184" s="118"/>
      <c r="H184" s="118"/>
      <c r="I184" s="118"/>
      <c r="J184" s="118"/>
      <c r="K184" s="118"/>
      <c r="L184" s="276"/>
      <c r="M184" s="276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  <c r="Z184" s="118"/>
      <c r="AA184" s="118"/>
      <c r="AB184" s="118"/>
      <c r="AC184" s="118"/>
      <c r="AD184" s="118"/>
      <c r="AE184" s="118"/>
      <c r="AF184" s="118"/>
      <c r="AG184" s="118"/>
      <c r="AH184" s="276"/>
      <c r="AI184" s="276"/>
      <c r="AJ184" s="118"/>
      <c r="AK184" s="279"/>
      <c r="AL184" s="99"/>
      <c r="AM184" s="99"/>
      <c r="AN184" s="108"/>
      <c r="AO184" s="99"/>
      <c r="AP184" s="99"/>
      <c r="AQ184" s="99"/>
      <c r="AR184" s="99"/>
      <c r="AS184" s="99"/>
    </row>
    <row r="185" spans="1:45" ht="15">
      <c r="A185" s="118"/>
      <c r="B185" s="118"/>
      <c r="C185" s="118"/>
      <c r="D185" s="118"/>
      <c r="E185" s="118"/>
      <c r="F185" s="118"/>
      <c r="G185" s="118"/>
      <c r="H185" s="118"/>
      <c r="I185" s="118"/>
      <c r="J185" s="118"/>
      <c r="K185" s="118"/>
      <c r="L185" s="276"/>
      <c r="M185" s="276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  <c r="AA185" s="118"/>
      <c r="AB185" s="118"/>
      <c r="AC185" s="118"/>
      <c r="AD185" s="118"/>
      <c r="AE185" s="118"/>
      <c r="AF185" s="118"/>
      <c r="AG185" s="118"/>
      <c r="AH185" s="276"/>
      <c r="AI185" s="276"/>
      <c r="AJ185" s="118"/>
      <c r="AK185" s="279"/>
      <c r="AL185" s="99"/>
      <c r="AM185" s="99"/>
      <c r="AN185" s="108"/>
      <c r="AO185" s="99"/>
      <c r="AP185" s="99"/>
      <c r="AQ185" s="99"/>
      <c r="AR185" s="99"/>
      <c r="AS185" s="99"/>
    </row>
    <row r="186" spans="1:45" ht="15">
      <c r="A186" s="118"/>
      <c r="B186" s="118"/>
      <c r="C186" s="118"/>
      <c r="D186" s="118"/>
      <c r="E186" s="118"/>
      <c r="F186" s="118"/>
      <c r="G186" s="118"/>
      <c r="H186" s="118"/>
      <c r="I186" s="118"/>
      <c r="J186" s="118"/>
      <c r="K186" s="118"/>
      <c r="L186" s="276"/>
      <c r="M186" s="276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  <c r="AA186" s="118"/>
      <c r="AB186" s="118"/>
      <c r="AC186" s="118"/>
      <c r="AD186" s="118"/>
      <c r="AE186" s="118"/>
      <c r="AF186" s="118"/>
      <c r="AG186" s="118"/>
      <c r="AH186" s="276"/>
      <c r="AI186" s="276"/>
      <c r="AJ186" s="118"/>
      <c r="AK186" s="279"/>
      <c r="AL186" s="99"/>
      <c r="AM186" s="99"/>
      <c r="AN186" s="108"/>
      <c r="AO186" s="99"/>
      <c r="AP186" s="99"/>
      <c r="AQ186" s="99"/>
      <c r="AR186" s="99"/>
      <c r="AS186" s="99"/>
    </row>
    <row r="187" spans="1:45" ht="15">
      <c r="A187" s="118"/>
      <c r="B187" s="118"/>
      <c r="C187" s="118"/>
      <c r="D187" s="118"/>
      <c r="E187" s="118"/>
      <c r="F187" s="118"/>
      <c r="G187" s="118"/>
      <c r="H187" s="118"/>
      <c r="I187" s="118"/>
      <c r="J187" s="118"/>
      <c r="K187" s="118"/>
      <c r="L187" s="276"/>
      <c r="M187" s="276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  <c r="AA187" s="118"/>
      <c r="AB187" s="118"/>
      <c r="AC187" s="118"/>
      <c r="AD187" s="118"/>
      <c r="AE187" s="118"/>
      <c r="AF187" s="118"/>
      <c r="AG187" s="118"/>
      <c r="AH187" s="276"/>
      <c r="AI187" s="276"/>
      <c r="AJ187" s="118"/>
      <c r="AK187" s="279"/>
      <c r="AL187" s="99"/>
      <c r="AM187" s="99"/>
      <c r="AN187" s="108"/>
      <c r="AO187" s="99"/>
      <c r="AP187" s="99"/>
      <c r="AQ187" s="99"/>
      <c r="AR187" s="99"/>
      <c r="AS187" s="99"/>
    </row>
    <row r="188" spans="1:45" ht="15">
      <c r="A188" s="118"/>
      <c r="B188" s="118"/>
      <c r="C188" s="118"/>
      <c r="D188" s="118"/>
      <c r="E188" s="118"/>
      <c r="F188" s="118"/>
      <c r="G188" s="118"/>
      <c r="H188" s="118"/>
      <c r="I188" s="118"/>
      <c r="J188" s="118"/>
      <c r="K188" s="118"/>
      <c r="L188" s="276"/>
      <c r="M188" s="276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  <c r="AA188" s="118"/>
      <c r="AB188" s="118"/>
      <c r="AC188" s="118"/>
      <c r="AD188" s="118"/>
      <c r="AE188" s="118"/>
      <c r="AF188" s="118"/>
      <c r="AG188" s="118"/>
      <c r="AH188" s="276"/>
      <c r="AI188" s="276"/>
      <c r="AJ188" s="118"/>
      <c r="AK188" s="279"/>
      <c r="AL188" s="99"/>
      <c r="AM188" s="99"/>
      <c r="AN188" s="108"/>
      <c r="AO188" s="99"/>
      <c r="AP188" s="99"/>
      <c r="AQ188" s="99"/>
      <c r="AR188" s="99"/>
      <c r="AS188" s="99"/>
    </row>
    <row r="189" spans="1:45" ht="15">
      <c r="A189" s="118"/>
      <c r="B189" s="118"/>
      <c r="C189" s="118"/>
      <c r="D189" s="118"/>
      <c r="E189" s="118"/>
      <c r="F189" s="118"/>
      <c r="G189" s="118"/>
      <c r="H189" s="118"/>
      <c r="I189" s="118"/>
      <c r="J189" s="118"/>
      <c r="K189" s="118"/>
      <c r="L189" s="276"/>
      <c r="M189" s="276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  <c r="AA189" s="118"/>
      <c r="AB189" s="118"/>
      <c r="AC189" s="118"/>
      <c r="AD189" s="118"/>
      <c r="AE189" s="118"/>
      <c r="AF189" s="118"/>
      <c r="AG189" s="118"/>
      <c r="AH189" s="276"/>
      <c r="AI189" s="276"/>
      <c r="AJ189" s="118"/>
      <c r="AK189" s="279"/>
      <c r="AL189" s="99"/>
      <c r="AM189" s="99"/>
      <c r="AN189" s="108"/>
      <c r="AO189" s="99"/>
      <c r="AP189" s="99"/>
      <c r="AQ189" s="99"/>
      <c r="AR189" s="99"/>
      <c r="AS189" s="99"/>
    </row>
    <row r="190" spans="1:45" ht="15">
      <c r="A190" s="118"/>
      <c r="B190" s="118"/>
      <c r="C190" s="118"/>
      <c r="D190" s="118"/>
      <c r="E190" s="118"/>
      <c r="F190" s="118"/>
      <c r="G190" s="118"/>
      <c r="H190" s="118"/>
      <c r="I190" s="118"/>
      <c r="J190" s="118"/>
      <c r="K190" s="118"/>
      <c r="L190" s="276"/>
      <c r="M190" s="276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  <c r="Z190" s="118"/>
      <c r="AA190" s="118"/>
      <c r="AB190" s="118"/>
      <c r="AC190" s="118"/>
      <c r="AD190" s="118"/>
      <c r="AE190" s="118"/>
      <c r="AF190" s="118"/>
      <c r="AG190" s="118"/>
      <c r="AH190" s="276"/>
      <c r="AI190" s="276"/>
      <c r="AJ190" s="118"/>
      <c r="AK190" s="279"/>
      <c r="AL190" s="99"/>
      <c r="AM190" s="99"/>
      <c r="AN190" s="108"/>
      <c r="AO190" s="99"/>
      <c r="AP190" s="99"/>
      <c r="AQ190" s="99"/>
      <c r="AR190" s="99"/>
      <c r="AS190" s="99"/>
    </row>
    <row r="191" spans="1:45" ht="15">
      <c r="A191" s="118"/>
      <c r="B191" s="118"/>
      <c r="C191" s="118"/>
      <c r="D191" s="118"/>
      <c r="E191" s="118"/>
      <c r="F191" s="118"/>
      <c r="G191" s="118"/>
      <c r="H191" s="118"/>
      <c r="I191" s="118"/>
      <c r="J191" s="118"/>
      <c r="K191" s="118"/>
      <c r="L191" s="276"/>
      <c r="M191" s="276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  <c r="AA191" s="118"/>
      <c r="AB191" s="118"/>
      <c r="AC191" s="118"/>
      <c r="AD191" s="118"/>
      <c r="AE191" s="118"/>
      <c r="AF191" s="118"/>
      <c r="AG191" s="118"/>
      <c r="AH191" s="276"/>
      <c r="AI191" s="276"/>
      <c r="AJ191" s="118"/>
      <c r="AK191" s="279"/>
      <c r="AL191" s="99"/>
      <c r="AM191" s="99"/>
      <c r="AN191" s="108"/>
      <c r="AO191" s="99"/>
      <c r="AP191" s="99"/>
      <c r="AQ191" s="99"/>
      <c r="AR191" s="99"/>
      <c r="AS191" s="99"/>
    </row>
    <row r="192" spans="1:45" ht="15">
      <c r="A192" s="118"/>
      <c r="B192" s="118"/>
      <c r="C192" s="118"/>
      <c r="D192" s="118"/>
      <c r="E192" s="118"/>
      <c r="F192" s="118"/>
      <c r="G192" s="118"/>
      <c r="H192" s="118"/>
      <c r="I192" s="118"/>
      <c r="J192" s="118"/>
      <c r="K192" s="118"/>
      <c r="L192" s="276"/>
      <c r="M192" s="276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  <c r="AA192" s="118"/>
      <c r="AB192" s="118"/>
      <c r="AC192" s="118"/>
      <c r="AD192" s="118"/>
      <c r="AE192" s="118"/>
      <c r="AF192" s="118"/>
      <c r="AG192" s="118"/>
      <c r="AH192" s="276"/>
      <c r="AI192" s="276"/>
      <c r="AJ192" s="118"/>
      <c r="AK192" s="279"/>
      <c r="AL192" s="99"/>
      <c r="AM192" s="99"/>
      <c r="AN192" s="108"/>
      <c r="AO192" s="99"/>
      <c r="AP192" s="99"/>
      <c r="AQ192" s="99"/>
      <c r="AR192" s="99"/>
      <c r="AS192" s="99"/>
    </row>
    <row r="193" spans="1:45" ht="15">
      <c r="A193" s="118"/>
      <c r="B193" s="118"/>
      <c r="C193" s="118"/>
      <c r="D193" s="118"/>
      <c r="E193" s="118"/>
      <c r="F193" s="118"/>
      <c r="G193" s="118"/>
      <c r="H193" s="118"/>
      <c r="I193" s="118"/>
      <c r="J193" s="118"/>
      <c r="K193" s="118"/>
      <c r="L193" s="276"/>
      <c r="M193" s="276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  <c r="Z193" s="118"/>
      <c r="AA193" s="118"/>
      <c r="AB193" s="118"/>
      <c r="AC193" s="118"/>
      <c r="AD193" s="118"/>
      <c r="AE193" s="118"/>
      <c r="AF193" s="118"/>
      <c r="AG193" s="118"/>
      <c r="AH193" s="276"/>
      <c r="AI193" s="276"/>
      <c r="AJ193" s="118"/>
      <c r="AK193" s="279"/>
      <c r="AL193" s="99"/>
      <c r="AM193" s="99"/>
      <c r="AN193" s="108"/>
      <c r="AO193" s="99"/>
      <c r="AP193" s="99"/>
      <c r="AQ193" s="99"/>
      <c r="AR193" s="99"/>
      <c r="AS193" s="99"/>
    </row>
    <row r="194" spans="1:45" ht="15">
      <c r="A194" s="118"/>
      <c r="B194" s="118"/>
      <c r="C194" s="118"/>
      <c r="D194" s="118"/>
      <c r="E194" s="118"/>
      <c r="F194" s="118"/>
      <c r="G194" s="118"/>
      <c r="H194" s="118"/>
      <c r="I194" s="118"/>
      <c r="J194" s="118"/>
      <c r="K194" s="118"/>
      <c r="L194" s="276"/>
      <c r="M194" s="276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  <c r="AA194" s="118"/>
      <c r="AB194" s="118"/>
      <c r="AC194" s="118"/>
      <c r="AD194" s="118"/>
      <c r="AE194" s="118"/>
      <c r="AF194" s="118"/>
      <c r="AG194" s="118"/>
      <c r="AH194" s="276"/>
      <c r="AI194" s="276"/>
      <c r="AJ194" s="118"/>
      <c r="AK194" s="279"/>
      <c r="AL194" s="99"/>
      <c r="AM194" s="99"/>
      <c r="AN194" s="108"/>
      <c r="AO194" s="99"/>
      <c r="AP194" s="99"/>
      <c r="AQ194" s="99"/>
      <c r="AR194" s="99"/>
      <c r="AS194" s="99"/>
    </row>
    <row r="195" spans="1:45" ht="15">
      <c r="A195" s="118"/>
      <c r="B195" s="118"/>
      <c r="C195" s="118"/>
      <c r="D195" s="118"/>
      <c r="E195" s="118"/>
      <c r="F195" s="118"/>
      <c r="G195" s="118"/>
      <c r="H195" s="118"/>
      <c r="I195" s="118"/>
      <c r="J195" s="118"/>
      <c r="K195" s="118"/>
      <c r="L195" s="276"/>
      <c r="M195" s="276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  <c r="Z195" s="118"/>
      <c r="AA195" s="118"/>
      <c r="AB195" s="118"/>
      <c r="AC195" s="118"/>
      <c r="AD195" s="118"/>
      <c r="AE195" s="118"/>
      <c r="AF195" s="118"/>
      <c r="AG195" s="118"/>
      <c r="AH195" s="276"/>
      <c r="AI195" s="276"/>
      <c r="AJ195" s="118"/>
      <c r="AK195" s="279"/>
      <c r="AL195" s="99"/>
      <c r="AM195" s="99"/>
      <c r="AN195" s="108"/>
      <c r="AO195" s="99"/>
      <c r="AP195" s="99"/>
      <c r="AQ195" s="99"/>
      <c r="AR195" s="99"/>
      <c r="AS195" s="99"/>
    </row>
    <row r="196" spans="1:45" ht="15">
      <c r="A196" s="118"/>
      <c r="B196" s="118"/>
      <c r="C196" s="118"/>
      <c r="D196" s="118"/>
      <c r="E196" s="118"/>
      <c r="F196" s="118"/>
      <c r="G196" s="118"/>
      <c r="H196" s="118"/>
      <c r="I196" s="118"/>
      <c r="J196" s="118"/>
      <c r="K196" s="118"/>
      <c r="L196" s="276"/>
      <c r="M196" s="276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  <c r="AA196" s="118"/>
      <c r="AB196" s="118"/>
      <c r="AC196" s="118"/>
      <c r="AD196" s="118"/>
      <c r="AE196" s="118"/>
      <c r="AF196" s="118"/>
      <c r="AG196" s="118"/>
      <c r="AH196" s="276"/>
      <c r="AI196" s="276"/>
      <c r="AJ196" s="118"/>
      <c r="AK196" s="279"/>
      <c r="AL196" s="99"/>
      <c r="AM196" s="99"/>
      <c r="AN196" s="108"/>
      <c r="AO196" s="99"/>
      <c r="AP196" s="99"/>
      <c r="AQ196" s="99"/>
      <c r="AR196" s="99"/>
      <c r="AS196" s="99"/>
    </row>
    <row r="197" spans="1:45" ht="15">
      <c r="A197" s="118"/>
      <c r="B197" s="118"/>
      <c r="C197" s="118"/>
      <c r="D197" s="118"/>
      <c r="E197" s="118"/>
      <c r="F197" s="118"/>
      <c r="G197" s="118"/>
      <c r="H197" s="118"/>
      <c r="I197" s="118"/>
      <c r="J197" s="118"/>
      <c r="K197" s="118"/>
      <c r="L197" s="276"/>
      <c r="M197" s="276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  <c r="Z197" s="118"/>
      <c r="AA197" s="118"/>
      <c r="AB197" s="118"/>
      <c r="AC197" s="118"/>
      <c r="AD197" s="118"/>
      <c r="AE197" s="118"/>
      <c r="AF197" s="118"/>
      <c r="AG197" s="118"/>
      <c r="AH197" s="276"/>
      <c r="AI197" s="276"/>
      <c r="AJ197" s="118"/>
      <c r="AK197" s="279"/>
      <c r="AL197" s="99"/>
      <c r="AM197" s="99"/>
      <c r="AN197" s="108"/>
      <c r="AO197" s="99"/>
      <c r="AP197" s="99"/>
      <c r="AQ197" s="99"/>
      <c r="AR197" s="99"/>
      <c r="AS197" s="99"/>
    </row>
    <row r="198" spans="1:45" ht="15">
      <c r="A198" s="118"/>
      <c r="B198" s="118"/>
      <c r="C198" s="118"/>
      <c r="D198" s="118"/>
      <c r="E198" s="118"/>
      <c r="F198" s="118"/>
      <c r="G198" s="118"/>
      <c r="H198" s="118"/>
      <c r="I198" s="118"/>
      <c r="J198" s="118"/>
      <c r="K198" s="118"/>
      <c r="L198" s="276"/>
      <c r="M198" s="276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  <c r="AA198" s="118"/>
      <c r="AB198" s="118"/>
      <c r="AC198" s="118"/>
      <c r="AD198" s="118"/>
      <c r="AE198" s="118"/>
      <c r="AF198" s="118"/>
      <c r="AG198" s="118"/>
      <c r="AH198" s="276"/>
      <c r="AI198" s="276"/>
      <c r="AJ198" s="118"/>
      <c r="AK198" s="279"/>
      <c r="AL198" s="99"/>
      <c r="AM198" s="99"/>
      <c r="AN198" s="108"/>
      <c r="AO198" s="99"/>
      <c r="AP198" s="99"/>
      <c r="AQ198" s="99"/>
      <c r="AR198" s="99"/>
      <c r="AS198" s="99"/>
    </row>
    <row r="199" spans="1:45" ht="15">
      <c r="A199" s="118"/>
      <c r="B199" s="118"/>
      <c r="C199" s="118"/>
      <c r="D199" s="118"/>
      <c r="E199" s="118"/>
      <c r="F199" s="118"/>
      <c r="G199" s="118"/>
      <c r="H199" s="118"/>
      <c r="I199" s="118"/>
      <c r="J199" s="118"/>
      <c r="K199" s="118"/>
      <c r="L199" s="276"/>
      <c r="M199" s="276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  <c r="Z199" s="118"/>
      <c r="AA199" s="118"/>
      <c r="AB199" s="118"/>
      <c r="AC199" s="118"/>
      <c r="AD199" s="118"/>
      <c r="AE199" s="118"/>
      <c r="AF199" s="118"/>
      <c r="AG199" s="118"/>
      <c r="AH199" s="276"/>
      <c r="AI199" s="276"/>
      <c r="AJ199" s="118"/>
      <c r="AK199" s="279"/>
      <c r="AL199" s="99"/>
      <c r="AM199" s="99"/>
      <c r="AN199" s="108"/>
      <c r="AO199" s="99"/>
      <c r="AP199" s="99"/>
      <c r="AQ199" s="99"/>
      <c r="AR199" s="99"/>
      <c r="AS199" s="99"/>
    </row>
    <row r="200" spans="1:45" ht="15">
      <c r="A200" s="118"/>
      <c r="B200" s="118"/>
      <c r="C200" s="118"/>
      <c r="D200" s="118"/>
      <c r="E200" s="118"/>
      <c r="F200" s="118"/>
      <c r="G200" s="118"/>
      <c r="H200" s="118"/>
      <c r="I200" s="118"/>
      <c r="J200" s="118"/>
      <c r="K200" s="118"/>
      <c r="L200" s="276"/>
      <c r="M200" s="276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  <c r="AA200" s="118"/>
      <c r="AB200" s="118"/>
      <c r="AC200" s="118"/>
      <c r="AD200" s="118"/>
      <c r="AE200" s="118"/>
      <c r="AF200" s="118"/>
      <c r="AG200" s="118"/>
      <c r="AH200" s="276"/>
      <c r="AI200" s="276"/>
      <c r="AJ200" s="118"/>
      <c r="AK200" s="279"/>
      <c r="AL200" s="99"/>
      <c r="AM200" s="99"/>
      <c r="AN200" s="108"/>
      <c r="AO200" s="99"/>
      <c r="AP200" s="99"/>
      <c r="AQ200" s="99"/>
      <c r="AR200" s="99"/>
      <c r="AS200" s="99"/>
    </row>
    <row r="201" spans="1:45" ht="15">
      <c r="A201" s="118"/>
      <c r="B201" s="118"/>
      <c r="C201" s="118"/>
      <c r="D201" s="118"/>
      <c r="E201" s="118"/>
      <c r="F201" s="118"/>
      <c r="G201" s="118"/>
      <c r="H201" s="118"/>
      <c r="I201" s="118"/>
      <c r="J201" s="118"/>
      <c r="K201" s="118"/>
      <c r="L201" s="276"/>
      <c r="M201" s="276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  <c r="AA201" s="118"/>
      <c r="AB201" s="118"/>
      <c r="AC201" s="118"/>
      <c r="AD201" s="118"/>
      <c r="AE201" s="118"/>
      <c r="AF201" s="118"/>
      <c r="AG201" s="118"/>
      <c r="AH201" s="276"/>
      <c r="AI201" s="276"/>
      <c r="AJ201" s="118"/>
      <c r="AK201" s="279"/>
      <c r="AL201" s="99"/>
      <c r="AM201" s="99"/>
      <c r="AN201" s="108"/>
      <c r="AO201" s="99"/>
      <c r="AP201" s="99"/>
      <c r="AQ201" s="99"/>
      <c r="AR201" s="99"/>
      <c r="AS201" s="99"/>
    </row>
    <row r="202" spans="1:45" ht="15">
      <c r="A202" s="118"/>
      <c r="B202" s="118"/>
      <c r="C202" s="118"/>
      <c r="D202" s="118"/>
      <c r="E202" s="118"/>
      <c r="F202" s="118"/>
      <c r="G202" s="118"/>
      <c r="H202" s="118"/>
      <c r="I202" s="118"/>
      <c r="J202" s="118"/>
      <c r="K202" s="118"/>
      <c r="L202" s="276"/>
      <c r="M202" s="276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  <c r="AB202" s="118"/>
      <c r="AC202" s="118"/>
      <c r="AD202" s="118"/>
      <c r="AE202" s="118"/>
      <c r="AF202" s="118"/>
      <c r="AG202" s="118"/>
      <c r="AH202" s="276"/>
      <c r="AI202" s="276"/>
      <c r="AJ202" s="118"/>
      <c r="AK202" s="279"/>
      <c r="AL202" s="99"/>
      <c r="AM202" s="99"/>
      <c r="AN202" s="108"/>
      <c r="AO202" s="99"/>
      <c r="AP202" s="99"/>
      <c r="AQ202" s="99"/>
      <c r="AR202" s="99"/>
      <c r="AS202" s="99"/>
    </row>
    <row r="203" spans="1:45" ht="15">
      <c r="A203" s="118"/>
      <c r="B203" s="118"/>
      <c r="C203" s="118"/>
      <c r="D203" s="118"/>
      <c r="E203" s="118"/>
      <c r="F203" s="118"/>
      <c r="G203" s="118"/>
      <c r="H203" s="118"/>
      <c r="I203" s="118"/>
      <c r="J203" s="118"/>
      <c r="K203" s="118"/>
      <c r="L203" s="276"/>
      <c r="M203" s="276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  <c r="AA203" s="118"/>
      <c r="AB203" s="118"/>
      <c r="AC203" s="118"/>
      <c r="AD203" s="118"/>
      <c r="AE203" s="118"/>
      <c r="AF203" s="118"/>
      <c r="AG203" s="118"/>
      <c r="AH203" s="276"/>
      <c r="AI203" s="276"/>
      <c r="AJ203" s="118"/>
      <c r="AK203" s="279"/>
      <c r="AL203" s="99"/>
      <c r="AM203" s="99"/>
      <c r="AN203" s="108"/>
      <c r="AO203" s="99"/>
      <c r="AP203" s="99"/>
      <c r="AQ203" s="99"/>
      <c r="AR203" s="99"/>
      <c r="AS203" s="99"/>
    </row>
    <row r="204" spans="1:45" ht="15">
      <c r="A204" s="118"/>
      <c r="B204" s="118"/>
      <c r="C204" s="118"/>
      <c r="D204" s="118"/>
      <c r="E204" s="118"/>
      <c r="F204" s="118"/>
      <c r="G204" s="118"/>
      <c r="H204" s="118"/>
      <c r="I204" s="118"/>
      <c r="J204" s="118"/>
      <c r="K204" s="118"/>
      <c r="L204" s="276"/>
      <c r="M204" s="276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  <c r="AA204" s="118"/>
      <c r="AB204" s="118"/>
      <c r="AC204" s="118"/>
      <c r="AD204" s="118"/>
      <c r="AE204" s="118"/>
      <c r="AF204" s="118"/>
      <c r="AG204" s="118"/>
      <c r="AH204" s="276"/>
      <c r="AI204" s="276"/>
      <c r="AJ204" s="118"/>
      <c r="AK204" s="279"/>
      <c r="AL204" s="99"/>
      <c r="AM204" s="99"/>
      <c r="AN204" s="108"/>
      <c r="AO204" s="99"/>
      <c r="AP204" s="99"/>
      <c r="AQ204" s="99"/>
      <c r="AR204" s="99"/>
      <c r="AS204" s="99"/>
    </row>
    <row r="205" spans="1:45" ht="15">
      <c r="A205" s="118"/>
      <c r="B205" s="118"/>
      <c r="C205" s="118"/>
      <c r="D205" s="118"/>
      <c r="E205" s="118"/>
      <c r="F205" s="118"/>
      <c r="G205" s="118"/>
      <c r="H205" s="118"/>
      <c r="I205" s="118"/>
      <c r="J205" s="118"/>
      <c r="K205" s="118"/>
      <c r="L205" s="276"/>
      <c r="M205" s="276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  <c r="AA205" s="118"/>
      <c r="AB205" s="118"/>
      <c r="AC205" s="118"/>
      <c r="AD205" s="118"/>
      <c r="AE205" s="118"/>
      <c r="AF205" s="118"/>
      <c r="AG205" s="118"/>
      <c r="AH205" s="276"/>
      <c r="AI205" s="276"/>
      <c r="AJ205" s="118"/>
      <c r="AK205" s="279"/>
      <c r="AL205" s="99"/>
      <c r="AM205" s="99"/>
      <c r="AN205" s="108"/>
      <c r="AO205" s="99"/>
      <c r="AP205" s="99"/>
      <c r="AQ205" s="99"/>
      <c r="AR205" s="99"/>
      <c r="AS205" s="99"/>
    </row>
    <row r="206" spans="1:45" ht="15">
      <c r="A206" s="118"/>
      <c r="B206" s="118"/>
      <c r="C206" s="118"/>
      <c r="D206" s="118"/>
      <c r="E206" s="118"/>
      <c r="F206" s="118"/>
      <c r="G206" s="118"/>
      <c r="H206" s="118"/>
      <c r="I206" s="118"/>
      <c r="J206" s="118"/>
      <c r="K206" s="118"/>
      <c r="L206" s="276"/>
      <c r="M206" s="276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  <c r="AA206" s="118"/>
      <c r="AB206" s="118"/>
      <c r="AC206" s="118"/>
      <c r="AD206" s="118"/>
      <c r="AE206" s="118"/>
      <c r="AF206" s="118"/>
      <c r="AG206" s="118"/>
      <c r="AH206" s="276"/>
      <c r="AI206" s="276"/>
      <c r="AJ206" s="118"/>
      <c r="AK206" s="279"/>
      <c r="AL206" s="99"/>
      <c r="AM206" s="99"/>
      <c r="AN206" s="108"/>
      <c r="AO206" s="99"/>
      <c r="AP206" s="99"/>
      <c r="AQ206" s="99"/>
      <c r="AR206" s="99"/>
      <c r="AS206" s="99"/>
    </row>
    <row r="207" spans="1:45" ht="15">
      <c r="A207" s="118"/>
      <c r="B207" s="118"/>
      <c r="C207" s="118"/>
      <c r="D207" s="118"/>
      <c r="E207" s="118"/>
      <c r="F207" s="118"/>
      <c r="G207" s="118"/>
      <c r="H207" s="118"/>
      <c r="I207" s="118"/>
      <c r="J207" s="118"/>
      <c r="K207" s="118"/>
      <c r="L207" s="276"/>
      <c r="M207" s="276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  <c r="AA207" s="118"/>
      <c r="AB207" s="118"/>
      <c r="AC207" s="118"/>
      <c r="AD207" s="118"/>
      <c r="AE207" s="118"/>
      <c r="AF207" s="118"/>
      <c r="AG207" s="118"/>
      <c r="AH207" s="276"/>
      <c r="AI207" s="276"/>
      <c r="AJ207" s="118"/>
      <c r="AK207" s="279"/>
      <c r="AL207" s="99"/>
      <c r="AM207" s="99"/>
      <c r="AN207" s="108"/>
      <c r="AO207" s="99"/>
      <c r="AP207" s="99"/>
      <c r="AQ207" s="99"/>
      <c r="AR207" s="99"/>
      <c r="AS207" s="99"/>
    </row>
    <row r="208" spans="1:45" ht="15">
      <c r="A208" s="118"/>
      <c r="B208" s="118"/>
      <c r="C208" s="118"/>
      <c r="D208" s="118"/>
      <c r="E208" s="118"/>
      <c r="F208" s="118"/>
      <c r="G208" s="118"/>
      <c r="H208" s="118"/>
      <c r="I208" s="118"/>
      <c r="J208" s="118"/>
      <c r="K208" s="118"/>
      <c r="L208" s="276"/>
      <c r="M208" s="276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  <c r="Z208" s="118"/>
      <c r="AA208" s="118"/>
      <c r="AB208" s="118"/>
      <c r="AC208" s="118"/>
      <c r="AD208" s="118"/>
      <c r="AE208" s="118"/>
      <c r="AF208" s="118"/>
      <c r="AG208" s="118"/>
      <c r="AH208" s="276"/>
      <c r="AI208" s="276"/>
      <c r="AJ208" s="118"/>
      <c r="AK208" s="279"/>
      <c r="AL208" s="99"/>
      <c r="AM208" s="99"/>
      <c r="AN208" s="108"/>
      <c r="AO208" s="99"/>
      <c r="AP208" s="99"/>
      <c r="AQ208" s="99"/>
      <c r="AR208" s="99"/>
      <c r="AS208" s="99"/>
    </row>
    <row r="209" spans="1:45" ht="15">
      <c r="A209" s="118"/>
      <c r="B209" s="118"/>
      <c r="C209" s="118"/>
      <c r="D209" s="118"/>
      <c r="E209" s="118"/>
      <c r="F209" s="118"/>
      <c r="G209" s="118"/>
      <c r="H209" s="118"/>
      <c r="I209" s="118"/>
      <c r="J209" s="118"/>
      <c r="K209" s="118"/>
      <c r="L209" s="276"/>
      <c r="M209" s="276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  <c r="AA209" s="118"/>
      <c r="AB209" s="118"/>
      <c r="AC209" s="118"/>
      <c r="AD209" s="118"/>
      <c r="AE209" s="118"/>
      <c r="AF209" s="118"/>
      <c r="AG209" s="118"/>
      <c r="AH209" s="276"/>
      <c r="AI209" s="276"/>
      <c r="AJ209" s="118"/>
      <c r="AK209" s="279"/>
      <c r="AL209" s="99"/>
      <c r="AM209" s="99"/>
      <c r="AN209" s="108"/>
      <c r="AO209" s="99"/>
      <c r="AP209" s="99"/>
      <c r="AQ209" s="99"/>
      <c r="AR209" s="99"/>
      <c r="AS209" s="99"/>
    </row>
    <row r="210" spans="1:45" ht="15">
      <c r="A210" s="118"/>
      <c r="B210" s="118"/>
      <c r="C210" s="118"/>
      <c r="D210" s="118"/>
      <c r="E210" s="118"/>
      <c r="F210" s="118"/>
      <c r="G210" s="118"/>
      <c r="H210" s="118"/>
      <c r="I210" s="118"/>
      <c r="J210" s="118"/>
      <c r="K210" s="118"/>
      <c r="L210" s="276"/>
      <c r="M210" s="276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  <c r="AA210" s="118"/>
      <c r="AB210" s="118"/>
      <c r="AC210" s="118"/>
      <c r="AD210" s="118"/>
      <c r="AE210" s="118"/>
      <c r="AF210" s="118"/>
      <c r="AG210" s="118"/>
      <c r="AH210" s="276"/>
      <c r="AI210" s="276"/>
      <c r="AJ210" s="118"/>
      <c r="AK210" s="279"/>
      <c r="AL210" s="99"/>
      <c r="AM210" s="99"/>
      <c r="AN210" s="108"/>
      <c r="AO210" s="99"/>
      <c r="AP210" s="99"/>
      <c r="AQ210" s="99"/>
      <c r="AR210" s="99"/>
      <c r="AS210" s="99"/>
    </row>
    <row r="211" spans="1:45" ht="15">
      <c r="A211" s="118"/>
      <c r="B211" s="118"/>
      <c r="C211" s="118"/>
      <c r="D211" s="118"/>
      <c r="E211" s="118"/>
      <c r="F211" s="118"/>
      <c r="G211" s="118"/>
      <c r="H211" s="118"/>
      <c r="I211" s="118"/>
      <c r="J211" s="118"/>
      <c r="K211" s="118"/>
      <c r="L211" s="276"/>
      <c r="M211" s="276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  <c r="AA211" s="118"/>
      <c r="AB211" s="118"/>
      <c r="AC211" s="118"/>
      <c r="AD211" s="118"/>
      <c r="AE211" s="118"/>
      <c r="AF211" s="118"/>
      <c r="AG211" s="118"/>
      <c r="AH211" s="276"/>
      <c r="AI211" s="276"/>
      <c r="AJ211" s="118"/>
      <c r="AK211" s="279"/>
      <c r="AL211" s="99"/>
      <c r="AM211" s="99"/>
      <c r="AN211" s="108"/>
      <c r="AO211" s="99"/>
      <c r="AP211" s="99"/>
      <c r="AQ211" s="99"/>
      <c r="AR211" s="99"/>
      <c r="AS211" s="99"/>
    </row>
    <row r="212" spans="1:45" ht="15">
      <c r="A212" s="118"/>
      <c r="B212" s="118"/>
      <c r="C212" s="118"/>
      <c r="D212" s="118"/>
      <c r="E212" s="118"/>
      <c r="F212" s="118"/>
      <c r="G212" s="118"/>
      <c r="H212" s="118"/>
      <c r="I212" s="118"/>
      <c r="J212" s="118"/>
      <c r="K212" s="118"/>
      <c r="L212" s="276"/>
      <c r="M212" s="276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  <c r="AA212" s="118"/>
      <c r="AB212" s="118"/>
      <c r="AC212" s="118"/>
      <c r="AD212" s="118"/>
      <c r="AE212" s="118"/>
      <c r="AF212" s="118"/>
      <c r="AG212" s="118"/>
      <c r="AH212" s="276"/>
      <c r="AI212" s="276"/>
      <c r="AJ212" s="118"/>
      <c r="AK212" s="279"/>
      <c r="AL212" s="99"/>
      <c r="AM212" s="99"/>
      <c r="AN212" s="108"/>
      <c r="AO212" s="99"/>
      <c r="AP212" s="99"/>
      <c r="AQ212" s="99"/>
      <c r="AR212" s="99"/>
      <c r="AS212" s="99"/>
    </row>
    <row r="213" spans="1:45" ht="15">
      <c r="A213" s="118"/>
      <c r="B213" s="118"/>
      <c r="C213" s="118"/>
      <c r="D213" s="118"/>
      <c r="E213" s="118"/>
      <c r="F213" s="118"/>
      <c r="G213" s="118"/>
      <c r="H213" s="118"/>
      <c r="I213" s="118"/>
      <c r="J213" s="118"/>
      <c r="K213" s="118"/>
      <c r="L213" s="276"/>
      <c r="M213" s="276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  <c r="AA213" s="118"/>
      <c r="AB213" s="118"/>
      <c r="AC213" s="118"/>
      <c r="AD213" s="118"/>
      <c r="AE213" s="118"/>
      <c r="AF213" s="118"/>
      <c r="AG213" s="118"/>
      <c r="AH213" s="276"/>
      <c r="AI213" s="276"/>
      <c r="AJ213" s="118"/>
      <c r="AK213" s="279"/>
      <c r="AL213" s="99"/>
      <c r="AM213" s="99"/>
      <c r="AN213" s="108"/>
      <c r="AO213" s="99"/>
      <c r="AP213" s="99"/>
      <c r="AQ213" s="99"/>
      <c r="AR213" s="99"/>
      <c r="AS213" s="99"/>
    </row>
    <row r="214" spans="1:45" ht="15">
      <c r="A214" s="118"/>
      <c r="B214" s="118"/>
      <c r="C214" s="118"/>
      <c r="D214" s="118"/>
      <c r="E214" s="118"/>
      <c r="F214" s="118"/>
      <c r="G214" s="118"/>
      <c r="H214" s="118"/>
      <c r="I214" s="118"/>
      <c r="J214" s="118"/>
      <c r="K214" s="118"/>
      <c r="L214" s="276"/>
      <c r="M214" s="276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  <c r="AA214" s="118"/>
      <c r="AB214" s="118"/>
      <c r="AC214" s="118"/>
      <c r="AD214" s="118"/>
      <c r="AE214" s="118"/>
      <c r="AF214" s="118"/>
      <c r="AG214" s="118"/>
      <c r="AH214" s="276"/>
      <c r="AI214" s="276"/>
      <c r="AJ214" s="118"/>
      <c r="AK214" s="279"/>
      <c r="AL214" s="99"/>
      <c r="AM214" s="99"/>
      <c r="AN214" s="108"/>
      <c r="AO214" s="99"/>
      <c r="AP214" s="99"/>
      <c r="AQ214" s="99"/>
      <c r="AR214" s="99"/>
      <c r="AS214" s="99"/>
    </row>
    <row r="215" spans="1:45" ht="15">
      <c r="A215" s="118"/>
      <c r="B215" s="118"/>
      <c r="C215" s="118"/>
      <c r="D215" s="118"/>
      <c r="E215" s="118"/>
      <c r="F215" s="118"/>
      <c r="G215" s="118"/>
      <c r="H215" s="118"/>
      <c r="I215" s="118"/>
      <c r="J215" s="118"/>
      <c r="K215" s="118"/>
      <c r="L215" s="276"/>
      <c r="M215" s="276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  <c r="AA215" s="118"/>
      <c r="AB215" s="118"/>
      <c r="AC215" s="118"/>
      <c r="AD215" s="118"/>
      <c r="AE215" s="118"/>
      <c r="AF215" s="118"/>
      <c r="AG215" s="118"/>
      <c r="AH215" s="276"/>
      <c r="AI215" s="276"/>
      <c r="AJ215" s="118"/>
      <c r="AK215" s="279"/>
      <c r="AL215" s="99"/>
      <c r="AM215" s="99"/>
      <c r="AN215" s="108"/>
      <c r="AO215" s="99"/>
      <c r="AP215" s="99"/>
      <c r="AQ215" s="99"/>
      <c r="AR215" s="99"/>
      <c r="AS215" s="99"/>
    </row>
    <row r="216" spans="1:45" ht="15">
      <c r="A216" s="118"/>
      <c r="B216" s="118"/>
      <c r="C216" s="118"/>
      <c r="D216" s="118"/>
      <c r="E216" s="118"/>
      <c r="F216" s="118"/>
      <c r="G216" s="118"/>
      <c r="H216" s="118"/>
      <c r="I216" s="118"/>
      <c r="J216" s="118"/>
      <c r="K216" s="118"/>
      <c r="L216" s="276"/>
      <c r="M216" s="276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  <c r="AA216" s="118"/>
      <c r="AB216" s="118"/>
      <c r="AC216" s="118"/>
      <c r="AD216" s="118"/>
      <c r="AE216" s="118"/>
      <c r="AF216" s="118"/>
      <c r="AG216" s="118"/>
      <c r="AH216" s="276"/>
      <c r="AI216" s="276"/>
      <c r="AJ216" s="118"/>
      <c r="AK216" s="279"/>
      <c r="AL216" s="99"/>
      <c r="AM216" s="99"/>
      <c r="AN216" s="108"/>
      <c r="AO216" s="99"/>
      <c r="AP216" s="99"/>
      <c r="AQ216" s="99"/>
      <c r="AR216" s="99"/>
      <c r="AS216" s="99"/>
    </row>
    <row r="217" spans="1:45" ht="15">
      <c r="A217" s="118"/>
      <c r="B217" s="118"/>
      <c r="C217" s="118"/>
      <c r="D217" s="118"/>
      <c r="E217" s="118"/>
      <c r="F217" s="118"/>
      <c r="G217" s="118"/>
      <c r="H217" s="118"/>
      <c r="I217" s="118"/>
      <c r="J217" s="118"/>
      <c r="K217" s="118"/>
      <c r="L217" s="276"/>
      <c r="M217" s="276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  <c r="Z217" s="118"/>
      <c r="AA217" s="118"/>
      <c r="AB217" s="118"/>
      <c r="AC217" s="118"/>
      <c r="AD217" s="118"/>
      <c r="AE217" s="118"/>
      <c r="AF217" s="118"/>
      <c r="AG217" s="118"/>
      <c r="AH217" s="276"/>
      <c r="AI217" s="276"/>
      <c r="AJ217" s="118"/>
      <c r="AK217" s="279"/>
      <c r="AL217" s="99"/>
      <c r="AM217" s="99"/>
      <c r="AN217" s="108"/>
      <c r="AO217" s="99"/>
      <c r="AP217" s="99"/>
      <c r="AQ217" s="99"/>
      <c r="AR217" s="99"/>
      <c r="AS217" s="99"/>
    </row>
    <row r="218" spans="1:45" ht="15">
      <c r="A218" s="118"/>
      <c r="B218" s="118"/>
      <c r="C218" s="118"/>
      <c r="D218" s="118"/>
      <c r="E218" s="118"/>
      <c r="F218" s="118"/>
      <c r="G218" s="118"/>
      <c r="H218" s="118"/>
      <c r="I218" s="118"/>
      <c r="J218" s="118"/>
      <c r="K218" s="118"/>
      <c r="L218" s="276"/>
      <c r="M218" s="276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  <c r="AA218" s="118"/>
      <c r="AB218" s="118"/>
      <c r="AC218" s="118"/>
      <c r="AD218" s="118"/>
      <c r="AE218" s="118"/>
      <c r="AF218" s="118"/>
      <c r="AG218" s="118"/>
      <c r="AH218" s="276"/>
      <c r="AI218" s="276"/>
      <c r="AJ218" s="118"/>
      <c r="AK218" s="279"/>
      <c r="AL218" s="99"/>
      <c r="AM218" s="99"/>
      <c r="AN218" s="108"/>
      <c r="AO218" s="99"/>
      <c r="AP218" s="99"/>
      <c r="AQ218" s="99"/>
      <c r="AR218" s="99"/>
      <c r="AS218" s="99"/>
    </row>
    <row r="219" spans="1:45" ht="15">
      <c r="A219" s="118"/>
      <c r="B219" s="118"/>
      <c r="C219" s="118"/>
      <c r="D219" s="118"/>
      <c r="E219" s="118"/>
      <c r="F219" s="118"/>
      <c r="G219" s="118"/>
      <c r="H219" s="118"/>
      <c r="I219" s="118"/>
      <c r="J219" s="118"/>
      <c r="K219" s="118"/>
      <c r="L219" s="276"/>
      <c r="M219" s="276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276"/>
      <c r="AI219" s="276"/>
      <c r="AJ219" s="118"/>
      <c r="AK219" s="279"/>
      <c r="AL219" s="99"/>
      <c r="AM219" s="99"/>
      <c r="AN219" s="108"/>
      <c r="AO219" s="99"/>
      <c r="AP219" s="99"/>
      <c r="AQ219" s="99"/>
      <c r="AR219" s="99"/>
      <c r="AS219" s="99"/>
    </row>
    <row r="220" spans="1:45" ht="15">
      <c r="A220" s="118"/>
      <c r="B220" s="118"/>
      <c r="C220" s="118"/>
      <c r="D220" s="118"/>
      <c r="E220" s="118"/>
      <c r="F220" s="118"/>
      <c r="G220" s="118"/>
      <c r="H220" s="118"/>
      <c r="I220" s="118"/>
      <c r="J220" s="118"/>
      <c r="K220" s="118"/>
      <c r="L220" s="276"/>
      <c r="M220" s="276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  <c r="AA220" s="118"/>
      <c r="AB220" s="118"/>
      <c r="AC220" s="118"/>
      <c r="AD220" s="118"/>
      <c r="AE220" s="118"/>
      <c r="AF220" s="118"/>
      <c r="AG220" s="118"/>
      <c r="AH220" s="276"/>
      <c r="AI220" s="276"/>
      <c r="AJ220" s="118"/>
      <c r="AK220" s="279"/>
      <c r="AL220" s="99"/>
      <c r="AM220" s="99"/>
      <c r="AN220" s="108"/>
      <c r="AO220" s="99"/>
      <c r="AP220" s="99"/>
      <c r="AQ220" s="99"/>
      <c r="AR220" s="99"/>
      <c r="AS220" s="99"/>
    </row>
    <row r="221" spans="1:45" ht="15">
      <c r="A221" s="118"/>
      <c r="B221" s="118"/>
      <c r="C221" s="118"/>
      <c r="D221" s="118"/>
      <c r="E221" s="118"/>
      <c r="F221" s="118"/>
      <c r="G221" s="118"/>
      <c r="H221" s="118"/>
      <c r="I221" s="118"/>
      <c r="J221" s="118"/>
      <c r="K221" s="118"/>
      <c r="L221" s="276"/>
      <c r="M221" s="276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  <c r="Z221" s="118"/>
      <c r="AA221" s="118"/>
      <c r="AB221" s="118"/>
      <c r="AC221" s="118"/>
      <c r="AD221" s="118"/>
      <c r="AE221" s="118"/>
      <c r="AF221" s="118"/>
      <c r="AG221" s="118"/>
      <c r="AH221" s="276"/>
      <c r="AI221" s="276"/>
      <c r="AJ221" s="118"/>
      <c r="AK221" s="279"/>
      <c r="AL221" s="99"/>
      <c r="AM221" s="99"/>
      <c r="AN221" s="108"/>
      <c r="AO221" s="99"/>
      <c r="AP221" s="99"/>
      <c r="AQ221" s="99"/>
      <c r="AR221" s="99"/>
      <c r="AS221" s="99"/>
    </row>
    <row r="222" spans="1:45" ht="15">
      <c r="A222" s="118"/>
      <c r="B222" s="118"/>
      <c r="C222" s="118"/>
      <c r="D222" s="118"/>
      <c r="E222" s="118"/>
      <c r="F222" s="118"/>
      <c r="G222" s="118"/>
      <c r="H222" s="118"/>
      <c r="I222" s="118"/>
      <c r="J222" s="118"/>
      <c r="K222" s="118"/>
      <c r="L222" s="276"/>
      <c r="M222" s="276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  <c r="AA222" s="118"/>
      <c r="AB222" s="118"/>
      <c r="AC222" s="118"/>
      <c r="AD222" s="118"/>
      <c r="AE222" s="118"/>
      <c r="AF222" s="118"/>
      <c r="AG222" s="118"/>
      <c r="AH222" s="276"/>
      <c r="AI222" s="276"/>
      <c r="AJ222" s="118"/>
      <c r="AK222" s="279"/>
      <c r="AL222" s="99"/>
      <c r="AM222" s="99"/>
      <c r="AN222" s="108"/>
      <c r="AO222" s="99"/>
      <c r="AP222" s="99"/>
      <c r="AQ222" s="99"/>
      <c r="AR222" s="99"/>
      <c r="AS222" s="99"/>
    </row>
    <row r="223" spans="1:45" ht="15">
      <c r="A223" s="118"/>
      <c r="B223" s="118"/>
      <c r="C223" s="118"/>
      <c r="D223" s="118"/>
      <c r="E223" s="118"/>
      <c r="F223" s="118"/>
      <c r="G223" s="118"/>
      <c r="H223" s="118"/>
      <c r="I223" s="118"/>
      <c r="J223" s="118"/>
      <c r="K223" s="118"/>
      <c r="L223" s="276"/>
      <c r="M223" s="276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  <c r="Z223" s="118"/>
      <c r="AA223" s="118"/>
      <c r="AB223" s="118"/>
      <c r="AC223" s="118"/>
      <c r="AD223" s="118"/>
      <c r="AE223" s="118"/>
      <c r="AF223" s="118"/>
      <c r="AG223" s="118"/>
      <c r="AH223" s="276"/>
      <c r="AI223" s="276"/>
      <c r="AJ223" s="118"/>
      <c r="AK223" s="279"/>
      <c r="AL223" s="99"/>
      <c r="AM223" s="99"/>
      <c r="AN223" s="108"/>
      <c r="AO223" s="99"/>
      <c r="AP223" s="99"/>
      <c r="AQ223" s="99"/>
      <c r="AR223" s="99"/>
      <c r="AS223" s="99"/>
    </row>
    <row r="224" spans="1:45" ht="15">
      <c r="A224" s="118"/>
      <c r="B224" s="118"/>
      <c r="C224" s="118"/>
      <c r="D224" s="118"/>
      <c r="E224" s="118"/>
      <c r="F224" s="118"/>
      <c r="G224" s="118"/>
      <c r="H224" s="118"/>
      <c r="I224" s="118"/>
      <c r="J224" s="118"/>
      <c r="K224" s="118"/>
      <c r="L224" s="276"/>
      <c r="M224" s="276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  <c r="AA224" s="118"/>
      <c r="AB224" s="118"/>
      <c r="AC224" s="118"/>
      <c r="AD224" s="118"/>
      <c r="AE224" s="118"/>
      <c r="AF224" s="118"/>
      <c r="AG224" s="118"/>
      <c r="AH224" s="276"/>
      <c r="AI224" s="276"/>
      <c r="AJ224" s="118"/>
      <c r="AK224" s="279"/>
      <c r="AL224" s="99"/>
      <c r="AM224" s="99"/>
      <c r="AN224" s="108"/>
      <c r="AO224" s="99"/>
      <c r="AP224" s="99"/>
      <c r="AQ224" s="99"/>
      <c r="AR224" s="99"/>
      <c r="AS224" s="99"/>
    </row>
    <row r="225" spans="1:45" ht="15">
      <c r="A225" s="118"/>
      <c r="B225" s="118"/>
      <c r="C225" s="118"/>
      <c r="D225" s="118"/>
      <c r="E225" s="118"/>
      <c r="F225" s="118"/>
      <c r="G225" s="118"/>
      <c r="H225" s="118"/>
      <c r="I225" s="118"/>
      <c r="J225" s="118"/>
      <c r="K225" s="118"/>
      <c r="L225" s="276"/>
      <c r="M225" s="276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  <c r="AA225" s="118"/>
      <c r="AB225" s="118"/>
      <c r="AC225" s="118"/>
      <c r="AD225" s="118"/>
      <c r="AE225" s="118"/>
      <c r="AF225" s="118"/>
      <c r="AG225" s="118"/>
      <c r="AH225" s="276"/>
      <c r="AI225" s="276"/>
      <c r="AJ225" s="118"/>
      <c r="AK225" s="279"/>
      <c r="AL225" s="99"/>
      <c r="AM225" s="99"/>
      <c r="AN225" s="108"/>
      <c r="AO225" s="99"/>
      <c r="AP225" s="99"/>
      <c r="AQ225" s="99"/>
      <c r="AR225" s="99"/>
      <c r="AS225" s="99"/>
    </row>
    <row r="226" spans="1:45" ht="15">
      <c r="A226" s="118"/>
      <c r="B226" s="118"/>
      <c r="C226" s="118"/>
      <c r="D226" s="118"/>
      <c r="E226" s="118"/>
      <c r="F226" s="118"/>
      <c r="G226" s="118"/>
      <c r="H226" s="118"/>
      <c r="I226" s="118"/>
      <c r="J226" s="118"/>
      <c r="K226" s="118"/>
      <c r="L226" s="276"/>
      <c r="M226" s="276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  <c r="AA226" s="118"/>
      <c r="AB226" s="118"/>
      <c r="AC226" s="118"/>
      <c r="AD226" s="118"/>
      <c r="AE226" s="118"/>
      <c r="AF226" s="118"/>
      <c r="AG226" s="118"/>
      <c r="AH226" s="276"/>
      <c r="AI226" s="276"/>
      <c r="AJ226" s="118"/>
      <c r="AK226" s="279"/>
      <c r="AL226" s="99"/>
      <c r="AM226" s="99"/>
      <c r="AN226" s="108"/>
      <c r="AO226" s="99"/>
      <c r="AP226" s="99"/>
      <c r="AQ226" s="99"/>
      <c r="AR226" s="99"/>
      <c r="AS226" s="99"/>
    </row>
    <row r="227" spans="1:45" ht="15">
      <c r="A227" s="118"/>
      <c r="B227" s="118"/>
      <c r="C227" s="118"/>
      <c r="D227" s="118"/>
      <c r="E227" s="118"/>
      <c r="F227" s="118"/>
      <c r="G227" s="118"/>
      <c r="H227" s="118"/>
      <c r="I227" s="118"/>
      <c r="J227" s="118"/>
      <c r="K227" s="118"/>
      <c r="L227" s="276"/>
      <c r="M227" s="276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  <c r="AA227" s="118"/>
      <c r="AB227" s="118"/>
      <c r="AC227" s="118"/>
      <c r="AD227" s="118"/>
      <c r="AE227" s="118"/>
      <c r="AF227" s="118"/>
      <c r="AG227" s="118"/>
      <c r="AH227" s="276"/>
      <c r="AI227" s="276"/>
      <c r="AJ227" s="118"/>
      <c r="AK227" s="279"/>
      <c r="AL227" s="99"/>
      <c r="AM227" s="99"/>
      <c r="AN227" s="108"/>
      <c r="AO227" s="99"/>
      <c r="AP227" s="99"/>
      <c r="AQ227" s="99"/>
      <c r="AR227" s="99"/>
      <c r="AS227" s="99"/>
    </row>
    <row r="228" spans="1:45" ht="15">
      <c r="A228" s="118"/>
      <c r="B228" s="118"/>
      <c r="C228" s="118"/>
      <c r="D228" s="118"/>
      <c r="E228" s="118"/>
      <c r="F228" s="118"/>
      <c r="G228" s="118"/>
      <c r="H228" s="118"/>
      <c r="I228" s="118"/>
      <c r="J228" s="118"/>
      <c r="K228" s="118"/>
      <c r="L228" s="276"/>
      <c r="M228" s="276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  <c r="AA228" s="118"/>
      <c r="AB228" s="118"/>
      <c r="AC228" s="118"/>
      <c r="AD228" s="118"/>
      <c r="AE228" s="118"/>
      <c r="AF228" s="118"/>
      <c r="AG228" s="118"/>
      <c r="AH228" s="276"/>
      <c r="AI228" s="276"/>
      <c r="AJ228" s="118"/>
      <c r="AK228" s="279"/>
      <c r="AL228" s="99"/>
      <c r="AM228" s="99"/>
      <c r="AN228" s="108"/>
      <c r="AO228" s="99"/>
      <c r="AP228" s="99"/>
      <c r="AQ228" s="99"/>
      <c r="AR228" s="99"/>
      <c r="AS228" s="99"/>
    </row>
    <row r="229" spans="1:45" ht="15">
      <c r="A229" s="118"/>
      <c r="B229" s="118"/>
      <c r="C229" s="118"/>
      <c r="D229" s="118"/>
      <c r="E229" s="118"/>
      <c r="F229" s="118"/>
      <c r="G229" s="118"/>
      <c r="H229" s="118"/>
      <c r="I229" s="118"/>
      <c r="J229" s="118"/>
      <c r="K229" s="118"/>
      <c r="L229" s="276"/>
      <c r="M229" s="276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  <c r="AA229" s="118"/>
      <c r="AB229" s="118"/>
      <c r="AC229" s="118"/>
      <c r="AD229" s="118"/>
      <c r="AE229" s="118"/>
      <c r="AF229" s="118"/>
      <c r="AG229" s="118"/>
      <c r="AH229" s="276"/>
      <c r="AI229" s="276"/>
      <c r="AJ229" s="118"/>
      <c r="AK229" s="279"/>
      <c r="AL229" s="99"/>
      <c r="AM229" s="99"/>
      <c r="AN229" s="108"/>
      <c r="AO229" s="99"/>
      <c r="AP229" s="99"/>
      <c r="AQ229" s="99"/>
      <c r="AR229" s="99"/>
      <c r="AS229" s="99"/>
    </row>
    <row r="230" spans="1:45" ht="15">
      <c r="A230" s="118"/>
      <c r="B230" s="118"/>
      <c r="C230" s="118"/>
      <c r="D230" s="118"/>
      <c r="E230" s="118"/>
      <c r="F230" s="118"/>
      <c r="G230" s="118"/>
      <c r="H230" s="118"/>
      <c r="I230" s="118"/>
      <c r="J230" s="118"/>
      <c r="K230" s="118"/>
      <c r="L230" s="276"/>
      <c r="M230" s="276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  <c r="AA230" s="118"/>
      <c r="AB230" s="118"/>
      <c r="AC230" s="118"/>
      <c r="AD230" s="118"/>
      <c r="AE230" s="118"/>
      <c r="AF230" s="118"/>
      <c r="AG230" s="118"/>
      <c r="AH230" s="276"/>
      <c r="AI230" s="276"/>
      <c r="AJ230" s="118"/>
      <c r="AK230" s="279"/>
      <c r="AL230" s="99"/>
      <c r="AM230" s="99"/>
      <c r="AN230" s="108"/>
      <c r="AO230" s="99"/>
      <c r="AP230" s="99"/>
      <c r="AQ230" s="99"/>
      <c r="AR230" s="99"/>
      <c r="AS230" s="99"/>
    </row>
    <row r="231" spans="1:45" ht="15">
      <c r="A231" s="118"/>
      <c r="B231" s="118"/>
      <c r="C231" s="118"/>
      <c r="D231" s="118"/>
      <c r="E231" s="118"/>
      <c r="F231" s="118"/>
      <c r="G231" s="118"/>
      <c r="H231" s="118"/>
      <c r="I231" s="118"/>
      <c r="J231" s="118"/>
      <c r="K231" s="118"/>
      <c r="L231" s="276"/>
      <c r="M231" s="276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  <c r="AA231" s="118"/>
      <c r="AB231" s="118"/>
      <c r="AC231" s="118"/>
      <c r="AD231" s="118"/>
      <c r="AE231" s="118"/>
      <c r="AF231" s="118"/>
      <c r="AG231" s="118"/>
      <c r="AH231" s="276"/>
      <c r="AI231" s="276"/>
      <c r="AJ231" s="118"/>
      <c r="AK231" s="279"/>
      <c r="AL231" s="99"/>
      <c r="AM231" s="99"/>
      <c r="AN231" s="108"/>
      <c r="AO231" s="99"/>
      <c r="AP231" s="99"/>
      <c r="AQ231" s="99"/>
      <c r="AR231" s="99"/>
      <c r="AS231" s="99"/>
    </row>
    <row r="232" spans="1:45" ht="15">
      <c r="A232" s="118"/>
      <c r="B232" s="118"/>
      <c r="C232" s="118"/>
      <c r="D232" s="118"/>
      <c r="E232" s="118"/>
      <c r="F232" s="118"/>
      <c r="G232" s="118"/>
      <c r="H232" s="118"/>
      <c r="I232" s="118"/>
      <c r="J232" s="118"/>
      <c r="K232" s="118"/>
      <c r="L232" s="276"/>
      <c r="M232" s="276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  <c r="AA232" s="118"/>
      <c r="AB232" s="118"/>
      <c r="AC232" s="118"/>
      <c r="AD232" s="118"/>
      <c r="AE232" s="118"/>
      <c r="AF232" s="118"/>
      <c r="AG232" s="118"/>
      <c r="AH232" s="276"/>
      <c r="AI232" s="276"/>
      <c r="AJ232" s="118"/>
      <c r="AK232" s="279"/>
      <c r="AL232" s="99"/>
      <c r="AM232" s="99"/>
      <c r="AN232" s="108"/>
      <c r="AO232" s="99"/>
      <c r="AP232" s="99"/>
      <c r="AQ232" s="99"/>
      <c r="AR232" s="99"/>
      <c r="AS232" s="99"/>
    </row>
    <row r="233" spans="1:45" ht="15">
      <c r="A233" s="118"/>
      <c r="B233" s="118"/>
      <c r="C233" s="118"/>
      <c r="D233" s="118"/>
      <c r="E233" s="118"/>
      <c r="F233" s="118"/>
      <c r="G233" s="118"/>
      <c r="H233" s="118"/>
      <c r="I233" s="118"/>
      <c r="J233" s="118"/>
      <c r="K233" s="118"/>
      <c r="L233" s="276"/>
      <c r="M233" s="276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  <c r="AA233" s="118"/>
      <c r="AB233" s="118"/>
      <c r="AC233" s="118"/>
      <c r="AD233" s="118"/>
      <c r="AE233" s="118"/>
      <c r="AF233" s="118"/>
      <c r="AG233" s="118"/>
      <c r="AH233" s="276"/>
      <c r="AI233" s="276"/>
      <c r="AJ233" s="118"/>
      <c r="AK233" s="279"/>
      <c r="AL233" s="99"/>
      <c r="AM233" s="99"/>
      <c r="AN233" s="108"/>
      <c r="AO233" s="99"/>
      <c r="AP233" s="99"/>
      <c r="AQ233" s="99"/>
      <c r="AR233" s="99"/>
      <c r="AS233" s="99"/>
    </row>
    <row r="234" spans="1:45" ht="15">
      <c r="A234" s="118"/>
      <c r="B234" s="118"/>
      <c r="C234" s="118"/>
      <c r="D234" s="118"/>
      <c r="E234" s="118"/>
      <c r="F234" s="118"/>
      <c r="G234" s="118"/>
      <c r="H234" s="118"/>
      <c r="I234" s="118"/>
      <c r="J234" s="118"/>
      <c r="K234" s="118"/>
      <c r="L234" s="276"/>
      <c r="M234" s="276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  <c r="Z234" s="118"/>
      <c r="AA234" s="118"/>
      <c r="AB234" s="118"/>
      <c r="AC234" s="118"/>
      <c r="AD234" s="118"/>
      <c r="AE234" s="118"/>
      <c r="AF234" s="118"/>
      <c r="AG234" s="118"/>
      <c r="AH234" s="276"/>
      <c r="AI234" s="276"/>
      <c r="AJ234" s="118"/>
      <c r="AK234" s="279"/>
      <c r="AL234" s="99"/>
      <c r="AM234" s="99"/>
      <c r="AN234" s="108"/>
      <c r="AO234" s="99"/>
      <c r="AP234" s="99"/>
      <c r="AQ234" s="99"/>
      <c r="AR234" s="99"/>
      <c r="AS234" s="99"/>
    </row>
    <row r="235" spans="1:45" ht="15">
      <c r="A235" s="118"/>
      <c r="B235" s="118"/>
      <c r="C235" s="118"/>
      <c r="D235" s="118"/>
      <c r="E235" s="118"/>
      <c r="F235" s="118"/>
      <c r="G235" s="118"/>
      <c r="H235" s="118"/>
      <c r="I235" s="118"/>
      <c r="J235" s="118"/>
      <c r="K235" s="118"/>
      <c r="L235" s="276"/>
      <c r="M235" s="276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  <c r="AA235" s="118"/>
      <c r="AB235" s="118"/>
      <c r="AC235" s="118"/>
      <c r="AD235" s="118"/>
      <c r="AE235" s="118"/>
      <c r="AF235" s="118"/>
      <c r="AG235" s="118"/>
      <c r="AH235" s="276"/>
      <c r="AI235" s="276"/>
      <c r="AJ235" s="118"/>
      <c r="AK235" s="279"/>
      <c r="AL235" s="99"/>
      <c r="AM235" s="99"/>
      <c r="AN235" s="108"/>
      <c r="AO235" s="99"/>
      <c r="AP235" s="99"/>
      <c r="AQ235" s="99"/>
      <c r="AR235" s="99"/>
      <c r="AS235" s="99"/>
    </row>
    <row r="236" spans="1:45" ht="15">
      <c r="A236" s="118"/>
      <c r="B236" s="118"/>
      <c r="C236" s="118"/>
      <c r="D236" s="118"/>
      <c r="E236" s="118"/>
      <c r="F236" s="118"/>
      <c r="G236" s="118"/>
      <c r="H236" s="118"/>
      <c r="I236" s="118"/>
      <c r="J236" s="118"/>
      <c r="K236" s="118"/>
      <c r="L236" s="276"/>
      <c r="M236" s="276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  <c r="Z236" s="118"/>
      <c r="AA236" s="118"/>
      <c r="AB236" s="118"/>
      <c r="AC236" s="118"/>
      <c r="AD236" s="118"/>
      <c r="AE236" s="118"/>
      <c r="AF236" s="118"/>
      <c r="AG236" s="118"/>
      <c r="AH236" s="276"/>
      <c r="AI236" s="276"/>
      <c r="AJ236" s="118"/>
      <c r="AK236" s="279"/>
      <c r="AL236" s="99"/>
      <c r="AM236" s="99"/>
      <c r="AN236" s="108"/>
      <c r="AO236" s="99"/>
      <c r="AP236" s="99"/>
      <c r="AQ236" s="99"/>
      <c r="AR236" s="99"/>
      <c r="AS236" s="99"/>
    </row>
    <row r="237" spans="1:45" ht="15">
      <c r="A237" s="118"/>
      <c r="B237" s="118"/>
      <c r="C237" s="118"/>
      <c r="D237" s="118"/>
      <c r="E237" s="118"/>
      <c r="F237" s="118"/>
      <c r="G237" s="118"/>
      <c r="H237" s="118"/>
      <c r="I237" s="118"/>
      <c r="J237" s="118"/>
      <c r="K237" s="118"/>
      <c r="L237" s="276"/>
      <c r="M237" s="276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  <c r="Z237" s="118"/>
      <c r="AA237" s="118"/>
      <c r="AB237" s="118"/>
      <c r="AC237" s="118"/>
      <c r="AD237" s="118"/>
      <c r="AE237" s="118"/>
      <c r="AF237" s="118"/>
      <c r="AG237" s="118"/>
      <c r="AH237" s="276"/>
      <c r="AI237" s="276"/>
      <c r="AJ237" s="118"/>
      <c r="AK237" s="279"/>
      <c r="AL237" s="99"/>
      <c r="AM237" s="99"/>
      <c r="AN237" s="108"/>
      <c r="AO237" s="99"/>
      <c r="AP237" s="99"/>
      <c r="AQ237" s="99"/>
      <c r="AR237" s="99"/>
      <c r="AS237" s="99"/>
    </row>
    <row r="238" spans="1:45" ht="15">
      <c r="A238" s="118"/>
      <c r="B238" s="118"/>
      <c r="C238" s="118"/>
      <c r="D238" s="118"/>
      <c r="E238" s="118"/>
      <c r="F238" s="118"/>
      <c r="G238" s="118"/>
      <c r="H238" s="118"/>
      <c r="I238" s="118"/>
      <c r="J238" s="118"/>
      <c r="K238" s="118"/>
      <c r="L238" s="276"/>
      <c r="M238" s="276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  <c r="Z238" s="118"/>
      <c r="AA238" s="118"/>
      <c r="AB238" s="118"/>
      <c r="AC238" s="118"/>
      <c r="AD238" s="118"/>
      <c r="AE238" s="118"/>
      <c r="AF238" s="118"/>
      <c r="AG238" s="118"/>
      <c r="AH238" s="276"/>
      <c r="AI238" s="276"/>
      <c r="AJ238" s="118"/>
      <c r="AK238" s="279"/>
      <c r="AL238" s="99"/>
      <c r="AM238" s="99"/>
      <c r="AN238" s="108"/>
      <c r="AO238" s="99"/>
      <c r="AP238" s="99"/>
      <c r="AQ238" s="99"/>
      <c r="AR238" s="99"/>
      <c r="AS238" s="99"/>
    </row>
    <row r="239" spans="1:45" ht="15">
      <c r="A239" s="118"/>
      <c r="B239" s="118"/>
      <c r="C239" s="118"/>
      <c r="D239" s="118"/>
      <c r="E239" s="118"/>
      <c r="F239" s="118"/>
      <c r="G239" s="118"/>
      <c r="H239" s="118"/>
      <c r="I239" s="118"/>
      <c r="J239" s="118"/>
      <c r="K239" s="118"/>
      <c r="L239" s="276"/>
      <c r="M239" s="276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  <c r="AA239" s="118"/>
      <c r="AB239" s="118"/>
      <c r="AC239" s="118"/>
      <c r="AD239" s="118"/>
      <c r="AE239" s="118"/>
      <c r="AF239" s="118"/>
      <c r="AG239" s="118"/>
      <c r="AH239" s="276"/>
      <c r="AI239" s="276"/>
      <c r="AJ239" s="118"/>
      <c r="AK239" s="279"/>
      <c r="AL239" s="99"/>
      <c r="AM239" s="99"/>
      <c r="AN239" s="108"/>
      <c r="AO239" s="99"/>
      <c r="AP239" s="99"/>
      <c r="AQ239" s="99"/>
      <c r="AR239" s="99"/>
      <c r="AS239" s="99"/>
    </row>
    <row r="240" spans="1:45" ht="15">
      <c r="A240" s="118"/>
      <c r="B240" s="118"/>
      <c r="C240" s="118"/>
      <c r="D240" s="118"/>
      <c r="E240" s="118"/>
      <c r="F240" s="118"/>
      <c r="G240" s="118"/>
      <c r="H240" s="118"/>
      <c r="I240" s="118"/>
      <c r="J240" s="118"/>
      <c r="K240" s="118"/>
      <c r="L240" s="276"/>
      <c r="M240" s="276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  <c r="Z240" s="118"/>
      <c r="AA240" s="118"/>
      <c r="AB240" s="118"/>
      <c r="AC240" s="118"/>
      <c r="AD240" s="118"/>
      <c r="AE240" s="118"/>
      <c r="AF240" s="118"/>
      <c r="AG240" s="118"/>
      <c r="AH240" s="276"/>
      <c r="AI240" s="276"/>
      <c r="AJ240" s="118"/>
      <c r="AK240" s="279"/>
      <c r="AL240" s="99"/>
      <c r="AM240" s="99"/>
      <c r="AN240" s="108"/>
      <c r="AO240" s="99"/>
      <c r="AP240" s="99"/>
      <c r="AQ240" s="99"/>
      <c r="AR240" s="99"/>
      <c r="AS240" s="99"/>
    </row>
    <row r="241" spans="1:45" ht="15">
      <c r="A241" s="118"/>
      <c r="B241" s="118"/>
      <c r="C241" s="118"/>
      <c r="D241" s="118"/>
      <c r="E241" s="118"/>
      <c r="F241" s="118"/>
      <c r="G241" s="118"/>
      <c r="H241" s="118"/>
      <c r="I241" s="118"/>
      <c r="J241" s="118"/>
      <c r="K241" s="118"/>
      <c r="L241" s="276"/>
      <c r="M241" s="276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  <c r="AA241" s="118"/>
      <c r="AB241" s="118"/>
      <c r="AC241" s="118"/>
      <c r="AD241" s="118"/>
      <c r="AE241" s="118"/>
      <c r="AF241" s="118"/>
      <c r="AG241" s="118"/>
      <c r="AH241" s="276"/>
      <c r="AI241" s="276"/>
      <c r="AJ241" s="118"/>
      <c r="AK241" s="279"/>
      <c r="AL241" s="99"/>
      <c r="AM241" s="99"/>
      <c r="AN241" s="108"/>
      <c r="AO241" s="99"/>
      <c r="AP241" s="99"/>
      <c r="AQ241" s="99"/>
      <c r="AR241" s="99"/>
      <c r="AS241" s="99"/>
    </row>
    <row r="242" spans="1:45" ht="15">
      <c r="A242" s="118"/>
      <c r="B242" s="118"/>
      <c r="C242" s="118"/>
      <c r="D242" s="118"/>
      <c r="E242" s="118"/>
      <c r="F242" s="118"/>
      <c r="G242" s="118"/>
      <c r="H242" s="118"/>
      <c r="I242" s="118"/>
      <c r="J242" s="118"/>
      <c r="K242" s="118"/>
      <c r="L242" s="276"/>
      <c r="M242" s="276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  <c r="Z242" s="118"/>
      <c r="AA242" s="118"/>
      <c r="AB242" s="118"/>
      <c r="AC242" s="118"/>
      <c r="AD242" s="118"/>
      <c r="AE242" s="118"/>
      <c r="AF242" s="118"/>
      <c r="AG242" s="118"/>
      <c r="AH242" s="276"/>
      <c r="AI242" s="276"/>
      <c r="AJ242" s="118"/>
      <c r="AK242" s="279"/>
      <c r="AL242" s="99"/>
      <c r="AM242" s="99"/>
      <c r="AN242" s="108"/>
      <c r="AO242" s="99"/>
      <c r="AP242" s="99"/>
      <c r="AQ242" s="99"/>
      <c r="AR242" s="99"/>
      <c r="AS242" s="99"/>
    </row>
    <row r="243" spans="1:45" ht="15">
      <c r="A243" s="118"/>
      <c r="B243" s="118"/>
      <c r="C243" s="118"/>
      <c r="D243" s="118"/>
      <c r="E243" s="118"/>
      <c r="F243" s="118"/>
      <c r="G243" s="118"/>
      <c r="H243" s="118"/>
      <c r="I243" s="118"/>
      <c r="J243" s="118"/>
      <c r="K243" s="118"/>
      <c r="L243" s="276"/>
      <c r="M243" s="276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  <c r="Z243" s="118"/>
      <c r="AA243" s="118"/>
      <c r="AB243" s="118"/>
      <c r="AC243" s="118"/>
      <c r="AD243" s="118"/>
      <c r="AE243" s="118"/>
      <c r="AF243" s="118"/>
      <c r="AG243" s="118"/>
      <c r="AH243" s="276"/>
      <c r="AI243" s="276"/>
      <c r="AJ243" s="118"/>
      <c r="AK243" s="279"/>
      <c r="AL243" s="99"/>
      <c r="AM243" s="99"/>
      <c r="AN243" s="108"/>
      <c r="AO243" s="99"/>
      <c r="AP243" s="99"/>
      <c r="AQ243" s="99"/>
      <c r="AR243" s="99"/>
      <c r="AS243" s="99"/>
    </row>
    <row r="244" spans="1:45" ht="15">
      <c r="A244" s="118"/>
      <c r="B244" s="118"/>
      <c r="C244" s="118"/>
      <c r="D244" s="118"/>
      <c r="E244" s="118"/>
      <c r="F244" s="118"/>
      <c r="G244" s="118"/>
      <c r="H244" s="118"/>
      <c r="I244" s="118"/>
      <c r="J244" s="118"/>
      <c r="K244" s="118"/>
      <c r="L244" s="276"/>
      <c r="M244" s="276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  <c r="AA244" s="118"/>
      <c r="AB244" s="118"/>
      <c r="AC244" s="118"/>
      <c r="AD244" s="118"/>
      <c r="AE244" s="118"/>
      <c r="AF244" s="118"/>
      <c r="AG244" s="118"/>
      <c r="AH244" s="276"/>
      <c r="AI244" s="276"/>
      <c r="AJ244" s="118"/>
      <c r="AK244" s="279"/>
      <c r="AL244" s="99"/>
      <c r="AM244" s="99"/>
      <c r="AN244" s="108"/>
      <c r="AO244" s="99"/>
      <c r="AP244" s="99"/>
      <c r="AQ244" s="99"/>
      <c r="AR244" s="99"/>
      <c r="AS244" s="99"/>
    </row>
    <row r="245" spans="1:45" ht="15">
      <c r="A245" s="118"/>
      <c r="B245" s="118"/>
      <c r="C245" s="118"/>
      <c r="D245" s="118"/>
      <c r="E245" s="118"/>
      <c r="F245" s="118"/>
      <c r="G245" s="118"/>
      <c r="H245" s="118"/>
      <c r="I245" s="118"/>
      <c r="J245" s="118"/>
      <c r="K245" s="118"/>
      <c r="L245" s="276"/>
      <c r="M245" s="276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  <c r="Z245" s="118"/>
      <c r="AA245" s="118"/>
      <c r="AB245" s="118"/>
      <c r="AC245" s="118"/>
      <c r="AD245" s="118"/>
      <c r="AE245" s="118"/>
      <c r="AF245" s="118"/>
      <c r="AG245" s="118"/>
      <c r="AH245" s="276"/>
      <c r="AI245" s="276"/>
      <c r="AJ245" s="118"/>
      <c r="AK245" s="279"/>
      <c r="AL245" s="99"/>
      <c r="AM245" s="99"/>
      <c r="AN245" s="108"/>
      <c r="AO245" s="99"/>
      <c r="AP245" s="99"/>
      <c r="AQ245" s="99"/>
      <c r="AR245" s="99"/>
      <c r="AS245" s="99"/>
    </row>
    <row r="246" spans="1:45" ht="15">
      <c r="A246" s="118"/>
      <c r="B246" s="118"/>
      <c r="C246" s="118"/>
      <c r="D246" s="118"/>
      <c r="E246" s="118"/>
      <c r="F246" s="118"/>
      <c r="G246" s="118"/>
      <c r="H246" s="118"/>
      <c r="I246" s="118"/>
      <c r="J246" s="118"/>
      <c r="K246" s="118"/>
      <c r="L246" s="276"/>
      <c r="M246" s="276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  <c r="Z246" s="118"/>
      <c r="AA246" s="118"/>
      <c r="AB246" s="118"/>
      <c r="AC246" s="118"/>
      <c r="AD246" s="118"/>
      <c r="AE246" s="118"/>
      <c r="AF246" s="118"/>
      <c r="AG246" s="118"/>
      <c r="AH246" s="276"/>
      <c r="AI246" s="276"/>
      <c r="AJ246" s="118"/>
      <c r="AK246" s="279"/>
      <c r="AL246" s="99"/>
      <c r="AM246" s="99"/>
      <c r="AN246" s="108"/>
      <c r="AO246" s="99"/>
      <c r="AP246" s="99"/>
      <c r="AQ246" s="99"/>
      <c r="AR246" s="99"/>
      <c r="AS246" s="99"/>
    </row>
    <row r="247" spans="1:45" ht="15">
      <c r="A247" s="118"/>
      <c r="B247" s="118"/>
      <c r="C247" s="118"/>
      <c r="D247" s="118"/>
      <c r="E247" s="118"/>
      <c r="F247" s="118"/>
      <c r="G247" s="118"/>
      <c r="H247" s="118"/>
      <c r="I247" s="118"/>
      <c r="J247" s="118"/>
      <c r="K247" s="118"/>
      <c r="L247" s="276"/>
      <c r="M247" s="276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  <c r="AA247" s="118"/>
      <c r="AB247" s="118"/>
      <c r="AC247" s="118"/>
      <c r="AD247" s="118"/>
      <c r="AE247" s="118"/>
      <c r="AF247" s="118"/>
      <c r="AG247" s="118"/>
      <c r="AH247" s="276"/>
      <c r="AI247" s="276"/>
      <c r="AJ247" s="118"/>
      <c r="AK247" s="279"/>
      <c r="AL247" s="99"/>
      <c r="AM247" s="99"/>
      <c r="AN247" s="108"/>
      <c r="AO247" s="99"/>
      <c r="AP247" s="99"/>
      <c r="AQ247" s="99"/>
      <c r="AR247" s="99"/>
      <c r="AS247" s="99"/>
    </row>
    <row r="248" spans="1:45" ht="15">
      <c r="A248" s="118"/>
      <c r="B248" s="118"/>
      <c r="C248" s="118"/>
      <c r="D248" s="118"/>
      <c r="E248" s="118"/>
      <c r="F248" s="118"/>
      <c r="G248" s="118"/>
      <c r="H248" s="118"/>
      <c r="I248" s="118"/>
      <c r="J248" s="118"/>
      <c r="K248" s="118"/>
      <c r="L248" s="276"/>
      <c r="M248" s="276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  <c r="Z248" s="118"/>
      <c r="AA248" s="118"/>
      <c r="AB248" s="118"/>
      <c r="AC248" s="118"/>
      <c r="AD248" s="118"/>
      <c r="AE248" s="118"/>
      <c r="AF248" s="118"/>
      <c r="AG248" s="118"/>
      <c r="AH248" s="276"/>
      <c r="AI248" s="276"/>
      <c r="AJ248" s="118"/>
      <c r="AK248" s="279"/>
      <c r="AL248" s="99"/>
      <c r="AM248" s="99"/>
      <c r="AN248" s="108"/>
      <c r="AO248" s="99"/>
      <c r="AP248" s="99"/>
      <c r="AQ248" s="99"/>
      <c r="AR248" s="99"/>
      <c r="AS248" s="99"/>
    </row>
    <row r="249" spans="1:45" ht="15">
      <c r="A249" s="118"/>
      <c r="B249" s="118"/>
      <c r="C249" s="118"/>
      <c r="D249" s="118"/>
      <c r="E249" s="118"/>
      <c r="F249" s="118"/>
      <c r="G249" s="118"/>
      <c r="H249" s="118"/>
      <c r="I249" s="118"/>
      <c r="J249" s="118"/>
      <c r="K249" s="118"/>
      <c r="L249" s="276"/>
      <c r="M249" s="276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  <c r="Z249" s="118"/>
      <c r="AA249" s="118"/>
      <c r="AB249" s="118"/>
      <c r="AC249" s="118"/>
      <c r="AD249" s="118"/>
      <c r="AE249" s="118"/>
      <c r="AF249" s="118"/>
      <c r="AG249" s="118"/>
      <c r="AH249" s="276"/>
      <c r="AI249" s="276"/>
      <c r="AJ249" s="118"/>
      <c r="AK249" s="279"/>
      <c r="AL249" s="99"/>
      <c r="AM249" s="99"/>
      <c r="AN249" s="108"/>
      <c r="AO249" s="99"/>
      <c r="AP249" s="99"/>
      <c r="AQ249" s="99"/>
      <c r="AR249" s="99"/>
      <c r="AS249" s="99"/>
    </row>
    <row r="250" spans="1:45" ht="15">
      <c r="A250" s="118"/>
      <c r="B250" s="118"/>
      <c r="C250" s="118"/>
      <c r="D250" s="118"/>
      <c r="E250" s="118"/>
      <c r="F250" s="118"/>
      <c r="G250" s="118"/>
      <c r="H250" s="118"/>
      <c r="I250" s="118"/>
      <c r="J250" s="118"/>
      <c r="K250" s="118"/>
      <c r="L250" s="276"/>
      <c r="M250" s="276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  <c r="Z250" s="118"/>
      <c r="AA250" s="118"/>
      <c r="AB250" s="118"/>
      <c r="AC250" s="118"/>
      <c r="AD250" s="118"/>
      <c r="AE250" s="118"/>
      <c r="AF250" s="118"/>
      <c r="AG250" s="118"/>
      <c r="AH250" s="276"/>
      <c r="AI250" s="276"/>
      <c r="AJ250" s="118"/>
      <c r="AK250" s="279"/>
      <c r="AL250" s="99"/>
      <c r="AM250" s="99"/>
      <c r="AN250" s="108"/>
      <c r="AO250" s="99"/>
      <c r="AP250" s="99"/>
      <c r="AQ250" s="99"/>
      <c r="AR250" s="99"/>
      <c r="AS250" s="99"/>
    </row>
    <row r="251" spans="1:45" ht="15">
      <c r="A251" s="118"/>
      <c r="B251" s="118"/>
      <c r="C251" s="118"/>
      <c r="D251" s="118"/>
      <c r="E251" s="118"/>
      <c r="F251" s="118"/>
      <c r="G251" s="118"/>
      <c r="H251" s="118"/>
      <c r="I251" s="118"/>
      <c r="J251" s="118"/>
      <c r="K251" s="118"/>
      <c r="L251" s="276"/>
      <c r="M251" s="276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  <c r="AA251" s="118"/>
      <c r="AB251" s="118"/>
      <c r="AC251" s="118"/>
      <c r="AD251" s="118"/>
      <c r="AE251" s="118"/>
      <c r="AF251" s="118"/>
      <c r="AG251" s="118"/>
      <c r="AH251" s="276"/>
      <c r="AI251" s="276"/>
      <c r="AJ251" s="118"/>
      <c r="AK251" s="279"/>
      <c r="AL251" s="99"/>
      <c r="AM251" s="99"/>
      <c r="AN251" s="108"/>
      <c r="AO251" s="99"/>
      <c r="AP251" s="99"/>
      <c r="AQ251" s="99"/>
      <c r="AR251" s="99"/>
      <c r="AS251" s="99"/>
    </row>
    <row r="252" spans="1:45" ht="15">
      <c r="A252" s="118"/>
      <c r="B252" s="118"/>
      <c r="C252" s="118"/>
      <c r="D252" s="118"/>
      <c r="E252" s="118"/>
      <c r="F252" s="118"/>
      <c r="G252" s="118"/>
      <c r="H252" s="118"/>
      <c r="I252" s="118"/>
      <c r="J252" s="118"/>
      <c r="K252" s="118"/>
      <c r="L252" s="276"/>
      <c r="M252" s="276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  <c r="Z252" s="118"/>
      <c r="AA252" s="118"/>
      <c r="AB252" s="118"/>
      <c r="AC252" s="118"/>
      <c r="AD252" s="118"/>
      <c r="AE252" s="118"/>
      <c r="AF252" s="118"/>
      <c r="AG252" s="118"/>
      <c r="AH252" s="276"/>
      <c r="AI252" s="276"/>
      <c r="AJ252" s="118"/>
      <c r="AK252" s="279"/>
      <c r="AL252" s="99"/>
      <c r="AM252" s="99"/>
      <c r="AN252" s="108"/>
      <c r="AO252" s="99"/>
      <c r="AP252" s="99"/>
      <c r="AQ252" s="99"/>
      <c r="AR252" s="99"/>
      <c r="AS252" s="99"/>
    </row>
    <row r="253" spans="1:45" ht="15">
      <c r="A253" s="118"/>
      <c r="B253" s="118"/>
      <c r="C253" s="118"/>
      <c r="D253" s="118"/>
      <c r="E253" s="118"/>
      <c r="F253" s="118"/>
      <c r="G253" s="118"/>
      <c r="H253" s="118"/>
      <c r="I253" s="118"/>
      <c r="J253" s="118"/>
      <c r="K253" s="118"/>
      <c r="L253" s="276"/>
      <c r="M253" s="276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  <c r="Z253" s="118"/>
      <c r="AA253" s="118"/>
      <c r="AB253" s="118"/>
      <c r="AC253" s="118"/>
      <c r="AD253" s="118"/>
      <c r="AE253" s="118"/>
      <c r="AF253" s="118"/>
      <c r="AG253" s="118"/>
      <c r="AH253" s="276"/>
      <c r="AI253" s="276"/>
      <c r="AJ253" s="118"/>
      <c r="AK253" s="279"/>
      <c r="AL253" s="99"/>
      <c r="AM253" s="99"/>
      <c r="AN253" s="108"/>
      <c r="AO253" s="99"/>
      <c r="AP253" s="99"/>
      <c r="AQ253" s="99"/>
      <c r="AR253" s="99"/>
      <c r="AS253" s="99"/>
    </row>
    <row r="254" spans="1:45" ht="15">
      <c r="A254" s="118"/>
      <c r="B254" s="118"/>
      <c r="C254" s="118"/>
      <c r="D254" s="118"/>
      <c r="E254" s="118"/>
      <c r="F254" s="118"/>
      <c r="G254" s="118"/>
      <c r="H254" s="118"/>
      <c r="I254" s="118"/>
      <c r="J254" s="118"/>
      <c r="K254" s="118"/>
      <c r="L254" s="276"/>
      <c r="M254" s="276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  <c r="Z254" s="118"/>
      <c r="AA254" s="118"/>
      <c r="AB254" s="118"/>
      <c r="AC254" s="118"/>
      <c r="AD254" s="118"/>
      <c r="AE254" s="118"/>
      <c r="AF254" s="118"/>
      <c r="AG254" s="118"/>
      <c r="AH254" s="276"/>
      <c r="AI254" s="276"/>
      <c r="AJ254" s="118"/>
      <c r="AK254" s="279"/>
      <c r="AL254" s="99"/>
      <c r="AM254" s="99"/>
      <c r="AN254" s="108"/>
      <c r="AO254" s="99"/>
      <c r="AP254" s="99"/>
      <c r="AQ254" s="99"/>
      <c r="AR254" s="99"/>
      <c r="AS254" s="99"/>
    </row>
    <row r="255" spans="1:45" ht="15">
      <c r="A255" s="118"/>
      <c r="B255" s="118"/>
      <c r="C255" s="118"/>
      <c r="D255" s="118"/>
      <c r="E255" s="118"/>
      <c r="F255" s="118"/>
      <c r="G255" s="118"/>
      <c r="H255" s="118"/>
      <c r="I255" s="118"/>
      <c r="J255" s="118"/>
      <c r="K255" s="118"/>
      <c r="L255" s="276"/>
      <c r="M255" s="276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  <c r="AA255" s="118"/>
      <c r="AB255" s="118"/>
      <c r="AC255" s="118"/>
      <c r="AD255" s="118"/>
      <c r="AE255" s="118"/>
      <c r="AF255" s="118"/>
      <c r="AG255" s="118"/>
      <c r="AH255" s="276"/>
      <c r="AI255" s="276"/>
      <c r="AJ255" s="118"/>
      <c r="AK255" s="279"/>
      <c r="AL255" s="99"/>
      <c r="AM255" s="99"/>
      <c r="AN255" s="108"/>
      <c r="AO255" s="99"/>
      <c r="AP255" s="99"/>
      <c r="AQ255" s="99"/>
      <c r="AR255" s="99"/>
      <c r="AS255" s="99"/>
    </row>
    <row r="256" spans="1:45" ht="15">
      <c r="A256" s="118"/>
      <c r="B256" s="118"/>
      <c r="C256" s="118"/>
      <c r="D256" s="118"/>
      <c r="E256" s="118"/>
      <c r="F256" s="118"/>
      <c r="G256" s="118"/>
      <c r="H256" s="118"/>
      <c r="I256" s="118"/>
      <c r="J256" s="118"/>
      <c r="K256" s="118"/>
      <c r="L256" s="276"/>
      <c r="M256" s="276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  <c r="AA256" s="118"/>
      <c r="AB256" s="118"/>
      <c r="AC256" s="118"/>
      <c r="AD256" s="118"/>
      <c r="AE256" s="118"/>
      <c r="AF256" s="118"/>
      <c r="AG256" s="118"/>
      <c r="AH256" s="276"/>
      <c r="AI256" s="276"/>
      <c r="AJ256" s="118"/>
      <c r="AK256" s="279"/>
      <c r="AL256" s="99"/>
      <c r="AM256" s="99"/>
      <c r="AN256" s="108"/>
      <c r="AO256" s="99"/>
      <c r="AP256" s="99"/>
      <c r="AQ256" s="99"/>
      <c r="AR256" s="99"/>
      <c r="AS256" s="99"/>
    </row>
    <row r="257" spans="1:45" ht="15">
      <c r="A257" s="118"/>
      <c r="B257" s="118"/>
      <c r="C257" s="118"/>
      <c r="D257" s="118"/>
      <c r="E257" s="118"/>
      <c r="F257" s="118"/>
      <c r="G257" s="118"/>
      <c r="H257" s="118"/>
      <c r="I257" s="118"/>
      <c r="J257" s="118"/>
      <c r="K257" s="118"/>
      <c r="L257" s="276"/>
      <c r="M257" s="276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  <c r="AA257" s="118"/>
      <c r="AB257" s="118"/>
      <c r="AC257" s="118"/>
      <c r="AD257" s="118"/>
      <c r="AE257" s="118"/>
      <c r="AF257" s="118"/>
      <c r="AG257" s="118"/>
      <c r="AH257" s="276"/>
      <c r="AI257" s="276"/>
      <c r="AJ257" s="118"/>
      <c r="AK257" s="279"/>
      <c r="AL257" s="99"/>
      <c r="AM257" s="99"/>
      <c r="AN257" s="108"/>
      <c r="AO257" s="99"/>
      <c r="AP257" s="99"/>
      <c r="AQ257" s="99"/>
      <c r="AR257" s="99"/>
      <c r="AS257" s="99"/>
    </row>
    <row r="258" spans="1:45" ht="15">
      <c r="A258" s="118"/>
      <c r="B258" s="118"/>
      <c r="C258" s="118"/>
      <c r="D258" s="118"/>
      <c r="E258" s="118"/>
      <c r="F258" s="118"/>
      <c r="G258" s="118"/>
      <c r="H258" s="118"/>
      <c r="I258" s="118"/>
      <c r="J258" s="118"/>
      <c r="K258" s="118"/>
      <c r="L258" s="276"/>
      <c r="M258" s="276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  <c r="AA258" s="118"/>
      <c r="AB258" s="118"/>
      <c r="AC258" s="118"/>
      <c r="AD258" s="118"/>
      <c r="AE258" s="118"/>
      <c r="AF258" s="118"/>
      <c r="AG258" s="118"/>
      <c r="AH258" s="276"/>
      <c r="AI258" s="276"/>
      <c r="AJ258" s="118"/>
      <c r="AK258" s="279"/>
      <c r="AL258" s="99"/>
      <c r="AM258" s="99"/>
      <c r="AN258" s="108"/>
      <c r="AO258" s="99"/>
      <c r="AP258" s="99"/>
      <c r="AQ258" s="99"/>
      <c r="AR258" s="99"/>
      <c r="AS258" s="99"/>
    </row>
    <row r="259" spans="1:45" ht="15">
      <c r="A259" s="118"/>
      <c r="B259" s="118"/>
      <c r="C259" s="118"/>
      <c r="D259" s="118"/>
      <c r="E259" s="118"/>
      <c r="F259" s="118"/>
      <c r="G259" s="118"/>
      <c r="H259" s="118"/>
      <c r="I259" s="118"/>
      <c r="J259" s="118"/>
      <c r="K259" s="118"/>
      <c r="L259" s="276"/>
      <c r="M259" s="276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  <c r="AA259" s="118"/>
      <c r="AB259" s="118"/>
      <c r="AC259" s="118"/>
      <c r="AD259" s="118"/>
      <c r="AE259" s="118"/>
      <c r="AF259" s="118"/>
      <c r="AG259" s="118"/>
      <c r="AH259" s="276"/>
      <c r="AI259" s="276"/>
      <c r="AJ259" s="118"/>
      <c r="AK259" s="279"/>
      <c r="AL259" s="99"/>
      <c r="AM259" s="99"/>
      <c r="AN259" s="108"/>
      <c r="AO259" s="99"/>
      <c r="AP259" s="99"/>
      <c r="AQ259" s="99"/>
      <c r="AR259" s="99"/>
      <c r="AS259" s="99"/>
    </row>
    <row r="260" spans="1:45" ht="15">
      <c r="A260" s="118"/>
      <c r="B260" s="118"/>
      <c r="C260" s="118"/>
      <c r="D260" s="118"/>
      <c r="E260" s="118"/>
      <c r="F260" s="118"/>
      <c r="G260" s="118"/>
      <c r="H260" s="118"/>
      <c r="I260" s="118"/>
      <c r="J260" s="118"/>
      <c r="K260" s="118"/>
      <c r="L260" s="276"/>
      <c r="M260" s="276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  <c r="Z260" s="118"/>
      <c r="AA260" s="118"/>
      <c r="AB260" s="118"/>
      <c r="AC260" s="118"/>
      <c r="AD260" s="118"/>
      <c r="AE260" s="118"/>
      <c r="AF260" s="118"/>
      <c r="AG260" s="118"/>
      <c r="AH260" s="276"/>
      <c r="AI260" s="276"/>
      <c r="AJ260" s="118"/>
      <c r="AK260" s="279"/>
      <c r="AL260" s="99"/>
      <c r="AM260" s="99"/>
      <c r="AN260" s="108"/>
      <c r="AO260" s="99"/>
      <c r="AP260" s="99"/>
      <c r="AQ260" s="99"/>
      <c r="AR260" s="99"/>
      <c r="AS260" s="99"/>
    </row>
    <row r="261" spans="1:45" ht="15">
      <c r="A261" s="118"/>
      <c r="B261" s="118"/>
      <c r="C261" s="118"/>
      <c r="D261" s="118"/>
      <c r="E261" s="118"/>
      <c r="F261" s="118"/>
      <c r="G261" s="118"/>
      <c r="H261" s="118"/>
      <c r="I261" s="118"/>
      <c r="J261" s="118"/>
      <c r="K261" s="118"/>
      <c r="L261" s="276"/>
      <c r="M261" s="276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  <c r="AA261" s="118"/>
      <c r="AB261" s="118"/>
      <c r="AC261" s="118"/>
      <c r="AD261" s="118"/>
      <c r="AE261" s="118"/>
      <c r="AF261" s="118"/>
      <c r="AG261" s="118"/>
      <c r="AH261" s="276"/>
      <c r="AI261" s="276"/>
      <c r="AJ261" s="118"/>
      <c r="AK261" s="279"/>
      <c r="AL261" s="99"/>
      <c r="AM261" s="99"/>
      <c r="AN261" s="108"/>
      <c r="AO261" s="99"/>
      <c r="AP261" s="99"/>
      <c r="AQ261" s="99"/>
      <c r="AR261" s="99"/>
      <c r="AS261" s="99"/>
    </row>
    <row r="262" spans="1:45" ht="15">
      <c r="A262" s="118"/>
      <c r="B262" s="118"/>
      <c r="C262" s="118"/>
      <c r="D262" s="118"/>
      <c r="E262" s="118"/>
      <c r="F262" s="118"/>
      <c r="G262" s="118"/>
      <c r="H262" s="118"/>
      <c r="I262" s="118"/>
      <c r="J262" s="118"/>
      <c r="K262" s="118"/>
      <c r="L262" s="276"/>
      <c r="M262" s="276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  <c r="Z262" s="118"/>
      <c r="AA262" s="118"/>
      <c r="AB262" s="118"/>
      <c r="AC262" s="118"/>
      <c r="AD262" s="118"/>
      <c r="AE262" s="118"/>
      <c r="AF262" s="118"/>
      <c r="AG262" s="118"/>
      <c r="AH262" s="276"/>
      <c r="AI262" s="276"/>
      <c r="AJ262" s="118"/>
      <c r="AK262" s="279"/>
      <c r="AL262" s="99"/>
      <c r="AM262" s="99"/>
      <c r="AN262" s="108"/>
      <c r="AO262" s="99"/>
      <c r="AP262" s="99"/>
      <c r="AQ262" s="99"/>
      <c r="AR262" s="99"/>
      <c r="AS262" s="99"/>
    </row>
    <row r="263" spans="1:45" ht="15">
      <c r="A263" s="118"/>
      <c r="B263" s="118"/>
      <c r="C263" s="118"/>
      <c r="D263" s="118"/>
      <c r="E263" s="118"/>
      <c r="F263" s="118"/>
      <c r="G263" s="118"/>
      <c r="H263" s="118"/>
      <c r="I263" s="118"/>
      <c r="J263" s="118"/>
      <c r="K263" s="118"/>
      <c r="L263" s="276"/>
      <c r="M263" s="276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  <c r="AA263" s="118"/>
      <c r="AB263" s="118"/>
      <c r="AC263" s="118"/>
      <c r="AD263" s="118"/>
      <c r="AE263" s="118"/>
      <c r="AF263" s="118"/>
      <c r="AG263" s="118"/>
      <c r="AH263" s="276"/>
      <c r="AI263" s="276"/>
      <c r="AJ263" s="118"/>
      <c r="AK263" s="279"/>
      <c r="AL263" s="99"/>
      <c r="AM263" s="99"/>
      <c r="AN263" s="108"/>
      <c r="AO263" s="99"/>
      <c r="AP263" s="99"/>
      <c r="AQ263" s="99"/>
      <c r="AR263" s="99"/>
      <c r="AS263" s="99"/>
    </row>
    <row r="264" spans="1:45" ht="15">
      <c r="A264" s="118"/>
      <c r="B264" s="118"/>
      <c r="C264" s="118"/>
      <c r="D264" s="118"/>
      <c r="E264" s="118"/>
      <c r="F264" s="118"/>
      <c r="G264" s="118"/>
      <c r="H264" s="118"/>
      <c r="I264" s="118"/>
      <c r="J264" s="118"/>
      <c r="K264" s="118"/>
      <c r="L264" s="276"/>
      <c r="M264" s="276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  <c r="Z264" s="118"/>
      <c r="AA264" s="118"/>
      <c r="AB264" s="118"/>
      <c r="AC264" s="118"/>
      <c r="AD264" s="118"/>
      <c r="AE264" s="118"/>
      <c r="AF264" s="118"/>
      <c r="AG264" s="118"/>
      <c r="AH264" s="276"/>
      <c r="AI264" s="276"/>
      <c r="AJ264" s="118"/>
      <c r="AK264" s="279"/>
      <c r="AL264" s="99"/>
      <c r="AM264" s="99"/>
      <c r="AN264" s="108"/>
      <c r="AO264" s="99"/>
      <c r="AP264" s="99"/>
      <c r="AQ264" s="99"/>
      <c r="AR264" s="99"/>
      <c r="AS264" s="99"/>
    </row>
    <row r="265" spans="1:45" ht="15">
      <c r="A265" s="118"/>
      <c r="B265" s="118"/>
      <c r="C265" s="118"/>
      <c r="D265" s="118"/>
      <c r="E265" s="118"/>
      <c r="F265" s="118"/>
      <c r="G265" s="118"/>
      <c r="H265" s="118"/>
      <c r="I265" s="118"/>
      <c r="J265" s="118"/>
      <c r="K265" s="118"/>
      <c r="L265" s="276"/>
      <c r="M265" s="276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  <c r="AA265" s="118"/>
      <c r="AB265" s="118"/>
      <c r="AC265" s="118"/>
      <c r="AD265" s="118"/>
      <c r="AE265" s="118"/>
      <c r="AF265" s="118"/>
      <c r="AG265" s="118"/>
      <c r="AH265" s="276"/>
      <c r="AI265" s="276"/>
      <c r="AJ265" s="118"/>
      <c r="AK265" s="279"/>
      <c r="AL265" s="99"/>
      <c r="AM265" s="99"/>
      <c r="AN265" s="108"/>
      <c r="AO265" s="99"/>
      <c r="AP265" s="99"/>
      <c r="AQ265" s="99"/>
      <c r="AR265" s="99"/>
      <c r="AS265" s="99"/>
    </row>
    <row r="266" spans="1:45" ht="15">
      <c r="A266" s="118"/>
      <c r="B266" s="118"/>
      <c r="C266" s="118"/>
      <c r="D266" s="118"/>
      <c r="E266" s="118"/>
      <c r="F266" s="118"/>
      <c r="G266" s="118"/>
      <c r="H266" s="118"/>
      <c r="I266" s="118"/>
      <c r="J266" s="118"/>
      <c r="K266" s="118"/>
      <c r="L266" s="276"/>
      <c r="M266" s="276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  <c r="AA266" s="118"/>
      <c r="AB266" s="118"/>
      <c r="AC266" s="118"/>
      <c r="AD266" s="118"/>
      <c r="AE266" s="118"/>
      <c r="AF266" s="118"/>
      <c r="AG266" s="118"/>
      <c r="AH266" s="276"/>
      <c r="AI266" s="276"/>
      <c r="AJ266" s="118"/>
      <c r="AK266" s="279"/>
      <c r="AL266" s="99"/>
      <c r="AM266" s="99"/>
      <c r="AN266" s="108"/>
      <c r="AO266" s="99"/>
      <c r="AP266" s="99"/>
      <c r="AQ266" s="99"/>
      <c r="AR266" s="99"/>
      <c r="AS266" s="99"/>
    </row>
    <row r="267" spans="1:45" ht="15">
      <c r="A267" s="118"/>
      <c r="B267" s="118"/>
      <c r="C267" s="118"/>
      <c r="D267" s="118"/>
      <c r="E267" s="118"/>
      <c r="F267" s="118"/>
      <c r="G267" s="118"/>
      <c r="H267" s="118"/>
      <c r="I267" s="118"/>
      <c r="J267" s="118"/>
      <c r="K267" s="118"/>
      <c r="L267" s="276"/>
      <c r="M267" s="276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  <c r="Z267" s="118"/>
      <c r="AA267" s="118"/>
      <c r="AB267" s="118"/>
      <c r="AC267" s="118"/>
      <c r="AD267" s="118"/>
      <c r="AE267" s="118"/>
      <c r="AF267" s="118"/>
      <c r="AG267" s="118"/>
      <c r="AH267" s="276"/>
      <c r="AI267" s="276"/>
      <c r="AJ267" s="118"/>
      <c r="AK267" s="279"/>
      <c r="AL267" s="99"/>
      <c r="AM267" s="99"/>
      <c r="AN267" s="108"/>
      <c r="AO267" s="99"/>
      <c r="AP267" s="99"/>
      <c r="AQ267" s="99"/>
      <c r="AR267" s="99"/>
      <c r="AS267" s="99"/>
    </row>
    <row r="268" spans="1:45" ht="15">
      <c r="A268" s="118"/>
      <c r="B268" s="118"/>
      <c r="C268" s="118"/>
      <c r="D268" s="118"/>
      <c r="E268" s="118"/>
      <c r="F268" s="118"/>
      <c r="G268" s="118"/>
      <c r="H268" s="118"/>
      <c r="I268" s="118"/>
      <c r="J268" s="118"/>
      <c r="K268" s="118"/>
      <c r="L268" s="276"/>
      <c r="M268" s="276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  <c r="AA268" s="118"/>
      <c r="AB268" s="118"/>
      <c r="AC268" s="118"/>
      <c r="AD268" s="118"/>
      <c r="AE268" s="118"/>
      <c r="AF268" s="118"/>
      <c r="AG268" s="118"/>
      <c r="AH268" s="276"/>
      <c r="AI268" s="276"/>
      <c r="AJ268" s="118"/>
      <c r="AK268" s="279"/>
      <c r="AL268" s="99"/>
      <c r="AM268" s="99"/>
      <c r="AN268" s="108"/>
      <c r="AO268" s="99"/>
      <c r="AP268" s="99"/>
      <c r="AQ268" s="99"/>
      <c r="AR268" s="99"/>
      <c r="AS268" s="99"/>
    </row>
    <row r="269" spans="1:45" ht="15">
      <c r="A269" s="118"/>
      <c r="B269" s="118"/>
      <c r="C269" s="118"/>
      <c r="D269" s="118"/>
      <c r="E269" s="118"/>
      <c r="F269" s="118"/>
      <c r="G269" s="118"/>
      <c r="H269" s="118"/>
      <c r="I269" s="118"/>
      <c r="J269" s="118"/>
      <c r="K269" s="118"/>
      <c r="L269" s="276"/>
      <c r="M269" s="276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  <c r="Z269" s="118"/>
      <c r="AA269" s="118"/>
      <c r="AB269" s="118"/>
      <c r="AC269" s="118"/>
      <c r="AD269" s="118"/>
      <c r="AE269" s="118"/>
      <c r="AF269" s="118"/>
      <c r="AG269" s="118"/>
      <c r="AH269" s="276"/>
      <c r="AI269" s="276"/>
      <c r="AJ269" s="118"/>
      <c r="AK269" s="279"/>
      <c r="AL269" s="99"/>
      <c r="AM269" s="99"/>
      <c r="AN269" s="108"/>
      <c r="AO269" s="99"/>
      <c r="AP269" s="99"/>
      <c r="AQ269" s="99"/>
      <c r="AR269" s="99"/>
      <c r="AS269" s="99"/>
    </row>
    <row r="270" spans="1:45" ht="15">
      <c r="A270" s="118"/>
      <c r="B270" s="118"/>
      <c r="C270" s="118"/>
      <c r="D270" s="118"/>
      <c r="E270" s="118"/>
      <c r="F270" s="118"/>
      <c r="G270" s="118"/>
      <c r="H270" s="118"/>
      <c r="I270" s="118"/>
      <c r="J270" s="118"/>
      <c r="K270" s="118"/>
      <c r="L270" s="276"/>
      <c r="M270" s="276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  <c r="AA270" s="118"/>
      <c r="AB270" s="118"/>
      <c r="AC270" s="118"/>
      <c r="AD270" s="118"/>
      <c r="AE270" s="118"/>
      <c r="AF270" s="118"/>
      <c r="AG270" s="118"/>
      <c r="AH270" s="276"/>
      <c r="AI270" s="276"/>
      <c r="AJ270" s="118"/>
      <c r="AK270" s="279"/>
      <c r="AL270" s="99"/>
      <c r="AM270" s="99"/>
      <c r="AN270" s="108"/>
      <c r="AO270" s="99"/>
      <c r="AP270" s="99"/>
      <c r="AQ270" s="99"/>
      <c r="AR270" s="99"/>
      <c r="AS270" s="99"/>
    </row>
    <row r="271" spans="1:45" ht="15">
      <c r="A271" s="118"/>
      <c r="B271" s="118"/>
      <c r="C271" s="118"/>
      <c r="D271" s="118"/>
      <c r="E271" s="118"/>
      <c r="F271" s="118"/>
      <c r="G271" s="118"/>
      <c r="H271" s="118"/>
      <c r="I271" s="118"/>
      <c r="J271" s="118"/>
      <c r="K271" s="118"/>
      <c r="L271" s="276"/>
      <c r="M271" s="276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  <c r="AA271" s="118"/>
      <c r="AB271" s="118"/>
      <c r="AC271" s="118"/>
      <c r="AD271" s="118"/>
      <c r="AE271" s="118"/>
      <c r="AF271" s="118"/>
      <c r="AG271" s="118"/>
      <c r="AH271" s="276"/>
      <c r="AI271" s="276"/>
      <c r="AJ271" s="118"/>
      <c r="AK271" s="279"/>
      <c r="AL271" s="99"/>
      <c r="AM271" s="99"/>
      <c r="AN271" s="108"/>
      <c r="AO271" s="99"/>
      <c r="AP271" s="99"/>
      <c r="AQ271" s="99"/>
      <c r="AR271" s="99"/>
      <c r="AS271" s="99"/>
    </row>
    <row r="272" spans="1:45" ht="15">
      <c r="A272" s="118"/>
      <c r="B272" s="118"/>
      <c r="C272" s="118"/>
      <c r="D272" s="118"/>
      <c r="E272" s="118"/>
      <c r="F272" s="118"/>
      <c r="G272" s="118"/>
      <c r="H272" s="118"/>
      <c r="I272" s="118"/>
      <c r="J272" s="118"/>
      <c r="K272" s="118"/>
      <c r="L272" s="276"/>
      <c r="M272" s="276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  <c r="Z272" s="118"/>
      <c r="AA272" s="118"/>
      <c r="AB272" s="118"/>
      <c r="AC272" s="118"/>
      <c r="AD272" s="118"/>
      <c r="AE272" s="118"/>
      <c r="AF272" s="118"/>
      <c r="AG272" s="118"/>
      <c r="AH272" s="276"/>
      <c r="AI272" s="276"/>
      <c r="AJ272" s="118"/>
      <c r="AK272" s="279"/>
      <c r="AL272" s="99"/>
      <c r="AM272" s="99"/>
      <c r="AN272" s="108"/>
      <c r="AO272" s="99"/>
      <c r="AP272" s="99"/>
      <c r="AQ272" s="99"/>
      <c r="AR272" s="99"/>
      <c r="AS272" s="99"/>
    </row>
    <row r="273" spans="1:45" ht="15">
      <c r="A273" s="118"/>
      <c r="B273" s="118"/>
      <c r="C273" s="118"/>
      <c r="D273" s="118"/>
      <c r="E273" s="118"/>
      <c r="F273" s="118"/>
      <c r="G273" s="118"/>
      <c r="H273" s="118"/>
      <c r="I273" s="118"/>
      <c r="J273" s="118"/>
      <c r="K273" s="118"/>
      <c r="L273" s="276"/>
      <c r="M273" s="276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  <c r="Z273" s="118"/>
      <c r="AA273" s="118"/>
      <c r="AB273" s="118"/>
      <c r="AC273" s="118"/>
      <c r="AD273" s="118"/>
      <c r="AE273" s="118"/>
      <c r="AF273" s="118"/>
      <c r="AG273" s="118"/>
      <c r="AH273" s="276"/>
      <c r="AI273" s="276"/>
      <c r="AJ273" s="118"/>
      <c r="AK273" s="279"/>
      <c r="AL273" s="99"/>
      <c r="AM273" s="99"/>
      <c r="AN273" s="108"/>
      <c r="AO273" s="99"/>
      <c r="AP273" s="99"/>
      <c r="AQ273" s="99"/>
      <c r="AR273" s="99"/>
      <c r="AS273" s="99"/>
    </row>
    <row r="274" spans="1:45" ht="15">
      <c r="A274" s="118"/>
      <c r="B274" s="118"/>
      <c r="C274" s="118"/>
      <c r="D274" s="118"/>
      <c r="E274" s="118"/>
      <c r="F274" s="118"/>
      <c r="G274" s="118"/>
      <c r="H274" s="118"/>
      <c r="I274" s="118"/>
      <c r="J274" s="118"/>
      <c r="K274" s="118"/>
      <c r="L274" s="276"/>
      <c r="M274" s="276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  <c r="Z274" s="118"/>
      <c r="AA274" s="118"/>
      <c r="AB274" s="118"/>
      <c r="AC274" s="118"/>
      <c r="AD274" s="118"/>
      <c r="AE274" s="118"/>
      <c r="AF274" s="118"/>
      <c r="AG274" s="118"/>
      <c r="AH274" s="276"/>
      <c r="AI274" s="276"/>
      <c r="AJ274" s="118"/>
      <c r="AK274" s="279"/>
      <c r="AL274" s="99"/>
      <c r="AM274" s="99"/>
      <c r="AN274" s="108"/>
      <c r="AO274" s="99"/>
      <c r="AP274" s="99"/>
      <c r="AQ274" s="99"/>
      <c r="AR274" s="99"/>
      <c r="AS274" s="99"/>
    </row>
    <row r="275" spans="1:45" ht="15">
      <c r="A275" s="118"/>
      <c r="B275" s="118"/>
      <c r="C275" s="118"/>
      <c r="D275" s="118"/>
      <c r="E275" s="118"/>
      <c r="F275" s="118"/>
      <c r="G275" s="118"/>
      <c r="H275" s="118"/>
      <c r="I275" s="118"/>
      <c r="J275" s="118"/>
      <c r="K275" s="118"/>
      <c r="L275" s="276"/>
      <c r="M275" s="276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  <c r="Z275" s="118"/>
      <c r="AA275" s="118"/>
      <c r="AB275" s="118"/>
      <c r="AC275" s="118"/>
      <c r="AD275" s="118"/>
      <c r="AE275" s="118"/>
      <c r="AF275" s="118"/>
      <c r="AG275" s="118"/>
      <c r="AH275" s="276"/>
      <c r="AI275" s="276"/>
      <c r="AJ275" s="118"/>
      <c r="AK275" s="279"/>
      <c r="AL275" s="99"/>
      <c r="AM275" s="99"/>
      <c r="AN275" s="108"/>
      <c r="AO275" s="99"/>
      <c r="AP275" s="99"/>
      <c r="AQ275" s="99"/>
      <c r="AR275" s="99"/>
      <c r="AS275" s="99"/>
    </row>
    <row r="276" spans="1:45" ht="15">
      <c r="A276" s="118"/>
      <c r="B276" s="118"/>
      <c r="C276" s="118"/>
      <c r="D276" s="118"/>
      <c r="E276" s="118"/>
      <c r="F276" s="118"/>
      <c r="G276" s="118"/>
      <c r="H276" s="118"/>
      <c r="I276" s="118"/>
      <c r="J276" s="118"/>
      <c r="K276" s="118"/>
      <c r="L276" s="276"/>
      <c r="M276" s="276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  <c r="Z276" s="118"/>
      <c r="AA276" s="118"/>
      <c r="AB276" s="118"/>
      <c r="AC276" s="118"/>
      <c r="AD276" s="118"/>
      <c r="AE276" s="118"/>
      <c r="AF276" s="118"/>
      <c r="AG276" s="118"/>
      <c r="AH276" s="276"/>
      <c r="AI276" s="276"/>
      <c r="AJ276" s="118"/>
      <c r="AK276" s="279"/>
      <c r="AL276" s="99"/>
      <c r="AM276" s="99"/>
      <c r="AN276" s="108"/>
      <c r="AO276" s="99"/>
      <c r="AP276" s="99"/>
      <c r="AQ276" s="99"/>
      <c r="AR276" s="99"/>
      <c r="AS276" s="99"/>
    </row>
    <row r="277" spans="1:45" ht="15">
      <c r="A277" s="118"/>
      <c r="B277" s="118"/>
      <c r="C277" s="118"/>
      <c r="D277" s="118"/>
      <c r="E277" s="118"/>
      <c r="F277" s="118"/>
      <c r="G277" s="118"/>
      <c r="H277" s="118"/>
      <c r="I277" s="118"/>
      <c r="J277" s="118"/>
      <c r="K277" s="118"/>
      <c r="L277" s="276"/>
      <c r="M277" s="276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  <c r="Z277" s="118"/>
      <c r="AA277" s="118"/>
      <c r="AB277" s="118"/>
      <c r="AC277" s="118"/>
      <c r="AD277" s="118"/>
      <c r="AE277" s="118"/>
      <c r="AF277" s="118"/>
      <c r="AG277" s="118"/>
      <c r="AH277" s="276"/>
      <c r="AI277" s="276"/>
      <c r="AJ277" s="118"/>
      <c r="AK277" s="279"/>
      <c r="AL277" s="99"/>
      <c r="AM277" s="99"/>
      <c r="AN277" s="108"/>
      <c r="AO277" s="99"/>
      <c r="AP277" s="99"/>
      <c r="AQ277" s="99"/>
      <c r="AR277" s="99"/>
      <c r="AS277" s="99"/>
    </row>
    <row r="278" spans="1:45" ht="15">
      <c r="A278" s="118"/>
      <c r="B278" s="118"/>
      <c r="C278" s="118"/>
      <c r="D278" s="118"/>
      <c r="E278" s="118"/>
      <c r="F278" s="118"/>
      <c r="G278" s="118"/>
      <c r="H278" s="118"/>
      <c r="I278" s="118"/>
      <c r="J278" s="118"/>
      <c r="K278" s="118"/>
      <c r="L278" s="276"/>
      <c r="M278" s="276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  <c r="Z278" s="118"/>
      <c r="AA278" s="118"/>
      <c r="AB278" s="118"/>
      <c r="AC278" s="118"/>
      <c r="AD278" s="118"/>
      <c r="AE278" s="118"/>
      <c r="AF278" s="118"/>
      <c r="AG278" s="118"/>
      <c r="AH278" s="276"/>
      <c r="AI278" s="276"/>
      <c r="AJ278" s="118"/>
      <c r="AK278" s="279"/>
      <c r="AL278" s="99"/>
      <c r="AM278" s="99"/>
      <c r="AN278" s="108"/>
      <c r="AO278" s="99"/>
      <c r="AP278" s="99"/>
      <c r="AQ278" s="99"/>
      <c r="AR278" s="99"/>
      <c r="AS278" s="99"/>
    </row>
    <row r="279" spans="1:45" ht="15">
      <c r="A279" s="118"/>
      <c r="B279" s="118"/>
      <c r="C279" s="118"/>
      <c r="D279" s="118"/>
      <c r="E279" s="118"/>
      <c r="F279" s="118"/>
      <c r="G279" s="118"/>
      <c r="H279" s="118"/>
      <c r="I279" s="118"/>
      <c r="J279" s="118"/>
      <c r="K279" s="118"/>
      <c r="L279" s="276"/>
      <c r="M279" s="276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  <c r="Z279" s="118"/>
      <c r="AA279" s="118"/>
      <c r="AB279" s="118"/>
      <c r="AC279" s="118"/>
      <c r="AD279" s="118"/>
      <c r="AE279" s="118"/>
      <c r="AF279" s="118"/>
      <c r="AG279" s="118"/>
      <c r="AH279" s="276"/>
      <c r="AI279" s="276"/>
      <c r="AJ279" s="118"/>
      <c r="AK279" s="279"/>
      <c r="AL279" s="99"/>
      <c r="AM279" s="99"/>
      <c r="AN279" s="108"/>
      <c r="AO279" s="99"/>
      <c r="AP279" s="99"/>
      <c r="AQ279" s="99"/>
      <c r="AR279" s="99"/>
      <c r="AS279" s="99"/>
    </row>
    <row r="280" spans="1:45" ht="15">
      <c r="A280" s="118"/>
      <c r="B280" s="118"/>
      <c r="C280" s="118"/>
      <c r="D280" s="118"/>
      <c r="E280" s="118"/>
      <c r="F280" s="118"/>
      <c r="G280" s="118"/>
      <c r="H280" s="118"/>
      <c r="I280" s="118"/>
      <c r="J280" s="118"/>
      <c r="K280" s="118"/>
      <c r="L280" s="276"/>
      <c r="M280" s="276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  <c r="Z280" s="118"/>
      <c r="AA280" s="118"/>
      <c r="AB280" s="118"/>
      <c r="AC280" s="118"/>
      <c r="AD280" s="118"/>
      <c r="AE280" s="118"/>
      <c r="AF280" s="118"/>
      <c r="AG280" s="118"/>
      <c r="AH280" s="276"/>
      <c r="AI280" s="276"/>
      <c r="AJ280" s="118"/>
      <c r="AK280" s="279"/>
      <c r="AL280" s="99"/>
      <c r="AM280" s="99"/>
      <c r="AN280" s="108"/>
      <c r="AO280" s="99"/>
      <c r="AP280" s="99"/>
      <c r="AQ280" s="99"/>
      <c r="AR280" s="99"/>
      <c r="AS280" s="99"/>
    </row>
    <row r="281" spans="1:45" ht="15">
      <c r="A281" s="118"/>
      <c r="B281" s="118"/>
      <c r="C281" s="118"/>
      <c r="D281" s="118"/>
      <c r="E281" s="118"/>
      <c r="F281" s="118"/>
      <c r="G281" s="118"/>
      <c r="H281" s="118"/>
      <c r="I281" s="118"/>
      <c r="J281" s="118"/>
      <c r="K281" s="118"/>
      <c r="L281" s="276"/>
      <c r="M281" s="276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  <c r="Z281" s="118"/>
      <c r="AA281" s="118"/>
      <c r="AB281" s="118"/>
      <c r="AC281" s="118"/>
      <c r="AD281" s="118"/>
      <c r="AE281" s="118"/>
      <c r="AF281" s="118"/>
      <c r="AG281" s="118"/>
      <c r="AH281" s="276"/>
      <c r="AI281" s="276"/>
      <c r="AJ281" s="118"/>
      <c r="AK281" s="279"/>
      <c r="AL281" s="99"/>
      <c r="AM281" s="99"/>
      <c r="AN281" s="108"/>
      <c r="AO281" s="99"/>
      <c r="AP281" s="99"/>
      <c r="AQ281" s="99"/>
      <c r="AR281" s="99"/>
      <c r="AS281" s="99"/>
    </row>
    <row r="282" spans="1:45" ht="15">
      <c r="A282" s="118"/>
      <c r="B282" s="118"/>
      <c r="C282" s="118"/>
      <c r="D282" s="118"/>
      <c r="E282" s="118"/>
      <c r="F282" s="118"/>
      <c r="G282" s="118"/>
      <c r="H282" s="118"/>
      <c r="I282" s="118"/>
      <c r="J282" s="118"/>
      <c r="K282" s="118"/>
      <c r="L282" s="276"/>
      <c r="M282" s="276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  <c r="Z282" s="118"/>
      <c r="AA282" s="118"/>
      <c r="AB282" s="118"/>
      <c r="AC282" s="118"/>
      <c r="AD282" s="118"/>
      <c r="AE282" s="118"/>
      <c r="AF282" s="118"/>
      <c r="AG282" s="118"/>
      <c r="AH282" s="276"/>
      <c r="AI282" s="276"/>
      <c r="AJ282" s="118"/>
      <c r="AK282" s="279"/>
      <c r="AL282" s="99"/>
      <c r="AM282" s="99"/>
      <c r="AN282" s="108"/>
      <c r="AO282" s="99"/>
      <c r="AP282" s="99"/>
      <c r="AQ282" s="99"/>
      <c r="AR282" s="99"/>
      <c r="AS282" s="99"/>
    </row>
    <row r="283" spans="1:45" ht="15">
      <c r="A283" s="118"/>
      <c r="B283" s="118"/>
      <c r="C283" s="118"/>
      <c r="D283" s="118"/>
      <c r="E283" s="118"/>
      <c r="F283" s="118"/>
      <c r="G283" s="118"/>
      <c r="H283" s="118"/>
      <c r="I283" s="118"/>
      <c r="J283" s="118"/>
      <c r="K283" s="118"/>
      <c r="L283" s="276"/>
      <c r="M283" s="276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  <c r="AA283" s="118"/>
      <c r="AB283" s="118"/>
      <c r="AC283" s="118"/>
      <c r="AD283" s="118"/>
      <c r="AE283" s="118"/>
      <c r="AF283" s="118"/>
      <c r="AG283" s="118"/>
      <c r="AH283" s="276"/>
      <c r="AI283" s="276"/>
      <c r="AJ283" s="118"/>
      <c r="AK283" s="279"/>
      <c r="AL283" s="99"/>
      <c r="AM283" s="99"/>
      <c r="AN283" s="108"/>
      <c r="AO283" s="99"/>
      <c r="AP283" s="99"/>
      <c r="AQ283" s="99"/>
      <c r="AR283" s="99"/>
      <c r="AS283" s="99"/>
    </row>
    <row r="284" spans="1:45" ht="15">
      <c r="A284" s="118"/>
      <c r="B284" s="118"/>
      <c r="C284" s="118"/>
      <c r="D284" s="118"/>
      <c r="E284" s="118"/>
      <c r="F284" s="118"/>
      <c r="G284" s="118"/>
      <c r="H284" s="118"/>
      <c r="I284" s="118"/>
      <c r="J284" s="118"/>
      <c r="K284" s="118"/>
      <c r="L284" s="276"/>
      <c r="M284" s="276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  <c r="Z284" s="118"/>
      <c r="AA284" s="118"/>
      <c r="AB284" s="118"/>
      <c r="AC284" s="118"/>
      <c r="AD284" s="118"/>
      <c r="AE284" s="118"/>
      <c r="AF284" s="118"/>
      <c r="AG284" s="118"/>
      <c r="AH284" s="276"/>
      <c r="AI284" s="276"/>
      <c r="AJ284" s="118"/>
      <c r="AK284" s="279"/>
      <c r="AL284" s="99"/>
      <c r="AM284" s="99"/>
      <c r="AN284" s="108"/>
      <c r="AO284" s="99"/>
      <c r="AP284" s="99"/>
      <c r="AQ284" s="99"/>
      <c r="AR284" s="99"/>
      <c r="AS284" s="99"/>
    </row>
    <row r="285" spans="1:45" ht="15">
      <c r="A285" s="118"/>
      <c r="B285" s="118"/>
      <c r="C285" s="118"/>
      <c r="D285" s="118"/>
      <c r="E285" s="118"/>
      <c r="F285" s="118"/>
      <c r="G285" s="118"/>
      <c r="H285" s="118"/>
      <c r="I285" s="118"/>
      <c r="J285" s="118"/>
      <c r="K285" s="118"/>
      <c r="L285" s="276"/>
      <c r="M285" s="276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  <c r="Z285" s="118"/>
      <c r="AA285" s="118"/>
      <c r="AB285" s="118"/>
      <c r="AC285" s="118"/>
      <c r="AD285" s="118"/>
      <c r="AE285" s="118"/>
      <c r="AF285" s="118"/>
      <c r="AG285" s="118"/>
      <c r="AH285" s="276"/>
      <c r="AI285" s="276"/>
      <c r="AJ285" s="118"/>
      <c r="AK285" s="279"/>
      <c r="AL285" s="99"/>
      <c r="AM285" s="99"/>
      <c r="AN285" s="108"/>
      <c r="AO285" s="99"/>
      <c r="AP285" s="99"/>
      <c r="AQ285" s="99"/>
      <c r="AR285" s="99"/>
      <c r="AS285" s="99"/>
    </row>
    <row r="286" spans="1:45" ht="15">
      <c r="A286" s="118"/>
      <c r="B286" s="118"/>
      <c r="C286" s="118"/>
      <c r="D286" s="118"/>
      <c r="E286" s="118"/>
      <c r="F286" s="118"/>
      <c r="G286" s="118"/>
      <c r="H286" s="118"/>
      <c r="I286" s="118"/>
      <c r="J286" s="118"/>
      <c r="K286" s="118"/>
      <c r="L286" s="276"/>
      <c r="M286" s="276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  <c r="Z286" s="118"/>
      <c r="AA286" s="118"/>
      <c r="AB286" s="118"/>
      <c r="AC286" s="118"/>
      <c r="AD286" s="118"/>
      <c r="AE286" s="118"/>
      <c r="AF286" s="118"/>
      <c r="AG286" s="118"/>
      <c r="AH286" s="276"/>
      <c r="AI286" s="276"/>
      <c r="AJ286" s="118"/>
      <c r="AK286" s="279"/>
      <c r="AL286" s="99"/>
      <c r="AM286" s="99"/>
      <c r="AN286" s="108"/>
      <c r="AO286" s="99"/>
      <c r="AP286" s="99"/>
      <c r="AQ286" s="99"/>
      <c r="AR286" s="99"/>
      <c r="AS286" s="99"/>
    </row>
    <row r="287" spans="1:45" ht="15">
      <c r="A287" s="118"/>
      <c r="B287" s="118"/>
      <c r="C287" s="118"/>
      <c r="D287" s="118"/>
      <c r="E287" s="118"/>
      <c r="F287" s="118"/>
      <c r="G287" s="118"/>
      <c r="H287" s="118"/>
      <c r="I287" s="118"/>
      <c r="J287" s="118"/>
      <c r="K287" s="118"/>
      <c r="L287" s="276"/>
      <c r="M287" s="276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  <c r="Z287" s="118"/>
      <c r="AA287" s="118"/>
      <c r="AB287" s="118"/>
      <c r="AC287" s="118"/>
      <c r="AD287" s="118"/>
      <c r="AE287" s="118"/>
      <c r="AF287" s="118"/>
      <c r="AG287" s="118"/>
      <c r="AH287" s="276"/>
      <c r="AI287" s="276"/>
      <c r="AJ287" s="118"/>
      <c r="AK287" s="279"/>
      <c r="AL287" s="99"/>
      <c r="AM287" s="99"/>
      <c r="AN287" s="108"/>
      <c r="AO287" s="99"/>
      <c r="AP287" s="99"/>
      <c r="AQ287" s="99"/>
      <c r="AR287" s="99"/>
      <c r="AS287" s="99"/>
    </row>
    <row r="288" spans="1:45" ht="15">
      <c r="A288" s="118"/>
      <c r="B288" s="118"/>
      <c r="C288" s="118"/>
      <c r="D288" s="118"/>
      <c r="E288" s="118"/>
      <c r="F288" s="118"/>
      <c r="G288" s="118"/>
      <c r="H288" s="118"/>
      <c r="I288" s="118"/>
      <c r="J288" s="118"/>
      <c r="K288" s="118"/>
      <c r="L288" s="276"/>
      <c r="M288" s="276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  <c r="Z288" s="118"/>
      <c r="AA288" s="118"/>
      <c r="AB288" s="118"/>
      <c r="AC288" s="118"/>
      <c r="AD288" s="118"/>
      <c r="AE288" s="118"/>
      <c r="AF288" s="118"/>
      <c r="AG288" s="118"/>
      <c r="AH288" s="276"/>
      <c r="AI288" s="276"/>
      <c r="AJ288" s="118"/>
      <c r="AK288" s="279"/>
      <c r="AL288" s="99"/>
      <c r="AM288" s="99"/>
      <c r="AN288" s="108"/>
      <c r="AO288" s="99"/>
      <c r="AP288" s="99"/>
      <c r="AQ288" s="99"/>
      <c r="AR288" s="99"/>
      <c r="AS288" s="99"/>
    </row>
    <row r="289" spans="1:45" ht="15">
      <c r="A289" s="118"/>
      <c r="B289" s="118"/>
      <c r="C289" s="118"/>
      <c r="D289" s="118"/>
      <c r="E289" s="118"/>
      <c r="F289" s="118"/>
      <c r="G289" s="118"/>
      <c r="H289" s="118"/>
      <c r="I289" s="118"/>
      <c r="J289" s="118"/>
      <c r="K289" s="118"/>
      <c r="L289" s="276"/>
      <c r="M289" s="276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  <c r="Z289" s="118"/>
      <c r="AA289" s="118"/>
      <c r="AB289" s="118"/>
      <c r="AC289" s="118"/>
      <c r="AD289" s="118"/>
      <c r="AE289" s="118"/>
      <c r="AF289" s="118"/>
      <c r="AG289" s="118"/>
      <c r="AH289" s="276"/>
      <c r="AI289" s="276"/>
      <c r="AJ289" s="118"/>
      <c r="AK289" s="279"/>
      <c r="AL289" s="99"/>
      <c r="AM289" s="99"/>
      <c r="AN289" s="108"/>
      <c r="AO289" s="99"/>
      <c r="AP289" s="99"/>
      <c r="AQ289" s="99"/>
      <c r="AR289" s="99"/>
      <c r="AS289" s="99"/>
    </row>
    <row r="290" spans="1:45" ht="15">
      <c r="A290" s="118"/>
      <c r="B290" s="118"/>
      <c r="C290" s="118"/>
      <c r="D290" s="118"/>
      <c r="E290" s="118"/>
      <c r="F290" s="118"/>
      <c r="G290" s="118"/>
      <c r="H290" s="118"/>
      <c r="I290" s="118"/>
      <c r="J290" s="118"/>
      <c r="K290" s="118"/>
      <c r="L290" s="276"/>
      <c r="M290" s="276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  <c r="Z290" s="118"/>
      <c r="AA290" s="118"/>
      <c r="AB290" s="118"/>
      <c r="AC290" s="118"/>
      <c r="AD290" s="118"/>
      <c r="AE290" s="118"/>
      <c r="AF290" s="118"/>
      <c r="AG290" s="118"/>
      <c r="AH290" s="276"/>
      <c r="AI290" s="276"/>
      <c r="AJ290" s="118"/>
      <c r="AK290" s="279"/>
      <c r="AL290" s="99"/>
      <c r="AM290" s="99"/>
      <c r="AN290" s="108"/>
      <c r="AO290" s="99"/>
      <c r="AP290" s="99"/>
      <c r="AQ290" s="99"/>
      <c r="AR290" s="99"/>
      <c r="AS290" s="99"/>
    </row>
    <row r="291" spans="1:45" ht="15">
      <c r="A291" s="118"/>
      <c r="B291" s="118"/>
      <c r="C291" s="118"/>
      <c r="D291" s="118"/>
      <c r="E291" s="118"/>
      <c r="F291" s="118"/>
      <c r="G291" s="118"/>
      <c r="H291" s="118"/>
      <c r="I291" s="118"/>
      <c r="J291" s="118"/>
      <c r="K291" s="118"/>
      <c r="L291" s="276"/>
      <c r="M291" s="276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  <c r="Z291" s="118"/>
      <c r="AA291" s="118"/>
      <c r="AB291" s="118"/>
      <c r="AC291" s="118"/>
      <c r="AD291" s="118"/>
      <c r="AE291" s="118"/>
      <c r="AF291" s="118"/>
      <c r="AG291" s="118"/>
      <c r="AH291" s="276"/>
      <c r="AI291" s="276"/>
      <c r="AJ291" s="118"/>
      <c r="AK291" s="279"/>
      <c r="AL291" s="99"/>
      <c r="AM291" s="99"/>
      <c r="AN291" s="108"/>
      <c r="AO291" s="99"/>
      <c r="AP291" s="99"/>
      <c r="AQ291" s="99"/>
      <c r="AR291" s="99"/>
      <c r="AS291" s="99"/>
    </row>
    <row r="292" spans="1:45" ht="15">
      <c r="A292" s="118"/>
      <c r="B292" s="118"/>
      <c r="C292" s="118"/>
      <c r="D292" s="118"/>
      <c r="E292" s="118"/>
      <c r="F292" s="118"/>
      <c r="G292" s="118"/>
      <c r="H292" s="118"/>
      <c r="I292" s="118"/>
      <c r="J292" s="118"/>
      <c r="K292" s="118"/>
      <c r="L292" s="276"/>
      <c r="M292" s="276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  <c r="Z292" s="118"/>
      <c r="AA292" s="118"/>
      <c r="AB292" s="118"/>
      <c r="AC292" s="118"/>
      <c r="AD292" s="118"/>
      <c r="AE292" s="118"/>
      <c r="AF292" s="118"/>
      <c r="AG292" s="118"/>
      <c r="AH292" s="276"/>
      <c r="AI292" s="276"/>
      <c r="AJ292" s="118"/>
      <c r="AK292" s="279"/>
      <c r="AL292" s="99"/>
      <c r="AM292" s="99"/>
      <c r="AN292" s="108"/>
      <c r="AO292" s="99"/>
      <c r="AP292" s="99"/>
      <c r="AQ292" s="99"/>
      <c r="AR292" s="99"/>
      <c r="AS292" s="99"/>
    </row>
    <row r="293" spans="1:45" ht="15">
      <c r="A293" s="118"/>
      <c r="B293" s="118"/>
      <c r="C293" s="118"/>
      <c r="D293" s="118"/>
      <c r="E293" s="118"/>
      <c r="F293" s="118"/>
      <c r="G293" s="118"/>
      <c r="H293" s="118"/>
      <c r="I293" s="118"/>
      <c r="J293" s="118"/>
      <c r="K293" s="118"/>
      <c r="L293" s="276"/>
      <c r="M293" s="276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  <c r="Z293" s="118"/>
      <c r="AA293" s="118"/>
      <c r="AB293" s="118"/>
      <c r="AC293" s="118"/>
      <c r="AD293" s="118"/>
      <c r="AE293" s="118"/>
      <c r="AF293" s="118"/>
      <c r="AG293" s="118"/>
      <c r="AH293" s="276"/>
      <c r="AI293" s="276"/>
      <c r="AJ293" s="118"/>
      <c r="AK293" s="279"/>
      <c r="AL293" s="99"/>
      <c r="AM293" s="99"/>
      <c r="AN293" s="108"/>
      <c r="AO293" s="99"/>
      <c r="AP293" s="99"/>
      <c r="AQ293" s="99"/>
      <c r="AR293" s="99"/>
      <c r="AS293" s="99"/>
    </row>
    <row r="294" spans="1:45" ht="15">
      <c r="A294" s="118"/>
      <c r="B294" s="118"/>
      <c r="C294" s="118"/>
      <c r="D294" s="118"/>
      <c r="E294" s="118"/>
      <c r="F294" s="118"/>
      <c r="G294" s="118"/>
      <c r="H294" s="118"/>
      <c r="I294" s="118"/>
      <c r="J294" s="118"/>
      <c r="K294" s="118"/>
      <c r="L294" s="276"/>
      <c r="M294" s="276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  <c r="Z294" s="118"/>
      <c r="AA294" s="118"/>
      <c r="AB294" s="118"/>
      <c r="AC294" s="118"/>
      <c r="AD294" s="118"/>
      <c r="AE294" s="118"/>
      <c r="AF294" s="118"/>
      <c r="AG294" s="118"/>
      <c r="AH294" s="276"/>
      <c r="AI294" s="276"/>
      <c r="AJ294" s="118"/>
      <c r="AK294" s="279"/>
      <c r="AL294" s="99"/>
      <c r="AM294" s="99"/>
      <c r="AN294" s="108"/>
      <c r="AO294" s="99"/>
      <c r="AP294" s="99"/>
      <c r="AQ294" s="99"/>
      <c r="AR294" s="99"/>
      <c r="AS294" s="99"/>
    </row>
    <row r="295" spans="1:45" ht="15">
      <c r="A295" s="118"/>
      <c r="B295" s="118"/>
      <c r="C295" s="118"/>
      <c r="D295" s="118"/>
      <c r="E295" s="118"/>
      <c r="F295" s="118"/>
      <c r="G295" s="118"/>
      <c r="H295" s="118"/>
      <c r="I295" s="118"/>
      <c r="J295" s="118"/>
      <c r="K295" s="118"/>
      <c r="L295" s="276"/>
      <c r="M295" s="276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  <c r="Z295" s="118"/>
      <c r="AA295" s="118"/>
      <c r="AB295" s="118"/>
      <c r="AC295" s="118"/>
      <c r="AD295" s="118"/>
      <c r="AE295" s="118"/>
      <c r="AF295" s="118"/>
      <c r="AG295" s="118"/>
      <c r="AH295" s="276"/>
      <c r="AI295" s="276"/>
      <c r="AJ295" s="118"/>
      <c r="AK295" s="279"/>
      <c r="AL295" s="99"/>
      <c r="AM295" s="99"/>
      <c r="AN295" s="108"/>
      <c r="AO295" s="99"/>
      <c r="AP295" s="99"/>
      <c r="AQ295" s="99"/>
      <c r="AR295" s="99"/>
      <c r="AS295" s="99"/>
    </row>
    <row r="296" spans="1:45" ht="15">
      <c r="A296" s="118"/>
      <c r="B296" s="118"/>
      <c r="C296" s="118"/>
      <c r="D296" s="118"/>
      <c r="E296" s="118"/>
      <c r="F296" s="118"/>
      <c r="G296" s="118"/>
      <c r="H296" s="118"/>
      <c r="I296" s="118"/>
      <c r="J296" s="118"/>
      <c r="K296" s="118"/>
      <c r="L296" s="276"/>
      <c r="M296" s="276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  <c r="Z296" s="118"/>
      <c r="AA296" s="118"/>
      <c r="AB296" s="118"/>
      <c r="AC296" s="118"/>
      <c r="AD296" s="118"/>
      <c r="AE296" s="118"/>
      <c r="AF296" s="118"/>
      <c r="AG296" s="118"/>
      <c r="AH296" s="276"/>
      <c r="AI296" s="276"/>
      <c r="AJ296" s="118"/>
      <c r="AK296" s="279"/>
      <c r="AL296" s="99"/>
      <c r="AM296" s="99"/>
      <c r="AN296" s="108"/>
      <c r="AO296" s="99"/>
      <c r="AP296" s="99"/>
      <c r="AQ296" s="99"/>
      <c r="AR296" s="99"/>
      <c r="AS296" s="99"/>
    </row>
    <row r="297" spans="1:45" ht="15">
      <c r="A297" s="118"/>
      <c r="B297" s="118"/>
      <c r="C297" s="118"/>
      <c r="D297" s="118"/>
      <c r="E297" s="118"/>
      <c r="F297" s="118"/>
      <c r="G297" s="118"/>
      <c r="H297" s="118"/>
      <c r="I297" s="118"/>
      <c r="J297" s="118"/>
      <c r="K297" s="118"/>
      <c r="L297" s="276"/>
      <c r="M297" s="276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  <c r="AA297" s="118"/>
      <c r="AB297" s="118"/>
      <c r="AC297" s="118"/>
      <c r="AD297" s="118"/>
      <c r="AE297" s="118"/>
      <c r="AF297" s="118"/>
      <c r="AG297" s="118"/>
      <c r="AH297" s="276"/>
      <c r="AI297" s="276"/>
      <c r="AJ297" s="118"/>
      <c r="AK297" s="279"/>
      <c r="AL297" s="99"/>
      <c r="AM297" s="99"/>
      <c r="AN297" s="108"/>
      <c r="AO297" s="99"/>
      <c r="AP297" s="99"/>
      <c r="AQ297" s="99"/>
      <c r="AR297" s="99"/>
      <c r="AS297" s="99"/>
    </row>
    <row r="298" spans="1:45" ht="15">
      <c r="A298" s="118"/>
      <c r="B298" s="118"/>
      <c r="C298" s="118"/>
      <c r="D298" s="118"/>
      <c r="E298" s="118"/>
      <c r="F298" s="118"/>
      <c r="G298" s="118"/>
      <c r="H298" s="118"/>
      <c r="I298" s="118"/>
      <c r="J298" s="118"/>
      <c r="K298" s="118"/>
      <c r="L298" s="276"/>
      <c r="M298" s="276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  <c r="Z298" s="118"/>
      <c r="AA298" s="118"/>
      <c r="AB298" s="118"/>
      <c r="AC298" s="118"/>
      <c r="AD298" s="118"/>
      <c r="AE298" s="118"/>
      <c r="AF298" s="118"/>
      <c r="AG298" s="118"/>
      <c r="AH298" s="276"/>
      <c r="AI298" s="276"/>
      <c r="AJ298" s="118"/>
      <c r="AK298" s="279"/>
      <c r="AL298" s="99"/>
      <c r="AM298" s="99"/>
      <c r="AN298" s="108"/>
      <c r="AO298" s="99"/>
      <c r="AP298" s="99"/>
      <c r="AQ298" s="99"/>
      <c r="AR298" s="99"/>
      <c r="AS298" s="99"/>
    </row>
    <row r="299" spans="1:45" ht="15">
      <c r="A299" s="118"/>
      <c r="B299" s="118"/>
      <c r="C299" s="118"/>
      <c r="D299" s="118"/>
      <c r="E299" s="118"/>
      <c r="F299" s="118"/>
      <c r="G299" s="118"/>
      <c r="H299" s="118"/>
      <c r="I299" s="118"/>
      <c r="J299" s="118"/>
      <c r="K299" s="118"/>
      <c r="L299" s="276"/>
      <c r="M299" s="276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  <c r="Z299" s="118"/>
      <c r="AA299" s="118"/>
      <c r="AB299" s="118"/>
      <c r="AC299" s="118"/>
      <c r="AD299" s="118"/>
      <c r="AE299" s="118"/>
      <c r="AF299" s="118"/>
      <c r="AG299" s="118"/>
      <c r="AH299" s="276"/>
      <c r="AI299" s="276"/>
      <c r="AJ299" s="118"/>
      <c r="AK299" s="279"/>
      <c r="AL299" s="99"/>
      <c r="AM299" s="99"/>
      <c r="AN299" s="108"/>
      <c r="AO299" s="99"/>
      <c r="AP299" s="99"/>
      <c r="AQ299" s="99"/>
      <c r="AR299" s="99"/>
      <c r="AS299" s="99"/>
    </row>
    <row r="300" spans="1:45" ht="15">
      <c r="A300" s="118"/>
      <c r="B300" s="118"/>
      <c r="C300" s="118"/>
      <c r="D300" s="118"/>
      <c r="E300" s="118"/>
      <c r="F300" s="118"/>
      <c r="G300" s="118"/>
      <c r="H300" s="118"/>
      <c r="I300" s="118"/>
      <c r="J300" s="118"/>
      <c r="K300" s="118"/>
      <c r="L300" s="276"/>
      <c r="M300" s="276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  <c r="Z300" s="118"/>
      <c r="AA300" s="118"/>
      <c r="AB300" s="118"/>
      <c r="AC300" s="118"/>
      <c r="AD300" s="118"/>
      <c r="AE300" s="118"/>
      <c r="AF300" s="118"/>
      <c r="AG300" s="118"/>
      <c r="AH300" s="276"/>
      <c r="AI300" s="276"/>
      <c r="AJ300" s="118"/>
      <c r="AK300" s="279"/>
      <c r="AL300" s="99"/>
      <c r="AM300" s="99"/>
      <c r="AN300" s="108"/>
      <c r="AO300" s="99"/>
      <c r="AP300" s="99"/>
      <c r="AQ300" s="99"/>
      <c r="AR300" s="99"/>
      <c r="AS300" s="99"/>
    </row>
    <row r="301" spans="1:45" ht="15">
      <c r="A301" s="118"/>
      <c r="B301" s="118"/>
      <c r="C301" s="118"/>
      <c r="D301" s="118"/>
      <c r="E301" s="118"/>
      <c r="F301" s="118"/>
      <c r="G301" s="118"/>
      <c r="H301" s="118"/>
      <c r="I301" s="118"/>
      <c r="J301" s="118"/>
      <c r="K301" s="118"/>
      <c r="L301" s="276"/>
      <c r="M301" s="276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  <c r="Z301" s="118"/>
      <c r="AA301" s="118"/>
      <c r="AB301" s="118"/>
      <c r="AC301" s="118"/>
      <c r="AD301" s="118"/>
      <c r="AE301" s="118"/>
      <c r="AF301" s="118"/>
      <c r="AG301" s="118"/>
      <c r="AH301" s="276"/>
      <c r="AI301" s="276"/>
      <c r="AJ301" s="118"/>
      <c r="AK301" s="279"/>
      <c r="AL301" s="99"/>
      <c r="AM301" s="99"/>
      <c r="AN301" s="108"/>
      <c r="AO301" s="99"/>
      <c r="AP301" s="99"/>
      <c r="AQ301" s="99"/>
      <c r="AR301" s="99"/>
      <c r="AS301" s="99"/>
    </row>
    <row r="302" spans="1:45" ht="15">
      <c r="A302" s="118"/>
      <c r="B302" s="118"/>
      <c r="C302" s="118"/>
      <c r="D302" s="118"/>
      <c r="E302" s="118"/>
      <c r="F302" s="118"/>
      <c r="G302" s="118"/>
      <c r="H302" s="118"/>
      <c r="I302" s="118"/>
      <c r="J302" s="118"/>
      <c r="K302" s="118"/>
      <c r="L302" s="276"/>
      <c r="M302" s="276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  <c r="Z302" s="118"/>
      <c r="AA302" s="118"/>
      <c r="AB302" s="118"/>
      <c r="AC302" s="118"/>
      <c r="AD302" s="118"/>
      <c r="AE302" s="118"/>
      <c r="AF302" s="118"/>
      <c r="AG302" s="118"/>
      <c r="AH302" s="276"/>
      <c r="AI302" s="276"/>
      <c r="AJ302" s="118"/>
      <c r="AK302" s="279"/>
      <c r="AL302" s="99"/>
      <c r="AM302" s="99"/>
      <c r="AN302" s="108"/>
      <c r="AO302" s="99"/>
      <c r="AP302" s="99"/>
      <c r="AQ302" s="99"/>
      <c r="AR302" s="99"/>
      <c r="AS302" s="99"/>
    </row>
    <row r="303" spans="1:45" ht="15">
      <c r="A303" s="118"/>
      <c r="B303" s="118"/>
      <c r="C303" s="118"/>
      <c r="D303" s="118"/>
      <c r="E303" s="118"/>
      <c r="F303" s="118"/>
      <c r="G303" s="118"/>
      <c r="H303" s="118"/>
      <c r="I303" s="118"/>
      <c r="J303" s="118"/>
      <c r="K303" s="118"/>
      <c r="L303" s="276"/>
      <c r="M303" s="276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  <c r="Z303" s="118"/>
      <c r="AA303" s="118"/>
      <c r="AB303" s="118"/>
      <c r="AC303" s="118"/>
      <c r="AD303" s="118"/>
      <c r="AE303" s="118"/>
      <c r="AF303" s="118"/>
      <c r="AG303" s="118"/>
      <c r="AH303" s="276"/>
      <c r="AI303" s="276"/>
      <c r="AJ303" s="118"/>
      <c r="AK303" s="279"/>
      <c r="AL303" s="99"/>
      <c r="AM303" s="99"/>
      <c r="AN303" s="108"/>
      <c r="AO303" s="99"/>
      <c r="AP303" s="99"/>
      <c r="AQ303" s="99"/>
      <c r="AR303" s="99"/>
      <c r="AS303" s="99"/>
    </row>
    <row r="304" spans="1:45" ht="15">
      <c r="A304" s="118"/>
      <c r="B304" s="118"/>
      <c r="C304" s="118"/>
      <c r="D304" s="118"/>
      <c r="E304" s="118"/>
      <c r="F304" s="118"/>
      <c r="G304" s="118"/>
      <c r="H304" s="118"/>
      <c r="I304" s="118"/>
      <c r="J304" s="118"/>
      <c r="K304" s="118"/>
      <c r="L304" s="276"/>
      <c r="M304" s="276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  <c r="Z304" s="118"/>
      <c r="AA304" s="118"/>
      <c r="AB304" s="118"/>
      <c r="AC304" s="118"/>
      <c r="AD304" s="118"/>
      <c r="AE304" s="118"/>
      <c r="AF304" s="118"/>
      <c r="AG304" s="118"/>
      <c r="AH304" s="276"/>
      <c r="AI304" s="276"/>
      <c r="AJ304" s="118"/>
      <c r="AK304" s="279"/>
      <c r="AL304" s="99"/>
      <c r="AM304" s="99"/>
      <c r="AN304" s="108"/>
      <c r="AO304" s="99"/>
      <c r="AP304" s="99"/>
      <c r="AQ304" s="99"/>
      <c r="AR304" s="99"/>
      <c r="AS304" s="99"/>
    </row>
    <row r="305" spans="1:45" ht="15">
      <c r="A305" s="118"/>
      <c r="B305" s="118"/>
      <c r="C305" s="118"/>
      <c r="D305" s="118"/>
      <c r="E305" s="118"/>
      <c r="F305" s="118"/>
      <c r="G305" s="118"/>
      <c r="H305" s="118"/>
      <c r="I305" s="118"/>
      <c r="J305" s="118"/>
      <c r="K305" s="118"/>
      <c r="L305" s="276"/>
      <c r="M305" s="276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  <c r="Z305" s="118"/>
      <c r="AA305" s="118"/>
      <c r="AB305" s="118"/>
      <c r="AC305" s="118"/>
      <c r="AD305" s="118"/>
      <c r="AE305" s="118"/>
      <c r="AF305" s="118"/>
      <c r="AG305" s="118"/>
      <c r="AH305" s="276"/>
      <c r="AI305" s="276"/>
      <c r="AJ305" s="118"/>
      <c r="AK305" s="279"/>
      <c r="AL305" s="99"/>
      <c r="AM305" s="99"/>
      <c r="AN305" s="108"/>
      <c r="AO305" s="99"/>
      <c r="AP305" s="99"/>
      <c r="AQ305" s="99"/>
      <c r="AR305" s="99"/>
      <c r="AS305" s="99"/>
    </row>
    <row r="306" spans="1:45" ht="15">
      <c r="A306" s="118"/>
      <c r="B306" s="118"/>
      <c r="C306" s="118"/>
      <c r="D306" s="118"/>
      <c r="E306" s="118"/>
      <c r="F306" s="118"/>
      <c r="G306" s="118"/>
      <c r="H306" s="118"/>
      <c r="I306" s="118"/>
      <c r="J306" s="118"/>
      <c r="K306" s="118"/>
      <c r="L306" s="276"/>
      <c r="M306" s="276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  <c r="Z306" s="118"/>
      <c r="AA306" s="118"/>
      <c r="AB306" s="118"/>
      <c r="AC306" s="118"/>
      <c r="AD306" s="118"/>
      <c r="AE306" s="118"/>
      <c r="AF306" s="118"/>
      <c r="AG306" s="118"/>
      <c r="AH306" s="276"/>
      <c r="AI306" s="276"/>
      <c r="AJ306" s="118"/>
      <c r="AK306" s="279"/>
      <c r="AL306" s="99"/>
      <c r="AM306" s="99"/>
      <c r="AN306" s="108"/>
      <c r="AO306" s="99"/>
      <c r="AP306" s="99"/>
      <c r="AQ306" s="99"/>
      <c r="AR306" s="99"/>
      <c r="AS306" s="99"/>
    </row>
    <row r="307" spans="1:45" ht="15">
      <c r="A307" s="118"/>
      <c r="B307" s="118"/>
      <c r="C307" s="118"/>
      <c r="D307" s="118"/>
      <c r="E307" s="118"/>
      <c r="F307" s="118"/>
      <c r="G307" s="118"/>
      <c r="H307" s="118"/>
      <c r="I307" s="118"/>
      <c r="J307" s="118"/>
      <c r="K307" s="118"/>
      <c r="L307" s="276"/>
      <c r="M307" s="276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  <c r="Z307" s="118"/>
      <c r="AA307" s="118"/>
      <c r="AB307" s="118"/>
      <c r="AC307" s="118"/>
      <c r="AD307" s="118"/>
      <c r="AE307" s="118"/>
      <c r="AF307" s="118"/>
      <c r="AG307" s="118"/>
      <c r="AH307" s="276"/>
      <c r="AI307" s="276"/>
      <c r="AJ307" s="118"/>
      <c r="AK307" s="279"/>
      <c r="AL307" s="99"/>
      <c r="AM307" s="99"/>
      <c r="AN307" s="108"/>
      <c r="AO307" s="99"/>
      <c r="AP307" s="99"/>
      <c r="AQ307" s="99"/>
      <c r="AR307" s="99"/>
      <c r="AS307" s="99"/>
    </row>
    <row r="308" spans="1:45" ht="15">
      <c r="A308" s="118"/>
      <c r="B308" s="118"/>
      <c r="C308" s="118"/>
      <c r="D308" s="118"/>
      <c r="E308" s="118"/>
      <c r="F308" s="118"/>
      <c r="G308" s="118"/>
      <c r="H308" s="118"/>
      <c r="I308" s="118"/>
      <c r="J308" s="118"/>
      <c r="K308" s="118"/>
      <c r="L308" s="276"/>
      <c r="M308" s="276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  <c r="Z308" s="118"/>
      <c r="AA308" s="118"/>
      <c r="AB308" s="118"/>
      <c r="AC308" s="118"/>
      <c r="AD308" s="118"/>
      <c r="AE308" s="118"/>
      <c r="AF308" s="118"/>
      <c r="AG308" s="118"/>
      <c r="AH308" s="276"/>
      <c r="AI308" s="276"/>
      <c r="AJ308" s="118"/>
      <c r="AK308" s="279"/>
      <c r="AL308" s="99"/>
      <c r="AM308" s="99"/>
      <c r="AN308" s="108"/>
      <c r="AO308" s="99"/>
      <c r="AP308" s="99"/>
      <c r="AQ308" s="99"/>
      <c r="AR308" s="99"/>
      <c r="AS308" s="99"/>
    </row>
    <row r="309" spans="1:45" ht="15">
      <c r="A309" s="118"/>
      <c r="B309" s="118"/>
      <c r="C309" s="118"/>
      <c r="D309" s="118"/>
      <c r="E309" s="118"/>
      <c r="F309" s="118"/>
      <c r="G309" s="118"/>
      <c r="H309" s="118"/>
      <c r="I309" s="118"/>
      <c r="J309" s="118"/>
      <c r="K309" s="118"/>
      <c r="L309" s="276"/>
      <c r="M309" s="276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  <c r="Z309" s="118"/>
      <c r="AA309" s="118"/>
      <c r="AB309" s="118"/>
      <c r="AC309" s="118"/>
      <c r="AD309" s="118"/>
      <c r="AE309" s="118"/>
      <c r="AF309" s="118"/>
      <c r="AG309" s="118"/>
      <c r="AH309" s="276"/>
      <c r="AI309" s="276"/>
      <c r="AJ309" s="118"/>
      <c r="AK309" s="279"/>
      <c r="AL309" s="99"/>
      <c r="AM309" s="99"/>
      <c r="AN309" s="108"/>
      <c r="AO309" s="99"/>
      <c r="AP309" s="99"/>
      <c r="AQ309" s="99"/>
      <c r="AR309" s="99"/>
      <c r="AS309" s="99"/>
    </row>
    <row r="310" spans="1:45" ht="15">
      <c r="A310" s="118"/>
      <c r="B310" s="118"/>
      <c r="C310" s="118"/>
      <c r="D310" s="118"/>
      <c r="E310" s="118"/>
      <c r="F310" s="118"/>
      <c r="G310" s="118"/>
      <c r="H310" s="118"/>
      <c r="I310" s="118"/>
      <c r="J310" s="118"/>
      <c r="K310" s="118"/>
      <c r="L310" s="276"/>
      <c r="M310" s="276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  <c r="Z310" s="118"/>
      <c r="AA310" s="118"/>
      <c r="AB310" s="118"/>
      <c r="AC310" s="118"/>
      <c r="AD310" s="118"/>
      <c r="AE310" s="118"/>
      <c r="AF310" s="118"/>
      <c r="AG310" s="118"/>
      <c r="AH310" s="276"/>
      <c r="AI310" s="276"/>
      <c r="AJ310" s="118"/>
      <c r="AK310" s="279"/>
      <c r="AL310" s="99"/>
      <c r="AM310" s="99"/>
      <c r="AN310" s="108"/>
      <c r="AO310" s="99"/>
      <c r="AP310" s="99"/>
      <c r="AQ310" s="99"/>
      <c r="AR310" s="99"/>
      <c r="AS310" s="99"/>
    </row>
    <row r="311" spans="1:45" ht="15">
      <c r="A311" s="118"/>
      <c r="B311" s="118"/>
      <c r="C311" s="118"/>
      <c r="D311" s="118"/>
      <c r="E311" s="118"/>
      <c r="F311" s="118"/>
      <c r="G311" s="118"/>
      <c r="H311" s="118"/>
      <c r="I311" s="118"/>
      <c r="J311" s="118"/>
      <c r="K311" s="118"/>
      <c r="L311" s="276"/>
      <c r="M311" s="276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  <c r="Z311" s="118"/>
      <c r="AA311" s="118"/>
      <c r="AB311" s="118"/>
      <c r="AC311" s="118"/>
      <c r="AD311" s="118"/>
      <c r="AE311" s="118"/>
      <c r="AF311" s="118"/>
      <c r="AG311" s="118"/>
      <c r="AH311" s="276"/>
      <c r="AI311" s="276"/>
      <c r="AJ311" s="118"/>
      <c r="AK311" s="279"/>
      <c r="AL311" s="99"/>
      <c r="AM311" s="99"/>
      <c r="AN311" s="108"/>
      <c r="AO311" s="99"/>
      <c r="AP311" s="99"/>
      <c r="AQ311" s="99"/>
      <c r="AR311" s="99"/>
      <c r="AS311" s="99"/>
    </row>
    <row r="312" spans="1:45" ht="15">
      <c r="A312" s="118"/>
      <c r="B312" s="118"/>
      <c r="C312" s="118"/>
      <c r="D312" s="118"/>
      <c r="E312" s="118"/>
      <c r="F312" s="118"/>
      <c r="G312" s="118"/>
      <c r="H312" s="118"/>
      <c r="I312" s="118"/>
      <c r="J312" s="118"/>
      <c r="K312" s="118"/>
      <c r="L312" s="276"/>
      <c r="M312" s="276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  <c r="Z312" s="118"/>
      <c r="AA312" s="118"/>
      <c r="AB312" s="118"/>
      <c r="AC312" s="118"/>
      <c r="AD312" s="118"/>
      <c r="AE312" s="118"/>
      <c r="AF312" s="118"/>
      <c r="AG312" s="118"/>
      <c r="AH312" s="276"/>
      <c r="AI312" s="276"/>
      <c r="AJ312" s="118"/>
      <c r="AK312" s="279"/>
      <c r="AL312" s="99"/>
      <c r="AM312" s="99"/>
      <c r="AN312" s="108"/>
      <c r="AO312" s="99"/>
      <c r="AP312" s="99"/>
      <c r="AQ312" s="99"/>
      <c r="AR312" s="99"/>
      <c r="AS312" s="99"/>
    </row>
    <row r="313" spans="1:45" ht="15">
      <c r="A313" s="118"/>
      <c r="B313" s="118"/>
      <c r="C313" s="118"/>
      <c r="D313" s="118"/>
      <c r="E313" s="118"/>
      <c r="F313" s="118"/>
      <c r="G313" s="118"/>
      <c r="H313" s="118"/>
      <c r="I313" s="118"/>
      <c r="J313" s="118"/>
      <c r="K313" s="118"/>
      <c r="L313" s="276"/>
      <c r="M313" s="276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  <c r="Z313" s="118"/>
      <c r="AA313" s="118"/>
      <c r="AB313" s="118"/>
      <c r="AC313" s="118"/>
      <c r="AD313" s="118"/>
      <c r="AE313" s="118"/>
      <c r="AF313" s="118"/>
      <c r="AG313" s="118"/>
      <c r="AH313" s="276"/>
      <c r="AI313" s="276"/>
      <c r="AJ313" s="118"/>
      <c r="AK313" s="279"/>
      <c r="AL313" s="99"/>
      <c r="AM313" s="99"/>
      <c r="AN313" s="108"/>
      <c r="AO313" s="99"/>
      <c r="AP313" s="99"/>
      <c r="AQ313" s="99"/>
      <c r="AR313" s="99"/>
      <c r="AS313" s="99"/>
    </row>
    <row r="314" spans="1:45" ht="15">
      <c r="A314" s="118"/>
      <c r="B314" s="118"/>
      <c r="C314" s="118"/>
      <c r="D314" s="118"/>
      <c r="E314" s="118"/>
      <c r="F314" s="118"/>
      <c r="G314" s="118"/>
      <c r="H314" s="118"/>
      <c r="I314" s="118"/>
      <c r="J314" s="118"/>
      <c r="K314" s="118"/>
      <c r="L314" s="276"/>
      <c r="M314" s="276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  <c r="Z314" s="118"/>
      <c r="AA314" s="118"/>
      <c r="AB314" s="118"/>
      <c r="AC314" s="118"/>
      <c r="AD314" s="118"/>
      <c r="AE314" s="118"/>
      <c r="AF314" s="118"/>
      <c r="AG314" s="118"/>
      <c r="AH314" s="276"/>
      <c r="AI314" s="276"/>
      <c r="AJ314" s="118"/>
      <c r="AK314" s="279"/>
      <c r="AL314" s="99"/>
      <c r="AM314" s="99"/>
      <c r="AN314" s="108"/>
      <c r="AO314" s="99"/>
      <c r="AP314" s="99"/>
      <c r="AQ314" s="99"/>
      <c r="AR314" s="99"/>
      <c r="AS314" s="99"/>
    </row>
    <row r="315" spans="1:45" ht="15">
      <c r="A315" s="118"/>
      <c r="B315" s="118"/>
      <c r="C315" s="118"/>
      <c r="D315" s="118"/>
      <c r="E315" s="118"/>
      <c r="F315" s="118"/>
      <c r="G315" s="118"/>
      <c r="H315" s="118"/>
      <c r="I315" s="118"/>
      <c r="J315" s="118"/>
      <c r="K315" s="118"/>
      <c r="L315" s="276"/>
      <c r="M315" s="276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  <c r="AA315" s="118"/>
      <c r="AB315" s="118"/>
      <c r="AC315" s="118"/>
      <c r="AD315" s="118"/>
      <c r="AE315" s="118"/>
      <c r="AF315" s="118"/>
      <c r="AG315" s="118"/>
      <c r="AH315" s="276"/>
      <c r="AI315" s="276"/>
      <c r="AJ315" s="118"/>
      <c r="AK315" s="279"/>
      <c r="AL315" s="99"/>
      <c r="AM315" s="99"/>
      <c r="AN315" s="108"/>
      <c r="AO315" s="99"/>
      <c r="AP315" s="99"/>
      <c r="AQ315" s="99"/>
      <c r="AR315" s="99"/>
      <c r="AS315" s="99"/>
    </row>
    <row r="316" spans="1:45" ht="15">
      <c r="A316" s="118"/>
      <c r="B316" s="118"/>
      <c r="C316" s="118"/>
      <c r="D316" s="118"/>
      <c r="E316" s="118"/>
      <c r="F316" s="118"/>
      <c r="G316" s="118"/>
      <c r="H316" s="118"/>
      <c r="I316" s="118"/>
      <c r="J316" s="118"/>
      <c r="K316" s="118"/>
      <c r="L316" s="276"/>
      <c r="M316" s="276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  <c r="Z316" s="118"/>
      <c r="AA316" s="118"/>
      <c r="AB316" s="118"/>
      <c r="AC316" s="118"/>
      <c r="AD316" s="118"/>
      <c r="AE316" s="118"/>
      <c r="AF316" s="118"/>
      <c r="AG316" s="118"/>
      <c r="AH316" s="276"/>
      <c r="AI316" s="276"/>
      <c r="AJ316" s="118"/>
      <c r="AK316" s="279"/>
      <c r="AL316" s="99"/>
      <c r="AM316" s="99"/>
      <c r="AN316" s="108"/>
      <c r="AO316" s="99"/>
      <c r="AP316" s="99"/>
      <c r="AQ316" s="99"/>
      <c r="AR316" s="99"/>
      <c r="AS316" s="99"/>
    </row>
    <row r="317" spans="1:45" ht="15">
      <c r="A317" s="118"/>
      <c r="B317" s="118"/>
      <c r="C317" s="118"/>
      <c r="D317" s="118"/>
      <c r="E317" s="118"/>
      <c r="F317" s="118"/>
      <c r="G317" s="118"/>
      <c r="H317" s="118"/>
      <c r="I317" s="118"/>
      <c r="J317" s="118"/>
      <c r="K317" s="118"/>
      <c r="L317" s="276"/>
      <c r="M317" s="276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  <c r="Z317" s="118"/>
      <c r="AA317" s="118"/>
      <c r="AB317" s="118"/>
      <c r="AC317" s="118"/>
      <c r="AD317" s="118"/>
      <c r="AE317" s="118"/>
      <c r="AF317" s="118"/>
      <c r="AG317" s="118"/>
      <c r="AH317" s="276"/>
      <c r="AI317" s="276"/>
      <c r="AJ317" s="118"/>
      <c r="AK317" s="279"/>
      <c r="AL317" s="99"/>
      <c r="AM317" s="99"/>
      <c r="AN317" s="108"/>
      <c r="AO317" s="99"/>
      <c r="AP317" s="99"/>
      <c r="AQ317" s="99"/>
      <c r="AR317" s="99"/>
      <c r="AS317" s="99"/>
    </row>
    <row r="318" spans="1:45" ht="15">
      <c r="A318" s="118"/>
      <c r="B318" s="118"/>
      <c r="C318" s="118"/>
      <c r="D318" s="118"/>
      <c r="E318" s="118"/>
      <c r="F318" s="118"/>
      <c r="G318" s="118"/>
      <c r="H318" s="118"/>
      <c r="I318" s="118"/>
      <c r="J318" s="118"/>
      <c r="K318" s="118"/>
      <c r="L318" s="276"/>
      <c r="M318" s="276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  <c r="Z318" s="118"/>
      <c r="AA318" s="118"/>
      <c r="AB318" s="118"/>
      <c r="AC318" s="118"/>
      <c r="AD318" s="118"/>
      <c r="AE318" s="118"/>
      <c r="AF318" s="118"/>
      <c r="AG318" s="118"/>
      <c r="AH318" s="276"/>
      <c r="AI318" s="276"/>
      <c r="AJ318" s="118"/>
      <c r="AK318" s="279"/>
      <c r="AL318" s="99"/>
      <c r="AM318" s="99"/>
      <c r="AN318" s="108"/>
      <c r="AO318" s="99"/>
      <c r="AP318" s="99"/>
      <c r="AQ318" s="99"/>
      <c r="AR318" s="99"/>
      <c r="AS318" s="99"/>
    </row>
    <row r="319" spans="1:45" ht="15">
      <c r="A319" s="118"/>
      <c r="B319" s="118"/>
      <c r="C319" s="118"/>
      <c r="D319" s="118"/>
      <c r="E319" s="118"/>
      <c r="F319" s="118"/>
      <c r="G319" s="118"/>
      <c r="H319" s="118"/>
      <c r="I319" s="118"/>
      <c r="J319" s="118"/>
      <c r="K319" s="118"/>
      <c r="L319" s="276"/>
      <c r="M319" s="276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  <c r="Z319" s="118"/>
      <c r="AA319" s="118"/>
      <c r="AB319" s="118"/>
      <c r="AC319" s="118"/>
      <c r="AD319" s="118"/>
      <c r="AE319" s="118"/>
      <c r="AF319" s="118"/>
      <c r="AG319" s="118"/>
      <c r="AH319" s="276"/>
      <c r="AI319" s="276"/>
      <c r="AJ319" s="118"/>
      <c r="AK319" s="279"/>
      <c r="AL319" s="99"/>
      <c r="AM319" s="99"/>
      <c r="AN319" s="108"/>
      <c r="AO319" s="99"/>
      <c r="AP319" s="99"/>
      <c r="AQ319" s="99"/>
      <c r="AR319" s="99"/>
      <c r="AS319" s="99"/>
    </row>
    <row r="320" spans="1:45" ht="15">
      <c r="A320" s="118"/>
      <c r="B320" s="118"/>
      <c r="C320" s="118"/>
      <c r="D320" s="118"/>
      <c r="E320" s="118"/>
      <c r="F320" s="118"/>
      <c r="G320" s="118"/>
      <c r="H320" s="118"/>
      <c r="I320" s="118"/>
      <c r="J320" s="118"/>
      <c r="K320" s="118"/>
      <c r="L320" s="276"/>
      <c r="M320" s="276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  <c r="Z320" s="118"/>
      <c r="AA320" s="118"/>
      <c r="AB320" s="118"/>
      <c r="AC320" s="118"/>
      <c r="AD320" s="118"/>
      <c r="AE320" s="118"/>
      <c r="AF320" s="118"/>
      <c r="AG320" s="118"/>
      <c r="AH320" s="276"/>
      <c r="AI320" s="276"/>
      <c r="AJ320" s="118"/>
      <c r="AK320" s="279"/>
      <c r="AL320" s="99"/>
      <c r="AM320" s="99"/>
      <c r="AN320" s="108"/>
      <c r="AO320" s="99"/>
      <c r="AP320" s="99"/>
      <c r="AQ320" s="99"/>
      <c r="AR320" s="99"/>
      <c r="AS320" s="99"/>
    </row>
    <row r="321" spans="1:45" ht="15">
      <c r="A321" s="118"/>
      <c r="B321" s="118"/>
      <c r="C321" s="118"/>
      <c r="D321" s="118"/>
      <c r="E321" s="118"/>
      <c r="F321" s="118"/>
      <c r="G321" s="118"/>
      <c r="H321" s="118"/>
      <c r="I321" s="118"/>
      <c r="J321" s="118"/>
      <c r="K321" s="118"/>
      <c r="L321" s="276"/>
      <c r="M321" s="276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  <c r="Z321" s="118"/>
      <c r="AA321" s="118"/>
      <c r="AB321" s="118"/>
      <c r="AC321" s="118"/>
      <c r="AD321" s="118"/>
      <c r="AE321" s="118"/>
      <c r="AF321" s="118"/>
      <c r="AG321" s="118"/>
      <c r="AH321" s="276"/>
      <c r="AI321" s="276"/>
      <c r="AJ321" s="118"/>
      <c r="AK321" s="279"/>
      <c r="AL321" s="99"/>
      <c r="AM321" s="99"/>
      <c r="AN321" s="108"/>
      <c r="AO321" s="99"/>
      <c r="AP321" s="99"/>
      <c r="AQ321" s="99"/>
      <c r="AR321" s="99"/>
      <c r="AS321" s="99"/>
    </row>
    <row r="322" spans="1:45" ht="15">
      <c r="A322" s="118"/>
      <c r="B322" s="118"/>
      <c r="C322" s="118"/>
      <c r="D322" s="118"/>
      <c r="E322" s="118"/>
      <c r="F322" s="118"/>
      <c r="G322" s="118"/>
      <c r="H322" s="118"/>
      <c r="I322" s="118"/>
      <c r="J322" s="118"/>
      <c r="K322" s="118"/>
      <c r="L322" s="276"/>
      <c r="M322" s="276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  <c r="Z322" s="118"/>
      <c r="AA322" s="118"/>
      <c r="AB322" s="118"/>
      <c r="AC322" s="118"/>
      <c r="AD322" s="118"/>
      <c r="AE322" s="118"/>
      <c r="AF322" s="118"/>
      <c r="AG322" s="118"/>
      <c r="AH322" s="276"/>
      <c r="AI322" s="276"/>
      <c r="AJ322" s="118"/>
      <c r="AK322" s="279"/>
      <c r="AL322" s="99"/>
      <c r="AM322" s="99"/>
      <c r="AN322" s="108"/>
      <c r="AO322" s="99"/>
      <c r="AP322" s="99"/>
      <c r="AQ322" s="99"/>
      <c r="AR322" s="99"/>
      <c r="AS322" s="99"/>
    </row>
    <row r="323" spans="1:45" ht="15">
      <c r="A323" s="118"/>
      <c r="B323" s="118"/>
      <c r="C323" s="118"/>
      <c r="D323" s="118"/>
      <c r="E323" s="118"/>
      <c r="F323" s="118"/>
      <c r="G323" s="118"/>
      <c r="H323" s="118"/>
      <c r="I323" s="118"/>
      <c r="J323" s="118"/>
      <c r="K323" s="118"/>
      <c r="L323" s="276"/>
      <c r="M323" s="276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  <c r="Z323" s="118"/>
      <c r="AA323" s="118"/>
      <c r="AB323" s="118"/>
      <c r="AC323" s="118"/>
      <c r="AD323" s="118"/>
      <c r="AE323" s="118"/>
      <c r="AF323" s="118"/>
      <c r="AG323" s="118"/>
      <c r="AH323" s="276"/>
      <c r="AI323" s="276"/>
      <c r="AJ323" s="118"/>
      <c r="AK323" s="279"/>
      <c r="AL323" s="99"/>
      <c r="AM323" s="99"/>
      <c r="AN323" s="108"/>
      <c r="AO323" s="99"/>
      <c r="AP323" s="99"/>
      <c r="AQ323" s="99"/>
      <c r="AR323" s="99"/>
      <c r="AS323" s="99"/>
    </row>
    <row r="324" spans="1:45" ht="15">
      <c r="A324" s="118"/>
      <c r="B324" s="118"/>
      <c r="C324" s="118"/>
      <c r="D324" s="118"/>
      <c r="E324" s="118"/>
      <c r="F324" s="118"/>
      <c r="G324" s="118"/>
      <c r="H324" s="118"/>
      <c r="I324" s="118"/>
      <c r="J324" s="118"/>
      <c r="K324" s="118"/>
      <c r="L324" s="276"/>
      <c r="M324" s="276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  <c r="Z324" s="118"/>
      <c r="AA324" s="118"/>
      <c r="AB324" s="118"/>
      <c r="AC324" s="118"/>
      <c r="AD324" s="118"/>
      <c r="AE324" s="118"/>
      <c r="AF324" s="118"/>
      <c r="AG324" s="118"/>
      <c r="AH324" s="276"/>
      <c r="AI324" s="276"/>
      <c r="AJ324" s="118"/>
      <c r="AK324" s="279"/>
      <c r="AL324" s="99"/>
      <c r="AM324" s="99"/>
      <c r="AN324" s="108"/>
      <c r="AO324" s="99"/>
      <c r="AP324" s="99"/>
      <c r="AQ324" s="99"/>
      <c r="AR324" s="99"/>
      <c r="AS324" s="99"/>
    </row>
    <row r="325" spans="1:45" ht="15">
      <c r="A325" s="118"/>
      <c r="B325" s="118"/>
      <c r="C325" s="118"/>
      <c r="D325" s="118"/>
      <c r="E325" s="118"/>
      <c r="F325" s="118"/>
      <c r="G325" s="118"/>
      <c r="H325" s="118"/>
      <c r="I325" s="118"/>
      <c r="J325" s="118"/>
      <c r="K325" s="118"/>
      <c r="L325" s="276"/>
      <c r="M325" s="276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  <c r="Z325" s="118"/>
      <c r="AA325" s="118"/>
      <c r="AB325" s="118"/>
      <c r="AC325" s="118"/>
      <c r="AD325" s="118"/>
      <c r="AE325" s="118"/>
      <c r="AF325" s="118"/>
      <c r="AG325" s="118"/>
      <c r="AH325" s="276"/>
      <c r="AI325" s="276"/>
      <c r="AJ325" s="118"/>
      <c r="AK325" s="279"/>
      <c r="AL325" s="99"/>
      <c r="AM325" s="99"/>
      <c r="AN325" s="108"/>
      <c r="AO325" s="99"/>
      <c r="AP325" s="99"/>
      <c r="AQ325" s="99"/>
      <c r="AR325" s="99"/>
      <c r="AS325" s="99"/>
    </row>
    <row r="326" spans="1:45" ht="15">
      <c r="A326" s="118"/>
      <c r="B326" s="118"/>
      <c r="C326" s="118"/>
      <c r="D326" s="118"/>
      <c r="E326" s="118"/>
      <c r="F326" s="118"/>
      <c r="G326" s="118"/>
      <c r="H326" s="118"/>
      <c r="I326" s="118"/>
      <c r="J326" s="118"/>
      <c r="K326" s="118"/>
      <c r="L326" s="276"/>
      <c r="M326" s="276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  <c r="Z326" s="118"/>
      <c r="AA326" s="118"/>
      <c r="AB326" s="118"/>
      <c r="AC326" s="118"/>
      <c r="AD326" s="118"/>
      <c r="AE326" s="118"/>
      <c r="AF326" s="118"/>
      <c r="AG326" s="118"/>
      <c r="AH326" s="276"/>
      <c r="AI326" s="276"/>
      <c r="AJ326" s="118"/>
      <c r="AK326" s="279"/>
      <c r="AL326" s="99"/>
      <c r="AM326" s="99"/>
      <c r="AN326" s="108"/>
      <c r="AO326" s="99"/>
      <c r="AP326" s="99"/>
      <c r="AQ326" s="99"/>
      <c r="AR326" s="99"/>
      <c r="AS326" s="99"/>
    </row>
    <row r="327" spans="1:45" ht="15">
      <c r="A327" s="118"/>
      <c r="B327" s="118"/>
      <c r="C327" s="118"/>
      <c r="D327" s="118"/>
      <c r="E327" s="118"/>
      <c r="F327" s="118"/>
      <c r="G327" s="118"/>
      <c r="H327" s="118"/>
      <c r="I327" s="118"/>
      <c r="J327" s="118"/>
      <c r="K327" s="118"/>
      <c r="L327" s="276"/>
      <c r="M327" s="276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  <c r="Z327" s="118"/>
      <c r="AA327" s="118"/>
      <c r="AB327" s="118"/>
      <c r="AC327" s="118"/>
      <c r="AD327" s="118"/>
      <c r="AE327" s="118"/>
      <c r="AF327" s="118"/>
      <c r="AG327" s="118"/>
      <c r="AH327" s="276"/>
      <c r="AI327" s="276"/>
      <c r="AJ327" s="118"/>
      <c r="AK327" s="279"/>
      <c r="AL327" s="99"/>
      <c r="AM327" s="99"/>
      <c r="AN327" s="108"/>
      <c r="AO327" s="99"/>
      <c r="AP327" s="99"/>
      <c r="AQ327" s="99"/>
      <c r="AR327" s="99"/>
      <c r="AS327" s="99"/>
    </row>
    <row r="328" spans="1:45" ht="15">
      <c r="A328" s="118"/>
      <c r="B328" s="118"/>
      <c r="C328" s="118"/>
      <c r="D328" s="118"/>
      <c r="E328" s="118"/>
      <c r="F328" s="118"/>
      <c r="G328" s="118"/>
      <c r="H328" s="118"/>
      <c r="I328" s="118"/>
      <c r="J328" s="118"/>
      <c r="K328" s="118"/>
      <c r="L328" s="276"/>
      <c r="M328" s="276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  <c r="Z328" s="118"/>
      <c r="AA328" s="118"/>
      <c r="AB328" s="118"/>
      <c r="AC328" s="118"/>
      <c r="AD328" s="118"/>
      <c r="AE328" s="118"/>
      <c r="AF328" s="118"/>
      <c r="AG328" s="118"/>
      <c r="AH328" s="276"/>
      <c r="AI328" s="276"/>
      <c r="AJ328" s="118"/>
      <c r="AK328" s="279"/>
      <c r="AL328" s="99"/>
      <c r="AM328" s="99"/>
      <c r="AN328" s="108"/>
      <c r="AO328" s="99"/>
      <c r="AP328" s="99"/>
      <c r="AQ328" s="99"/>
      <c r="AR328" s="99"/>
      <c r="AS328" s="99"/>
    </row>
    <row r="329" spans="1:45" ht="15">
      <c r="A329" s="118"/>
      <c r="B329" s="118"/>
      <c r="C329" s="118"/>
      <c r="D329" s="118"/>
      <c r="E329" s="118"/>
      <c r="F329" s="118"/>
      <c r="G329" s="118"/>
      <c r="H329" s="118"/>
      <c r="I329" s="118"/>
      <c r="J329" s="118"/>
      <c r="K329" s="118"/>
      <c r="L329" s="276"/>
      <c r="M329" s="276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  <c r="Z329" s="118"/>
      <c r="AA329" s="118"/>
      <c r="AB329" s="118"/>
      <c r="AC329" s="118"/>
      <c r="AD329" s="118"/>
      <c r="AE329" s="118"/>
      <c r="AF329" s="118"/>
      <c r="AG329" s="118"/>
      <c r="AH329" s="276"/>
      <c r="AI329" s="276"/>
      <c r="AJ329" s="118"/>
      <c r="AK329" s="279"/>
      <c r="AL329" s="99"/>
      <c r="AM329" s="99"/>
      <c r="AN329" s="108"/>
      <c r="AO329" s="99"/>
      <c r="AP329" s="99"/>
      <c r="AQ329" s="99"/>
      <c r="AR329" s="99"/>
      <c r="AS329" s="99"/>
    </row>
    <row r="330" spans="1:45" ht="15">
      <c r="A330" s="118"/>
      <c r="B330" s="118"/>
      <c r="C330" s="118"/>
      <c r="D330" s="118"/>
      <c r="E330" s="118"/>
      <c r="F330" s="118"/>
      <c r="G330" s="118"/>
      <c r="H330" s="118"/>
      <c r="I330" s="118"/>
      <c r="J330" s="118"/>
      <c r="K330" s="118"/>
      <c r="L330" s="276"/>
      <c r="M330" s="276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  <c r="Z330" s="118"/>
      <c r="AA330" s="118"/>
      <c r="AB330" s="118"/>
      <c r="AC330" s="118"/>
      <c r="AD330" s="118"/>
      <c r="AE330" s="118"/>
      <c r="AF330" s="118"/>
      <c r="AG330" s="118"/>
      <c r="AH330" s="276"/>
      <c r="AI330" s="276"/>
      <c r="AJ330" s="118"/>
      <c r="AK330" s="279"/>
      <c r="AL330" s="99"/>
      <c r="AM330" s="99"/>
      <c r="AN330" s="108"/>
      <c r="AO330" s="99"/>
      <c r="AP330" s="99"/>
      <c r="AQ330" s="99"/>
      <c r="AR330" s="99"/>
      <c r="AS330" s="99"/>
    </row>
    <row r="331" spans="1:45" ht="15">
      <c r="A331" s="118"/>
      <c r="B331" s="118"/>
      <c r="C331" s="118"/>
      <c r="D331" s="118"/>
      <c r="E331" s="118"/>
      <c r="F331" s="118"/>
      <c r="G331" s="118"/>
      <c r="H331" s="118"/>
      <c r="I331" s="118"/>
      <c r="J331" s="118"/>
      <c r="K331" s="118"/>
      <c r="L331" s="276"/>
      <c r="M331" s="276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  <c r="Z331" s="118"/>
      <c r="AA331" s="118"/>
      <c r="AB331" s="118"/>
      <c r="AC331" s="118"/>
      <c r="AD331" s="118"/>
      <c r="AE331" s="118"/>
      <c r="AF331" s="118"/>
      <c r="AG331" s="118"/>
      <c r="AH331" s="276"/>
      <c r="AI331" s="276"/>
      <c r="AJ331" s="118"/>
      <c r="AK331" s="279"/>
      <c r="AL331" s="99"/>
      <c r="AM331" s="99"/>
      <c r="AN331" s="108"/>
      <c r="AO331" s="99"/>
      <c r="AP331" s="99"/>
      <c r="AQ331" s="99"/>
      <c r="AR331" s="99"/>
      <c r="AS331" s="99"/>
    </row>
    <row r="332" spans="1:45" ht="15">
      <c r="A332" s="118"/>
      <c r="B332" s="118"/>
      <c r="C332" s="118"/>
      <c r="D332" s="118"/>
      <c r="E332" s="118"/>
      <c r="F332" s="118"/>
      <c r="G332" s="118"/>
      <c r="H332" s="118"/>
      <c r="I332" s="118"/>
      <c r="J332" s="118"/>
      <c r="K332" s="118"/>
      <c r="L332" s="276"/>
      <c r="M332" s="276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  <c r="Z332" s="118"/>
      <c r="AA332" s="118"/>
      <c r="AB332" s="118"/>
      <c r="AC332" s="118"/>
      <c r="AD332" s="118"/>
      <c r="AE332" s="118"/>
      <c r="AF332" s="118"/>
      <c r="AG332" s="118"/>
      <c r="AH332" s="276"/>
      <c r="AI332" s="276"/>
      <c r="AJ332" s="118"/>
      <c r="AK332" s="279"/>
      <c r="AL332" s="99"/>
      <c r="AM332" s="99"/>
      <c r="AN332" s="108"/>
      <c r="AO332" s="99"/>
      <c r="AP332" s="99"/>
      <c r="AQ332" s="99"/>
      <c r="AR332" s="99"/>
      <c r="AS332" s="99"/>
    </row>
    <row r="333" spans="1:45" ht="15">
      <c r="A333" s="118"/>
      <c r="B333" s="118"/>
      <c r="C333" s="118"/>
      <c r="D333" s="118"/>
      <c r="E333" s="118"/>
      <c r="F333" s="118"/>
      <c r="G333" s="118"/>
      <c r="H333" s="118"/>
      <c r="I333" s="118"/>
      <c r="J333" s="118"/>
      <c r="K333" s="118"/>
      <c r="L333" s="276"/>
      <c r="M333" s="276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  <c r="Z333" s="118"/>
      <c r="AA333" s="118"/>
      <c r="AB333" s="118"/>
      <c r="AC333" s="118"/>
      <c r="AD333" s="118"/>
      <c r="AE333" s="118"/>
      <c r="AF333" s="118"/>
      <c r="AG333" s="118"/>
      <c r="AH333" s="276"/>
      <c r="AI333" s="276"/>
      <c r="AJ333" s="118"/>
      <c r="AK333" s="279"/>
      <c r="AL333" s="99"/>
      <c r="AM333" s="99"/>
      <c r="AN333" s="108"/>
      <c r="AO333" s="99"/>
      <c r="AP333" s="99"/>
      <c r="AQ333" s="99"/>
      <c r="AR333" s="99"/>
      <c r="AS333" s="99"/>
    </row>
    <row r="334" spans="1:45" ht="15">
      <c r="A334" s="118"/>
      <c r="B334" s="118"/>
      <c r="C334" s="118"/>
      <c r="D334" s="118"/>
      <c r="E334" s="118"/>
      <c r="F334" s="118"/>
      <c r="G334" s="118"/>
      <c r="H334" s="118"/>
      <c r="I334" s="118"/>
      <c r="J334" s="118"/>
      <c r="K334" s="118"/>
      <c r="L334" s="276"/>
      <c r="M334" s="276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  <c r="Z334" s="118"/>
      <c r="AA334" s="118"/>
      <c r="AB334" s="118"/>
      <c r="AC334" s="118"/>
      <c r="AD334" s="118"/>
      <c r="AE334" s="118"/>
      <c r="AF334" s="118"/>
      <c r="AG334" s="118"/>
      <c r="AH334" s="276"/>
      <c r="AI334" s="276"/>
      <c r="AJ334" s="118"/>
      <c r="AK334" s="279"/>
      <c r="AL334" s="99"/>
      <c r="AM334" s="99"/>
      <c r="AN334" s="108"/>
      <c r="AO334" s="99"/>
      <c r="AP334" s="99"/>
      <c r="AQ334" s="99"/>
      <c r="AR334" s="99"/>
      <c r="AS334" s="99"/>
    </row>
    <row r="335" spans="1:45" ht="15">
      <c r="A335" s="118"/>
      <c r="B335" s="118"/>
      <c r="C335" s="118"/>
      <c r="D335" s="118"/>
      <c r="E335" s="118"/>
      <c r="F335" s="118"/>
      <c r="G335" s="118"/>
      <c r="H335" s="118"/>
      <c r="I335" s="118"/>
      <c r="J335" s="118"/>
      <c r="K335" s="118"/>
      <c r="L335" s="276"/>
      <c r="M335" s="276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  <c r="Z335" s="118"/>
      <c r="AA335" s="118"/>
      <c r="AB335" s="118"/>
      <c r="AC335" s="118"/>
      <c r="AD335" s="118"/>
      <c r="AE335" s="118"/>
      <c r="AF335" s="118"/>
      <c r="AG335" s="118"/>
      <c r="AH335" s="276"/>
      <c r="AI335" s="276"/>
      <c r="AJ335" s="118"/>
      <c r="AK335" s="279"/>
      <c r="AL335" s="99"/>
      <c r="AM335" s="99"/>
      <c r="AN335" s="108"/>
      <c r="AO335" s="99"/>
      <c r="AP335" s="99"/>
      <c r="AQ335" s="99"/>
      <c r="AR335" s="99"/>
      <c r="AS335" s="99"/>
    </row>
    <row r="336" spans="1:45" ht="15">
      <c r="A336" s="118"/>
      <c r="B336" s="118"/>
      <c r="C336" s="118"/>
      <c r="D336" s="118"/>
      <c r="E336" s="118"/>
      <c r="F336" s="118"/>
      <c r="G336" s="118"/>
      <c r="H336" s="118"/>
      <c r="I336" s="118"/>
      <c r="J336" s="118"/>
      <c r="K336" s="118"/>
      <c r="L336" s="276"/>
      <c r="M336" s="276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  <c r="Z336" s="118"/>
      <c r="AA336" s="118"/>
      <c r="AB336" s="118"/>
      <c r="AC336" s="118"/>
      <c r="AD336" s="118"/>
      <c r="AE336" s="118"/>
      <c r="AF336" s="118"/>
      <c r="AG336" s="118"/>
      <c r="AH336" s="276"/>
      <c r="AI336" s="276"/>
      <c r="AJ336" s="118"/>
      <c r="AK336" s="279"/>
      <c r="AL336" s="99"/>
      <c r="AM336" s="99"/>
      <c r="AN336" s="108"/>
      <c r="AO336" s="99"/>
      <c r="AP336" s="99"/>
      <c r="AQ336" s="99"/>
      <c r="AR336" s="99"/>
      <c r="AS336" s="99"/>
    </row>
    <row r="337" spans="1:45" ht="15">
      <c r="A337" s="118"/>
      <c r="B337" s="118"/>
      <c r="C337" s="118"/>
      <c r="D337" s="118"/>
      <c r="E337" s="118"/>
      <c r="F337" s="118"/>
      <c r="G337" s="118"/>
      <c r="H337" s="118"/>
      <c r="I337" s="118"/>
      <c r="J337" s="118"/>
      <c r="K337" s="118"/>
      <c r="L337" s="276"/>
      <c r="M337" s="276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  <c r="Z337" s="118"/>
      <c r="AA337" s="118"/>
      <c r="AB337" s="118"/>
      <c r="AC337" s="118"/>
      <c r="AD337" s="118"/>
      <c r="AE337" s="118"/>
      <c r="AF337" s="118"/>
      <c r="AG337" s="118"/>
      <c r="AH337" s="276"/>
      <c r="AI337" s="276"/>
      <c r="AJ337" s="118"/>
      <c r="AK337" s="279"/>
      <c r="AL337" s="99"/>
      <c r="AM337" s="99"/>
      <c r="AN337" s="108"/>
      <c r="AO337" s="99"/>
      <c r="AP337" s="99"/>
      <c r="AQ337" s="99"/>
      <c r="AR337" s="99"/>
      <c r="AS337" s="99"/>
    </row>
    <row r="338" spans="1:45" ht="15">
      <c r="A338" s="118"/>
      <c r="B338" s="118"/>
      <c r="C338" s="118"/>
      <c r="D338" s="118"/>
      <c r="E338" s="118"/>
      <c r="F338" s="118"/>
      <c r="G338" s="118"/>
      <c r="H338" s="118"/>
      <c r="I338" s="118"/>
      <c r="J338" s="118"/>
      <c r="K338" s="118"/>
      <c r="L338" s="276"/>
      <c r="M338" s="276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  <c r="Z338" s="118"/>
      <c r="AA338" s="118"/>
      <c r="AB338" s="118"/>
      <c r="AC338" s="118"/>
      <c r="AD338" s="118"/>
      <c r="AE338" s="118"/>
      <c r="AF338" s="118"/>
      <c r="AG338" s="118"/>
      <c r="AH338" s="276"/>
      <c r="AI338" s="276"/>
      <c r="AJ338" s="118"/>
      <c r="AK338" s="279"/>
      <c r="AL338" s="99"/>
      <c r="AM338" s="99"/>
      <c r="AN338" s="108"/>
      <c r="AO338" s="99"/>
      <c r="AP338" s="99"/>
      <c r="AQ338" s="99"/>
      <c r="AR338" s="99"/>
      <c r="AS338" s="99"/>
    </row>
    <row r="339" spans="1:45" ht="15">
      <c r="A339" s="118"/>
      <c r="B339" s="118"/>
      <c r="C339" s="118"/>
      <c r="D339" s="118"/>
      <c r="E339" s="118"/>
      <c r="F339" s="118"/>
      <c r="G339" s="118"/>
      <c r="H339" s="118"/>
      <c r="I339" s="118"/>
      <c r="J339" s="118"/>
      <c r="K339" s="118"/>
      <c r="L339" s="276"/>
      <c r="M339" s="276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  <c r="Z339" s="118"/>
      <c r="AA339" s="118"/>
      <c r="AB339" s="118"/>
      <c r="AC339" s="118"/>
      <c r="AD339" s="118"/>
      <c r="AE339" s="118"/>
      <c r="AF339" s="118"/>
      <c r="AG339" s="118"/>
      <c r="AH339" s="276"/>
      <c r="AI339" s="276"/>
      <c r="AJ339" s="118"/>
      <c r="AK339" s="279"/>
      <c r="AL339" s="99"/>
      <c r="AM339" s="99"/>
      <c r="AN339" s="108"/>
      <c r="AO339" s="99"/>
      <c r="AP339" s="99"/>
      <c r="AQ339" s="99"/>
      <c r="AR339" s="99"/>
      <c r="AS339" s="99"/>
    </row>
    <row r="340" spans="1:45" ht="15">
      <c r="A340" s="118"/>
      <c r="B340" s="118"/>
      <c r="C340" s="118"/>
      <c r="D340" s="118"/>
      <c r="E340" s="118"/>
      <c r="F340" s="118"/>
      <c r="G340" s="118"/>
      <c r="H340" s="118"/>
      <c r="I340" s="118"/>
      <c r="J340" s="118"/>
      <c r="K340" s="118"/>
      <c r="L340" s="276"/>
      <c r="M340" s="276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  <c r="AA340" s="118"/>
      <c r="AB340" s="118"/>
      <c r="AC340" s="118"/>
      <c r="AD340" s="118"/>
      <c r="AE340" s="118"/>
      <c r="AF340" s="118"/>
      <c r="AG340" s="118"/>
      <c r="AH340" s="276"/>
      <c r="AI340" s="276"/>
      <c r="AJ340" s="118"/>
      <c r="AK340" s="279"/>
      <c r="AL340" s="99"/>
      <c r="AM340" s="99"/>
      <c r="AN340" s="108"/>
      <c r="AO340" s="99"/>
      <c r="AP340" s="99"/>
      <c r="AQ340" s="99"/>
      <c r="AR340" s="99"/>
      <c r="AS340" s="99"/>
    </row>
    <row r="341" spans="1:45" ht="15">
      <c r="A341" s="118"/>
      <c r="B341" s="118"/>
      <c r="C341" s="118"/>
      <c r="D341" s="118"/>
      <c r="E341" s="118"/>
      <c r="F341" s="118"/>
      <c r="G341" s="118"/>
      <c r="H341" s="118"/>
      <c r="I341" s="118"/>
      <c r="J341" s="118"/>
      <c r="K341" s="118"/>
      <c r="L341" s="276"/>
      <c r="M341" s="276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  <c r="Z341" s="118"/>
      <c r="AA341" s="118"/>
      <c r="AB341" s="118"/>
      <c r="AC341" s="118"/>
      <c r="AD341" s="118"/>
      <c r="AE341" s="118"/>
      <c r="AF341" s="118"/>
      <c r="AG341" s="118"/>
      <c r="AH341" s="276"/>
      <c r="AI341" s="276"/>
      <c r="AJ341" s="118"/>
      <c r="AK341" s="279"/>
      <c r="AL341" s="99"/>
      <c r="AM341" s="99"/>
      <c r="AN341" s="108"/>
      <c r="AO341" s="99"/>
      <c r="AP341" s="99"/>
      <c r="AQ341" s="99"/>
      <c r="AR341" s="99"/>
      <c r="AS341" s="99"/>
    </row>
    <row r="342" spans="1:45" ht="15">
      <c r="A342" s="118"/>
      <c r="B342" s="118"/>
      <c r="C342" s="118"/>
      <c r="D342" s="118"/>
      <c r="E342" s="118"/>
      <c r="F342" s="118"/>
      <c r="G342" s="118"/>
      <c r="H342" s="118"/>
      <c r="I342" s="118"/>
      <c r="J342" s="118"/>
      <c r="K342" s="118"/>
      <c r="L342" s="276"/>
      <c r="M342" s="276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  <c r="Z342" s="118"/>
      <c r="AA342" s="118"/>
      <c r="AB342" s="118"/>
      <c r="AC342" s="118"/>
      <c r="AD342" s="118"/>
      <c r="AE342" s="118"/>
      <c r="AF342" s="118"/>
      <c r="AG342" s="118"/>
      <c r="AH342" s="276"/>
      <c r="AI342" s="276"/>
      <c r="AJ342" s="118"/>
      <c r="AK342" s="279"/>
      <c r="AL342" s="99"/>
      <c r="AM342" s="99"/>
      <c r="AN342" s="108"/>
      <c r="AO342" s="99"/>
      <c r="AP342" s="99"/>
      <c r="AQ342" s="99"/>
      <c r="AR342" s="99"/>
      <c r="AS342" s="99"/>
    </row>
    <row r="343" spans="1:45" ht="15">
      <c r="A343" s="118"/>
      <c r="B343" s="118"/>
      <c r="C343" s="118"/>
      <c r="D343" s="118"/>
      <c r="E343" s="118"/>
      <c r="F343" s="118"/>
      <c r="G343" s="118"/>
      <c r="H343" s="118"/>
      <c r="I343" s="118"/>
      <c r="J343" s="118"/>
      <c r="K343" s="118"/>
      <c r="L343" s="276"/>
      <c r="M343" s="276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  <c r="AA343" s="118"/>
      <c r="AB343" s="118"/>
      <c r="AC343" s="118"/>
      <c r="AD343" s="118"/>
      <c r="AE343" s="118"/>
      <c r="AF343" s="118"/>
      <c r="AG343" s="118"/>
      <c r="AH343" s="276"/>
      <c r="AI343" s="276"/>
      <c r="AJ343" s="118"/>
      <c r="AK343" s="279"/>
      <c r="AL343" s="99"/>
      <c r="AM343" s="99"/>
      <c r="AN343" s="108"/>
      <c r="AO343" s="99"/>
      <c r="AP343" s="99"/>
      <c r="AQ343" s="99"/>
      <c r="AR343" s="99"/>
      <c r="AS343" s="99"/>
    </row>
    <row r="344" spans="1:45" ht="15">
      <c r="A344" s="118"/>
      <c r="B344" s="118"/>
      <c r="C344" s="118"/>
      <c r="D344" s="118"/>
      <c r="E344" s="118"/>
      <c r="F344" s="118"/>
      <c r="G344" s="118"/>
      <c r="H344" s="118"/>
      <c r="I344" s="118"/>
      <c r="J344" s="118"/>
      <c r="K344" s="118"/>
      <c r="L344" s="276"/>
      <c r="M344" s="276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  <c r="Z344" s="118"/>
      <c r="AA344" s="118"/>
      <c r="AB344" s="118"/>
      <c r="AC344" s="118"/>
      <c r="AD344" s="118"/>
      <c r="AE344" s="118"/>
      <c r="AF344" s="118"/>
      <c r="AG344" s="118"/>
      <c r="AH344" s="276"/>
      <c r="AI344" s="276"/>
      <c r="AJ344" s="118"/>
      <c r="AK344" s="279"/>
      <c r="AL344" s="99"/>
      <c r="AM344" s="99"/>
      <c r="AN344" s="108"/>
      <c r="AO344" s="99"/>
      <c r="AP344" s="99"/>
      <c r="AQ344" s="99"/>
      <c r="AR344" s="99"/>
      <c r="AS344" s="99"/>
    </row>
    <row r="345" spans="1:45" ht="15">
      <c r="A345" s="118"/>
      <c r="B345" s="118"/>
      <c r="C345" s="118"/>
      <c r="D345" s="118"/>
      <c r="E345" s="118"/>
      <c r="F345" s="118"/>
      <c r="G345" s="118"/>
      <c r="H345" s="118"/>
      <c r="I345" s="118"/>
      <c r="J345" s="118"/>
      <c r="K345" s="118"/>
      <c r="L345" s="276"/>
      <c r="M345" s="276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  <c r="Z345" s="118"/>
      <c r="AA345" s="118"/>
      <c r="AB345" s="118"/>
      <c r="AC345" s="118"/>
      <c r="AD345" s="118"/>
      <c r="AE345" s="118"/>
      <c r="AF345" s="118"/>
      <c r="AG345" s="118"/>
      <c r="AH345" s="276"/>
      <c r="AI345" s="276"/>
      <c r="AJ345" s="118"/>
      <c r="AK345" s="279"/>
      <c r="AL345" s="99"/>
      <c r="AM345" s="99"/>
      <c r="AN345" s="108"/>
      <c r="AO345" s="99"/>
      <c r="AP345" s="99"/>
      <c r="AQ345" s="99"/>
      <c r="AR345" s="99"/>
      <c r="AS345" s="99"/>
    </row>
    <row r="346" spans="1:45" ht="15">
      <c r="A346" s="118"/>
      <c r="B346" s="118"/>
      <c r="C346" s="118"/>
      <c r="D346" s="118"/>
      <c r="E346" s="118"/>
      <c r="F346" s="118"/>
      <c r="G346" s="118"/>
      <c r="H346" s="118"/>
      <c r="I346" s="118"/>
      <c r="J346" s="118"/>
      <c r="K346" s="118"/>
      <c r="L346" s="276"/>
      <c r="M346" s="276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  <c r="Z346" s="118"/>
      <c r="AA346" s="118"/>
      <c r="AB346" s="118"/>
      <c r="AC346" s="118"/>
      <c r="AD346" s="118"/>
      <c r="AE346" s="118"/>
      <c r="AF346" s="118"/>
      <c r="AG346" s="118"/>
      <c r="AH346" s="276"/>
      <c r="AI346" s="276"/>
      <c r="AJ346" s="118"/>
      <c r="AK346" s="279"/>
      <c r="AL346" s="99"/>
      <c r="AM346" s="99"/>
      <c r="AN346" s="108"/>
      <c r="AO346" s="99"/>
      <c r="AP346" s="99"/>
      <c r="AQ346" s="99"/>
      <c r="AR346" s="99"/>
      <c r="AS346" s="99"/>
    </row>
    <row r="347" spans="1:45" ht="15">
      <c r="A347" s="118"/>
      <c r="B347" s="118"/>
      <c r="C347" s="118"/>
      <c r="D347" s="118"/>
      <c r="E347" s="118"/>
      <c r="F347" s="118"/>
      <c r="G347" s="118"/>
      <c r="H347" s="118"/>
      <c r="I347" s="118"/>
      <c r="J347" s="118"/>
      <c r="K347" s="118"/>
      <c r="L347" s="276"/>
      <c r="M347" s="276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  <c r="Z347" s="118"/>
      <c r="AA347" s="118"/>
      <c r="AB347" s="118"/>
      <c r="AC347" s="118"/>
      <c r="AD347" s="118"/>
      <c r="AE347" s="118"/>
      <c r="AF347" s="118"/>
      <c r="AG347" s="118"/>
      <c r="AH347" s="276"/>
      <c r="AI347" s="276"/>
      <c r="AJ347" s="118"/>
      <c r="AK347" s="279"/>
      <c r="AL347" s="99"/>
      <c r="AM347" s="99"/>
      <c r="AN347" s="108"/>
      <c r="AO347" s="99"/>
      <c r="AP347" s="99"/>
      <c r="AQ347" s="99"/>
      <c r="AR347" s="99"/>
      <c r="AS347" s="99"/>
    </row>
    <row r="348" spans="1:45" ht="15">
      <c r="A348" s="118"/>
      <c r="B348" s="118"/>
      <c r="C348" s="118"/>
      <c r="D348" s="118"/>
      <c r="E348" s="118"/>
      <c r="F348" s="118"/>
      <c r="G348" s="118"/>
      <c r="H348" s="118"/>
      <c r="I348" s="118"/>
      <c r="J348" s="118"/>
      <c r="K348" s="118"/>
      <c r="L348" s="276"/>
      <c r="M348" s="276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  <c r="AA348" s="118"/>
      <c r="AB348" s="118"/>
      <c r="AC348" s="118"/>
      <c r="AD348" s="118"/>
      <c r="AE348" s="118"/>
      <c r="AF348" s="118"/>
      <c r="AG348" s="118"/>
      <c r="AH348" s="276"/>
      <c r="AI348" s="276"/>
      <c r="AJ348" s="118"/>
      <c r="AK348" s="279"/>
      <c r="AL348" s="99"/>
      <c r="AM348" s="99"/>
      <c r="AN348" s="108"/>
      <c r="AO348" s="99"/>
      <c r="AP348" s="99"/>
      <c r="AQ348" s="99"/>
      <c r="AR348" s="99"/>
      <c r="AS348" s="99"/>
    </row>
    <row r="349" spans="1:45" ht="15">
      <c r="A349" s="118"/>
      <c r="B349" s="118"/>
      <c r="C349" s="118"/>
      <c r="D349" s="118"/>
      <c r="E349" s="118"/>
      <c r="F349" s="118"/>
      <c r="G349" s="118"/>
      <c r="H349" s="118"/>
      <c r="I349" s="118"/>
      <c r="J349" s="118"/>
      <c r="K349" s="118"/>
      <c r="L349" s="276"/>
      <c r="M349" s="276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  <c r="AA349" s="118"/>
      <c r="AB349" s="118"/>
      <c r="AC349" s="118"/>
      <c r="AD349" s="118"/>
      <c r="AE349" s="118"/>
      <c r="AF349" s="118"/>
      <c r="AG349" s="118"/>
      <c r="AH349" s="276"/>
      <c r="AI349" s="276"/>
      <c r="AJ349" s="118"/>
      <c r="AK349" s="279"/>
      <c r="AL349" s="99"/>
      <c r="AM349" s="99"/>
      <c r="AN349" s="108"/>
      <c r="AO349" s="99"/>
      <c r="AP349" s="99"/>
      <c r="AQ349" s="99"/>
      <c r="AR349" s="99"/>
      <c r="AS349" s="99"/>
    </row>
    <row r="350" spans="1:45" ht="15">
      <c r="A350" s="118"/>
      <c r="B350" s="118"/>
      <c r="C350" s="118"/>
      <c r="D350" s="118"/>
      <c r="E350" s="118"/>
      <c r="F350" s="118"/>
      <c r="G350" s="118"/>
      <c r="H350" s="118"/>
      <c r="I350" s="118"/>
      <c r="J350" s="118"/>
      <c r="K350" s="118"/>
      <c r="L350" s="276"/>
      <c r="M350" s="276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  <c r="Z350" s="118"/>
      <c r="AA350" s="118"/>
      <c r="AB350" s="118"/>
      <c r="AC350" s="118"/>
      <c r="AD350" s="118"/>
      <c r="AE350" s="118"/>
      <c r="AF350" s="118"/>
      <c r="AG350" s="118"/>
      <c r="AH350" s="276"/>
      <c r="AI350" s="276"/>
      <c r="AJ350" s="118"/>
      <c r="AK350" s="279"/>
      <c r="AL350" s="99"/>
      <c r="AM350" s="99"/>
      <c r="AN350" s="108"/>
      <c r="AO350" s="99"/>
      <c r="AP350" s="99"/>
      <c r="AQ350" s="99"/>
      <c r="AR350" s="99"/>
      <c r="AS350" s="99"/>
    </row>
    <row r="351" spans="1:45" ht="15">
      <c r="A351" s="118"/>
      <c r="B351" s="118"/>
      <c r="C351" s="118"/>
      <c r="D351" s="118"/>
      <c r="E351" s="118"/>
      <c r="F351" s="118"/>
      <c r="G351" s="118"/>
      <c r="H351" s="118"/>
      <c r="I351" s="118"/>
      <c r="J351" s="118"/>
      <c r="K351" s="118"/>
      <c r="L351" s="276"/>
      <c r="M351" s="276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  <c r="Z351" s="118"/>
      <c r="AA351" s="118"/>
      <c r="AB351" s="118"/>
      <c r="AC351" s="118"/>
      <c r="AD351" s="118"/>
      <c r="AE351" s="118"/>
      <c r="AF351" s="118"/>
      <c r="AG351" s="118"/>
      <c r="AH351" s="276"/>
      <c r="AI351" s="276"/>
      <c r="AJ351" s="118"/>
      <c r="AK351" s="279"/>
      <c r="AL351" s="99"/>
      <c r="AM351" s="99"/>
      <c r="AN351" s="108"/>
      <c r="AO351" s="99"/>
      <c r="AP351" s="99"/>
      <c r="AQ351" s="99"/>
      <c r="AR351" s="99"/>
      <c r="AS351" s="99"/>
    </row>
    <row r="352" spans="1:45" ht="15">
      <c r="A352" s="118"/>
      <c r="B352" s="118"/>
      <c r="C352" s="118"/>
      <c r="D352" s="118"/>
      <c r="E352" s="118"/>
      <c r="F352" s="118"/>
      <c r="G352" s="118"/>
      <c r="H352" s="118"/>
      <c r="I352" s="118"/>
      <c r="J352" s="118"/>
      <c r="K352" s="118"/>
      <c r="L352" s="276"/>
      <c r="M352" s="276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  <c r="Z352" s="118"/>
      <c r="AA352" s="118"/>
      <c r="AB352" s="118"/>
      <c r="AC352" s="118"/>
      <c r="AD352" s="118"/>
      <c r="AE352" s="118"/>
      <c r="AF352" s="118"/>
      <c r="AG352" s="118"/>
      <c r="AH352" s="276"/>
      <c r="AI352" s="276"/>
      <c r="AJ352" s="118"/>
      <c r="AK352" s="279"/>
      <c r="AL352" s="99"/>
      <c r="AM352" s="99"/>
      <c r="AN352" s="108"/>
      <c r="AO352" s="99"/>
      <c r="AP352" s="99"/>
      <c r="AQ352" s="99"/>
      <c r="AR352" s="99"/>
      <c r="AS352" s="99"/>
    </row>
    <row r="353" spans="1:45" ht="15">
      <c r="A353" s="118"/>
      <c r="B353" s="118"/>
      <c r="C353" s="118"/>
      <c r="D353" s="118"/>
      <c r="E353" s="118"/>
      <c r="F353" s="118"/>
      <c r="G353" s="118"/>
      <c r="H353" s="118"/>
      <c r="I353" s="118"/>
      <c r="J353" s="118"/>
      <c r="K353" s="118"/>
      <c r="L353" s="276"/>
      <c r="M353" s="276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  <c r="Z353" s="118"/>
      <c r="AA353" s="118"/>
      <c r="AB353" s="118"/>
      <c r="AC353" s="118"/>
      <c r="AD353" s="118"/>
      <c r="AE353" s="118"/>
      <c r="AF353" s="118"/>
      <c r="AG353" s="118"/>
      <c r="AH353" s="276"/>
      <c r="AI353" s="276"/>
      <c r="AJ353" s="118"/>
      <c r="AK353" s="279"/>
      <c r="AL353" s="99"/>
      <c r="AM353" s="99"/>
      <c r="AN353" s="108"/>
      <c r="AO353" s="99"/>
      <c r="AP353" s="99"/>
      <c r="AQ353" s="99"/>
      <c r="AR353" s="99"/>
      <c r="AS353" s="99"/>
    </row>
    <row r="354" spans="1:45" ht="15">
      <c r="A354" s="118"/>
      <c r="B354" s="118"/>
      <c r="C354" s="118"/>
      <c r="D354" s="118"/>
      <c r="E354" s="118"/>
      <c r="F354" s="118"/>
      <c r="G354" s="118"/>
      <c r="H354" s="118"/>
      <c r="I354" s="118"/>
      <c r="J354" s="118"/>
      <c r="K354" s="118"/>
      <c r="L354" s="276"/>
      <c r="M354" s="276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  <c r="Z354" s="118"/>
      <c r="AA354" s="118"/>
      <c r="AB354" s="118"/>
      <c r="AC354" s="118"/>
      <c r="AD354" s="118"/>
      <c r="AE354" s="118"/>
      <c r="AF354" s="118"/>
      <c r="AG354" s="118"/>
      <c r="AH354" s="276"/>
      <c r="AI354" s="276"/>
      <c r="AJ354" s="118"/>
      <c r="AK354" s="279"/>
      <c r="AL354" s="99"/>
      <c r="AM354" s="99"/>
      <c r="AN354" s="108"/>
      <c r="AO354" s="99"/>
      <c r="AP354" s="99"/>
      <c r="AQ354" s="99"/>
      <c r="AR354" s="99"/>
      <c r="AS354" s="99"/>
    </row>
    <row r="355" spans="1:45" ht="15">
      <c r="A355" s="118"/>
      <c r="B355" s="118"/>
      <c r="C355" s="118"/>
      <c r="D355" s="118"/>
      <c r="E355" s="118"/>
      <c r="F355" s="118"/>
      <c r="G355" s="118"/>
      <c r="H355" s="118"/>
      <c r="I355" s="118"/>
      <c r="J355" s="118"/>
      <c r="K355" s="118"/>
      <c r="L355" s="276"/>
      <c r="M355" s="276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  <c r="Z355" s="118"/>
      <c r="AA355" s="118"/>
      <c r="AB355" s="118"/>
      <c r="AC355" s="118"/>
      <c r="AD355" s="118"/>
      <c r="AE355" s="118"/>
      <c r="AF355" s="118"/>
      <c r="AG355" s="118"/>
      <c r="AH355" s="276"/>
      <c r="AI355" s="276"/>
      <c r="AJ355" s="118"/>
      <c r="AK355" s="279"/>
      <c r="AL355" s="99"/>
      <c r="AM355" s="99"/>
      <c r="AN355" s="108"/>
      <c r="AO355" s="99"/>
      <c r="AP355" s="99"/>
      <c r="AQ355" s="99"/>
      <c r="AR355" s="99"/>
      <c r="AS355" s="99"/>
    </row>
    <row r="356" spans="1:45" ht="15">
      <c r="A356" s="118"/>
      <c r="B356" s="118"/>
      <c r="C356" s="118"/>
      <c r="D356" s="118"/>
      <c r="E356" s="118"/>
      <c r="F356" s="118"/>
      <c r="G356" s="118"/>
      <c r="H356" s="118"/>
      <c r="I356" s="118"/>
      <c r="J356" s="118"/>
      <c r="K356" s="118"/>
      <c r="L356" s="276"/>
      <c r="M356" s="276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  <c r="Z356" s="118"/>
      <c r="AA356" s="118"/>
      <c r="AB356" s="118"/>
      <c r="AC356" s="118"/>
      <c r="AD356" s="118"/>
      <c r="AE356" s="118"/>
      <c r="AF356" s="118"/>
      <c r="AG356" s="118"/>
      <c r="AH356" s="276"/>
      <c r="AI356" s="276"/>
      <c r="AJ356" s="118"/>
      <c r="AK356" s="279"/>
      <c r="AL356" s="99"/>
      <c r="AM356" s="99"/>
      <c r="AN356" s="108"/>
      <c r="AO356" s="99"/>
      <c r="AP356" s="99"/>
      <c r="AQ356" s="99"/>
      <c r="AR356" s="99"/>
      <c r="AS356" s="99"/>
    </row>
    <row r="357" spans="1:45" ht="15">
      <c r="A357" s="118"/>
      <c r="B357" s="118"/>
      <c r="C357" s="118"/>
      <c r="D357" s="118"/>
      <c r="E357" s="118"/>
      <c r="F357" s="118"/>
      <c r="G357" s="118"/>
      <c r="H357" s="118"/>
      <c r="I357" s="118"/>
      <c r="J357" s="118"/>
      <c r="K357" s="118"/>
      <c r="L357" s="276"/>
      <c r="M357" s="276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  <c r="Z357" s="118"/>
      <c r="AA357" s="118"/>
      <c r="AB357" s="118"/>
      <c r="AC357" s="118"/>
      <c r="AD357" s="118"/>
      <c r="AE357" s="118"/>
      <c r="AF357" s="118"/>
      <c r="AG357" s="118"/>
      <c r="AH357" s="276"/>
      <c r="AI357" s="276"/>
      <c r="AJ357" s="118"/>
      <c r="AK357" s="279"/>
      <c r="AL357" s="99"/>
      <c r="AM357" s="99"/>
      <c r="AN357" s="108"/>
      <c r="AO357" s="99"/>
      <c r="AP357" s="99"/>
      <c r="AQ357" s="99"/>
      <c r="AR357" s="99"/>
      <c r="AS357" s="99"/>
    </row>
    <row r="358" spans="1:45" ht="15">
      <c r="A358" s="118"/>
      <c r="B358" s="118"/>
      <c r="C358" s="118"/>
      <c r="D358" s="118"/>
      <c r="E358" s="118"/>
      <c r="F358" s="118"/>
      <c r="G358" s="118"/>
      <c r="H358" s="118"/>
      <c r="I358" s="118"/>
      <c r="J358" s="118"/>
      <c r="K358" s="118"/>
      <c r="L358" s="276"/>
      <c r="M358" s="276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  <c r="Z358" s="118"/>
      <c r="AA358" s="118"/>
      <c r="AB358" s="118"/>
      <c r="AC358" s="118"/>
      <c r="AD358" s="118"/>
      <c r="AE358" s="118"/>
      <c r="AF358" s="118"/>
      <c r="AG358" s="118"/>
      <c r="AH358" s="276"/>
      <c r="AI358" s="276"/>
      <c r="AJ358" s="118"/>
      <c r="AK358" s="279"/>
      <c r="AL358" s="99"/>
      <c r="AM358" s="99"/>
      <c r="AN358" s="108"/>
      <c r="AO358" s="99"/>
      <c r="AP358" s="99"/>
      <c r="AQ358" s="99"/>
      <c r="AR358" s="99"/>
      <c r="AS358" s="99"/>
    </row>
    <row r="359" spans="1:45" ht="15">
      <c r="A359" s="118"/>
      <c r="B359" s="118"/>
      <c r="C359" s="118"/>
      <c r="D359" s="118"/>
      <c r="E359" s="118"/>
      <c r="F359" s="118"/>
      <c r="G359" s="118"/>
      <c r="H359" s="118"/>
      <c r="I359" s="118"/>
      <c r="J359" s="118"/>
      <c r="K359" s="118"/>
      <c r="L359" s="276"/>
      <c r="M359" s="276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  <c r="Z359" s="118"/>
      <c r="AA359" s="118"/>
      <c r="AB359" s="118"/>
      <c r="AC359" s="118"/>
      <c r="AD359" s="118"/>
      <c r="AE359" s="118"/>
      <c r="AF359" s="118"/>
      <c r="AG359" s="118"/>
      <c r="AH359" s="276"/>
      <c r="AI359" s="276"/>
      <c r="AJ359" s="118"/>
      <c r="AK359" s="279"/>
      <c r="AL359" s="99"/>
      <c r="AM359" s="99"/>
      <c r="AN359" s="108"/>
      <c r="AO359" s="99"/>
      <c r="AP359" s="99"/>
      <c r="AQ359" s="99"/>
      <c r="AR359" s="99"/>
      <c r="AS359" s="99"/>
    </row>
    <row r="360" spans="1:45" ht="15">
      <c r="A360" s="118"/>
      <c r="B360" s="118"/>
      <c r="C360" s="118"/>
      <c r="D360" s="118"/>
      <c r="E360" s="118"/>
      <c r="F360" s="118"/>
      <c r="G360" s="118"/>
      <c r="H360" s="118"/>
      <c r="I360" s="118"/>
      <c r="J360" s="118"/>
      <c r="K360" s="118"/>
      <c r="L360" s="276"/>
      <c r="M360" s="276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  <c r="Z360" s="118"/>
      <c r="AA360" s="118"/>
      <c r="AB360" s="118"/>
      <c r="AC360" s="118"/>
      <c r="AD360" s="118"/>
      <c r="AE360" s="118"/>
      <c r="AF360" s="118"/>
      <c r="AG360" s="118"/>
      <c r="AH360" s="276"/>
      <c r="AI360" s="276"/>
      <c r="AJ360" s="118"/>
      <c r="AK360" s="279"/>
      <c r="AL360" s="99"/>
      <c r="AM360" s="99"/>
      <c r="AN360" s="108"/>
      <c r="AO360" s="99"/>
      <c r="AP360" s="99"/>
      <c r="AQ360" s="99"/>
      <c r="AR360" s="99"/>
      <c r="AS360" s="99"/>
    </row>
    <row r="361" spans="1:45" ht="15">
      <c r="A361" s="118"/>
      <c r="B361" s="118"/>
      <c r="C361" s="118"/>
      <c r="D361" s="118"/>
      <c r="E361" s="118"/>
      <c r="F361" s="118"/>
      <c r="G361" s="118"/>
      <c r="H361" s="118"/>
      <c r="I361" s="118"/>
      <c r="J361" s="118"/>
      <c r="K361" s="118"/>
      <c r="L361" s="276"/>
      <c r="M361" s="276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  <c r="AA361" s="118"/>
      <c r="AB361" s="118"/>
      <c r="AC361" s="118"/>
      <c r="AD361" s="118"/>
      <c r="AE361" s="118"/>
      <c r="AF361" s="118"/>
      <c r="AG361" s="118"/>
      <c r="AH361" s="276"/>
      <c r="AI361" s="276"/>
      <c r="AJ361" s="118"/>
      <c r="AK361" s="279"/>
      <c r="AL361" s="99"/>
      <c r="AM361" s="99"/>
      <c r="AN361" s="108"/>
      <c r="AO361" s="99"/>
      <c r="AP361" s="99"/>
      <c r="AQ361" s="99"/>
      <c r="AR361" s="99"/>
      <c r="AS361" s="99"/>
    </row>
    <row r="362" spans="1:45" ht="15">
      <c r="A362" s="118"/>
      <c r="B362" s="118"/>
      <c r="C362" s="118"/>
      <c r="D362" s="118"/>
      <c r="E362" s="118"/>
      <c r="F362" s="118"/>
      <c r="G362" s="118"/>
      <c r="H362" s="118"/>
      <c r="I362" s="118"/>
      <c r="J362" s="118"/>
      <c r="K362" s="118"/>
      <c r="L362" s="276"/>
      <c r="M362" s="276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  <c r="Z362" s="118"/>
      <c r="AA362" s="118"/>
      <c r="AB362" s="118"/>
      <c r="AC362" s="118"/>
      <c r="AD362" s="118"/>
      <c r="AE362" s="118"/>
      <c r="AF362" s="118"/>
      <c r="AG362" s="118"/>
      <c r="AH362" s="276"/>
      <c r="AI362" s="276"/>
      <c r="AJ362" s="118"/>
      <c r="AK362" s="279"/>
      <c r="AL362" s="99"/>
      <c r="AM362" s="99"/>
      <c r="AN362" s="108"/>
      <c r="AO362" s="99"/>
      <c r="AP362" s="99"/>
      <c r="AQ362" s="99"/>
      <c r="AR362" s="99"/>
      <c r="AS362" s="99"/>
    </row>
    <row r="363" spans="1:45" ht="15">
      <c r="A363" s="118"/>
      <c r="B363" s="118"/>
      <c r="C363" s="118"/>
      <c r="D363" s="118"/>
      <c r="E363" s="118"/>
      <c r="F363" s="118"/>
      <c r="G363" s="118"/>
      <c r="H363" s="118"/>
      <c r="I363" s="118"/>
      <c r="J363" s="118"/>
      <c r="K363" s="118"/>
      <c r="L363" s="276"/>
      <c r="M363" s="276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  <c r="AA363" s="118"/>
      <c r="AB363" s="118"/>
      <c r="AC363" s="118"/>
      <c r="AD363" s="118"/>
      <c r="AE363" s="118"/>
      <c r="AF363" s="118"/>
      <c r="AG363" s="118"/>
      <c r="AH363" s="276"/>
      <c r="AI363" s="276"/>
      <c r="AJ363" s="118"/>
      <c r="AK363" s="279"/>
      <c r="AL363" s="99"/>
      <c r="AM363" s="99"/>
      <c r="AN363" s="108"/>
      <c r="AO363" s="99"/>
      <c r="AP363" s="99"/>
      <c r="AQ363" s="99"/>
      <c r="AR363" s="99"/>
      <c r="AS363" s="99"/>
    </row>
    <row r="364" spans="1:45" ht="15">
      <c r="A364" s="118"/>
      <c r="B364" s="118"/>
      <c r="C364" s="118"/>
      <c r="D364" s="118"/>
      <c r="E364" s="118"/>
      <c r="F364" s="118"/>
      <c r="G364" s="118"/>
      <c r="H364" s="118"/>
      <c r="I364" s="118"/>
      <c r="J364" s="118"/>
      <c r="K364" s="118"/>
      <c r="L364" s="276"/>
      <c r="M364" s="276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  <c r="AA364" s="118"/>
      <c r="AB364" s="118"/>
      <c r="AC364" s="118"/>
      <c r="AD364" s="118"/>
      <c r="AE364" s="118"/>
      <c r="AF364" s="118"/>
      <c r="AG364" s="118"/>
      <c r="AH364" s="276"/>
      <c r="AI364" s="276"/>
      <c r="AJ364" s="118"/>
      <c r="AK364" s="279"/>
      <c r="AL364" s="99"/>
      <c r="AM364" s="99"/>
      <c r="AN364" s="108"/>
      <c r="AO364" s="99"/>
      <c r="AP364" s="99"/>
      <c r="AQ364" s="99"/>
      <c r="AR364" s="99"/>
      <c r="AS364" s="99"/>
    </row>
    <row r="365" spans="1:45" ht="15">
      <c r="A365" s="118"/>
      <c r="B365" s="118"/>
      <c r="C365" s="118"/>
      <c r="D365" s="118"/>
      <c r="E365" s="118"/>
      <c r="F365" s="118"/>
      <c r="G365" s="118"/>
      <c r="H365" s="118"/>
      <c r="I365" s="118"/>
      <c r="J365" s="118"/>
      <c r="K365" s="118"/>
      <c r="L365" s="276"/>
      <c r="M365" s="276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  <c r="AA365" s="118"/>
      <c r="AB365" s="118"/>
      <c r="AC365" s="118"/>
      <c r="AD365" s="118"/>
      <c r="AE365" s="118"/>
      <c r="AF365" s="118"/>
      <c r="AG365" s="118"/>
      <c r="AH365" s="276"/>
      <c r="AI365" s="276"/>
      <c r="AJ365" s="118"/>
      <c r="AK365" s="279"/>
      <c r="AL365" s="99"/>
      <c r="AM365" s="99"/>
      <c r="AN365" s="108"/>
      <c r="AO365" s="99"/>
      <c r="AP365" s="99"/>
      <c r="AQ365" s="99"/>
      <c r="AR365" s="99"/>
      <c r="AS365" s="99"/>
    </row>
    <row r="366" spans="1:45" ht="15">
      <c r="A366" s="118"/>
      <c r="B366" s="118"/>
      <c r="C366" s="118"/>
      <c r="D366" s="118"/>
      <c r="E366" s="118"/>
      <c r="F366" s="118"/>
      <c r="G366" s="118"/>
      <c r="H366" s="118"/>
      <c r="I366" s="118"/>
      <c r="J366" s="118"/>
      <c r="K366" s="118"/>
      <c r="L366" s="276"/>
      <c r="M366" s="276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  <c r="AA366" s="118"/>
      <c r="AB366" s="118"/>
      <c r="AC366" s="118"/>
      <c r="AD366" s="118"/>
      <c r="AE366" s="118"/>
      <c r="AF366" s="118"/>
      <c r="AG366" s="118"/>
      <c r="AH366" s="276"/>
      <c r="AI366" s="276"/>
      <c r="AJ366" s="118"/>
      <c r="AK366" s="279"/>
      <c r="AL366" s="99"/>
      <c r="AM366" s="99"/>
      <c r="AN366" s="108"/>
      <c r="AO366" s="99"/>
      <c r="AP366" s="99"/>
      <c r="AQ366" s="99"/>
      <c r="AR366" s="99"/>
      <c r="AS366" s="99"/>
    </row>
    <row r="367" spans="1:45" ht="15">
      <c r="A367" s="118"/>
      <c r="B367" s="118"/>
      <c r="C367" s="118"/>
      <c r="D367" s="118"/>
      <c r="E367" s="118"/>
      <c r="F367" s="118"/>
      <c r="G367" s="118"/>
      <c r="H367" s="118"/>
      <c r="I367" s="118"/>
      <c r="J367" s="118"/>
      <c r="K367" s="118"/>
      <c r="L367" s="276"/>
      <c r="M367" s="276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  <c r="AA367" s="118"/>
      <c r="AB367" s="118"/>
      <c r="AC367" s="118"/>
      <c r="AD367" s="118"/>
      <c r="AE367" s="118"/>
      <c r="AF367" s="118"/>
      <c r="AG367" s="118"/>
      <c r="AH367" s="276"/>
      <c r="AI367" s="276"/>
      <c r="AJ367" s="118"/>
      <c r="AK367" s="279"/>
      <c r="AL367" s="99"/>
      <c r="AM367" s="99"/>
      <c r="AN367" s="108"/>
      <c r="AO367" s="99"/>
      <c r="AP367" s="99"/>
      <c r="AQ367" s="99"/>
      <c r="AR367" s="99"/>
      <c r="AS367" s="99"/>
    </row>
    <row r="368" spans="1:45" ht="15">
      <c r="A368" s="118"/>
      <c r="B368" s="118"/>
      <c r="C368" s="118"/>
      <c r="D368" s="118"/>
      <c r="E368" s="118"/>
      <c r="F368" s="118"/>
      <c r="G368" s="118"/>
      <c r="H368" s="118"/>
      <c r="I368" s="118"/>
      <c r="J368" s="118"/>
      <c r="K368" s="118"/>
      <c r="L368" s="276"/>
      <c r="M368" s="276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  <c r="Z368" s="118"/>
      <c r="AA368" s="118"/>
      <c r="AB368" s="118"/>
      <c r="AC368" s="118"/>
      <c r="AD368" s="118"/>
      <c r="AE368" s="118"/>
      <c r="AF368" s="118"/>
      <c r="AG368" s="118"/>
      <c r="AH368" s="276"/>
      <c r="AI368" s="276"/>
      <c r="AJ368" s="118"/>
      <c r="AK368" s="279"/>
      <c r="AL368" s="99"/>
      <c r="AM368" s="99"/>
      <c r="AN368" s="108"/>
      <c r="AO368" s="99"/>
      <c r="AP368" s="99"/>
      <c r="AQ368" s="99"/>
      <c r="AR368" s="99"/>
      <c r="AS368" s="99"/>
    </row>
    <row r="369" spans="1:45" ht="15">
      <c r="A369" s="118"/>
      <c r="B369" s="118"/>
      <c r="C369" s="118"/>
      <c r="D369" s="118"/>
      <c r="E369" s="118"/>
      <c r="F369" s="118"/>
      <c r="G369" s="118"/>
      <c r="H369" s="118"/>
      <c r="I369" s="118"/>
      <c r="J369" s="118"/>
      <c r="K369" s="118"/>
      <c r="L369" s="276"/>
      <c r="M369" s="276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  <c r="AA369" s="118"/>
      <c r="AB369" s="118"/>
      <c r="AC369" s="118"/>
      <c r="AD369" s="118"/>
      <c r="AE369" s="118"/>
      <c r="AF369" s="118"/>
      <c r="AG369" s="118"/>
      <c r="AH369" s="276"/>
      <c r="AI369" s="276"/>
      <c r="AJ369" s="118"/>
      <c r="AK369" s="279"/>
      <c r="AL369" s="99"/>
      <c r="AM369" s="99"/>
      <c r="AN369" s="108"/>
      <c r="AO369" s="99"/>
      <c r="AP369" s="99"/>
      <c r="AQ369" s="99"/>
      <c r="AR369" s="99"/>
      <c r="AS369" s="99"/>
    </row>
    <row r="370" spans="1:45" ht="15">
      <c r="A370" s="118"/>
      <c r="B370" s="118"/>
      <c r="C370" s="118"/>
      <c r="D370" s="118"/>
      <c r="E370" s="118"/>
      <c r="F370" s="118"/>
      <c r="G370" s="118"/>
      <c r="H370" s="118"/>
      <c r="I370" s="118"/>
      <c r="J370" s="118"/>
      <c r="K370" s="118"/>
      <c r="L370" s="276"/>
      <c r="M370" s="276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  <c r="AA370" s="118"/>
      <c r="AB370" s="118"/>
      <c r="AC370" s="118"/>
      <c r="AD370" s="118"/>
      <c r="AE370" s="118"/>
      <c r="AF370" s="118"/>
      <c r="AG370" s="118"/>
      <c r="AH370" s="276"/>
      <c r="AI370" s="276"/>
      <c r="AJ370" s="118"/>
      <c r="AK370" s="279"/>
      <c r="AL370" s="99"/>
      <c r="AM370" s="99"/>
      <c r="AN370" s="108"/>
      <c r="AO370" s="99"/>
      <c r="AP370" s="99"/>
      <c r="AQ370" s="99"/>
      <c r="AR370" s="99"/>
      <c r="AS370" s="99"/>
    </row>
    <row r="371" spans="1:45" ht="15">
      <c r="A371" s="118"/>
      <c r="B371" s="118"/>
      <c r="C371" s="118"/>
      <c r="D371" s="118"/>
      <c r="E371" s="118"/>
      <c r="F371" s="118"/>
      <c r="G371" s="118"/>
      <c r="H371" s="118"/>
      <c r="I371" s="118"/>
      <c r="J371" s="118"/>
      <c r="K371" s="118"/>
      <c r="L371" s="276"/>
      <c r="M371" s="276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  <c r="AA371" s="118"/>
      <c r="AB371" s="118"/>
      <c r="AC371" s="118"/>
      <c r="AD371" s="118"/>
      <c r="AE371" s="118"/>
      <c r="AF371" s="118"/>
      <c r="AG371" s="118"/>
      <c r="AH371" s="276"/>
      <c r="AI371" s="276"/>
      <c r="AJ371" s="118"/>
      <c r="AK371" s="279"/>
      <c r="AL371" s="99"/>
      <c r="AM371" s="99"/>
      <c r="AN371" s="108"/>
      <c r="AO371" s="99"/>
      <c r="AP371" s="99"/>
      <c r="AQ371" s="99"/>
      <c r="AR371" s="99"/>
      <c r="AS371" s="99"/>
    </row>
    <row r="372" spans="1:45" ht="15">
      <c r="A372" s="118"/>
      <c r="B372" s="118"/>
      <c r="C372" s="118"/>
      <c r="D372" s="118"/>
      <c r="E372" s="118"/>
      <c r="F372" s="118"/>
      <c r="G372" s="118"/>
      <c r="H372" s="118"/>
      <c r="I372" s="118"/>
      <c r="J372" s="118"/>
      <c r="K372" s="118"/>
      <c r="L372" s="276"/>
      <c r="M372" s="276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  <c r="AA372" s="118"/>
      <c r="AB372" s="118"/>
      <c r="AC372" s="118"/>
      <c r="AD372" s="118"/>
      <c r="AE372" s="118"/>
      <c r="AF372" s="118"/>
      <c r="AG372" s="118"/>
      <c r="AH372" s="276"/>
      <c r="AI372" s="276"/>
      <c r="AJ372" s="118"/>
      <c r="AK372" s="279"/>
      <c r="AL372" s="99"/>
      <c r="AM372" s="99"/>
      <c r="AN372" s="108"/>
      <c r="AO372" s="99"/>
      <c r="AP372" s="99"/>
      <c r="AQ372" s="99"/>
      <c r="AR372" s="99"/>
      <c r="AS372" s="99"/>
    </row>
    <row r="373" spans="1:45" ht="15">
      <c r="A373" s="118"/>
      <c r="B373" s="118"/>
      <c r="C373" s="118"/>
      <c r="D373" s="118"/>
      <c r="E373" s="118"/>
      <c r="F373" s="118"/>
      <c r="G373" s="118"/>
      <c r="H373" s="118"/>
      <c r="I373" s="118"/>
      <c r="J373" s="118"/>
      <c r="K373" s="118"/>
      <c r="L373" s="276"/>
      <c r="M373" s="276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  <c r="AA373" s="118"/>
      <c r="AB373" s="118"/>
      <c r="AC373" s="118"/>
      <c r="AD373" s="118"/>
      <c r="AE373" s="118"/>
      <c r="AF373" s="118"/>
      <c r="AG373" s="118"/>
      <c r="AH373" s="276"/>
      <c r="AI373" s="276"/>
      <c r="AJ373" s="118"/>
      <c r="AK373" s="279"/>
      <c r="AL373" s="99"/>
      <c r="AM373" s="99"/>
      <c r="AN373" s="108"/>
      <c r="AO373" s="99"/>
      <c r="AP373" s="99"/>
      <c r="AQ373" s="99"/>
      <c r="AR373" s="99"/>
      <c r="AS373" s="99"/>
    </row>
    <row r="374" spans="1:45" ht="15">
      <c r="A374" s="118"/>
      <c r="B374" s="118"/>
      <c r="C374" s="118"/>
      <c r="D374" s="118"/>
      <c r="E374" s="118"/>
      <c r="F374" s="118"/>
      <c r="G374" s="118"/>
      <c r="H374" s="118"/>
      <c r="I374" s="118"/>
      <c r="J374" s="118"/>
      <c r="K374" s="118"/>
      <c r="L374" s="276"/>
      <c r="M374" s="276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  <c r="AA374" s="118"/>
      <c r="AB374" s="118"/>
      <c r="AC374" s="118"/>
      <c r="AD374" s="118"/>
      <c r="AE374" s="118"/>
      <c r="AF374" s="118"/>
      <c r="AG374" s="118"/>
      <c r="AH374" s="276"/>
      <c r="AI374" s="276"/>
      <c r="AJ374" s="118"/>
      <c r="AK374" s="279"/>
      <c r="AL374" s="99"/>
      <c r="AM374" s="99"/>
      <c r="AN374" s="108"/>
      <c r="AO374" s="99"/>
      <c r="AP374" s="99"/>
      <c r="AQ374" s="99"/>
      <c r="AR374" s="99"/>
      <c r="AS374" s="99"/>
    </row>
    <row r="375" spans="1:45" ht="15">
      <c r="A375" s="118"/>
      <c r="B375" s="118"/>
      <c r="C375" s="118"/>
      <c r="D375" s="118"/>
      <c r="E375" s="118"/>
      <c r="F375" s="118"/>
      <c r="G375" s="118"/>
      <c r="H375" s="118"/>
      <c r="I375" s="118"/>
      <c r="J375" s="118"/>
      <c r="K375" s="118"/>
      <c r="L375" s="276"/>
      <c r="M375" s="276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  <c r="AA375" s="118"/>
      <c r="AB375" s="118"/>
      <c r="AC375" s="118"/>
      <c r="AD375" s="118"/>
      <c r="AE375" s="118"/>
      <c r="AF375" s="118"/>
      <c r="AG375" s="118"/>
      <c r="AH375" s="276"/>
      <c r="AI375" s="276"/>
      <c r="AJ375" s="118"/>
      <c r="AK375" s="279"/>
      <c r="AL375" s="99"/>
      <c r="AM375" s="99"/>
      <c r="AN375" s="108"/>
      <c r="AO375" s="99"/>
      <c r="AP375" s="99"/>
      <c r="AQ375" s="99"/>
      <c r="AR375" s="99"/>
      <c r="AS375" s="99"/>
    </row>
    <row r="376" spans="1:45" ht="15">
      <c r="A376" s="118"/>
      <c r="B376" s="118"/>
      <c r="C376" s="118"/>
      <c r="D376" s="118"/>
      <c r="E376" s="118"/>
      <c r="F376" s="118"/>
      <c r="G376" s="118"/>
      <c r="H376" s="118"/>
      <c r="I376" s="118"/>
      <c r="J376" s="118"/>
      <c r="K376" s="118"/>
      <c r="L376" s="276"/>
      <c r="M376" s="276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  <c r="Z376" s="118"/>
      <c r="AA376" s="118"/>
      <c r="AB376" s="118"/>
      <c r="AC376" s="118"/>
      <c r="AD376" s="118"/>
      <c r="AE376" s="118"/>
      <c r="AF376" s="118"/>
      <c r="AG376" s="118"/>
      <c r="AH376" s="276"/>
      <c r="AI376" s="276"/>
      <c r="AJ376" s="118"/>
      <c r="AK376" s="279"/>
      <c r="AL376" s="99"/>
      <c r="AM376" s="99"/>
      <c r="AN376" s="108"/>
      <c r="AO376" s="99"/>
      <c r="AP376" s="99"/>
      <c r="AQ376" s="99"/>
      <c r="AR376" s="99"/>
      <c r="AS376" s="99"/>
    </row>
    <row r="377" spans="1:45" ht="15">
      <c r="A377" s="118"/>
      <c r="B377" s="118"/>
      <c r="C377" s="118"/>
      <c r="D377" s="118"/>
      <c r="E377" s="118"/>
      <c r="F377" s="118"/>
      <c r="G377" s="118"/>
      <c r="H377" s="118"/>
      <c r="I377" s="118"/>
      <c r="J377" s="118"/>
      <c r="K377" s="118"/>
      <c r="L377" s="276"/>
      <c r="M377" s="276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  <c r="Z377" s="118"/>
      <c r="AA377" s="118"/>
      <c r="AB377" s="118"/>
      <c r="AC377" s="118"/>
      <c r="AD377" s="118"/>
      <c r="AE377" s="118"/>
      <c r="AF377" s="118"/>
      <c r="AG377" s="118"/>
      <c r="AH377" s="276"/>
      <c r="AI377" s="276"/>
      <c r="AJ377" s="118"/>
      <c r="AK377" s="279"/>
      <c r="AL377" s="99"/>
      <c r="AM377" s="99"/>
      <c r="AN377" s="108"/>
      <c r="AO377" s="99"/>
      <c r="AP377" s="99"/>
      <c r="AQ377" s="99"/>
      <c r="AR377" s="99"/>
      <c r="AS377" s="99"/>
    </row>
    <row r="378" spans="1:45" ht="15">
      <c r="A378" s="118"/>
      <c r="B378" s="118"/>
      <c r="C378" s="118"/>
      <c r="D378" s="118"/>
      <c r="E378" s="118"/>
      <c r="F378" s="118"/>
      <c r="G378" s="118"/>
      <c r="H378" s="118"/>
      <c r="I378" s="118"/>
      <c r="J378" s="118"/>
      <c r="K378" s="118"/>
      <c r="L378" s="276"/>
      <c r="M378" s="276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  <c r="Z378" s="118"/>
      <c r="AA378" s="118"/>
      <c r="AB378" s="118"/>
      <c r="AC378" s="118"/>
      <c r="AD378" s="118"/>
      <c r="AE378" s="118"/>
      <c r="AF378" s="118"/>
      <c r="AG378" s="118"/>
      <c r="AH378" s="276"/>
      <c r="AI378" s="276"/>
      <c r="AJ378" s="118"/>
      <c r="AK378" s="279"/>
      <c r="AL378" s="99"/>
      <c r="AM378" s="99"/>
      <c r="AN378" s="108"/>
      <c r="AO378" s="99"/>
      <c r="AP378" s="99"/>
      <c r="AQ378" s="99"/>
      <c r="AR378" s="99"/>
      <c r="AS378" s="99"/>
    </row>
    <row r="379" spans="1:45" ht="15">
      <c r="A379" s="118"/>
      <c r="B379" s="118"/>
      <c r="C379" s="118"/>
      <c r="D379" s="118"/>
      <c r="E379" s="118"/>
      <c r="F379" s="118"/>
      <c r="G379" s="118"/>
      <c r="H379" s="118"/>
      <c r="I379" s="118"/>
      <c r="J379" s="118"/>
      <c r="K379" s="118"/>
      <c r="L379" s="276"/>
      <c r="M379" s="276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  <c r="Z379" s="118"/>
      <c r="AA379" s="118"/>
      <c r="AB379" s="118"/>
      <c r="AC379" s="118"/>
      <c r="AD379" s="118"/>
      <c r="AE379" s="118"/>
      <c r="AF379" s="118"/>
      <c r="AG379" s="118"/>
      <c r="AH379" s="276"/>
      <c r="AI379" s="276"/>
      <c r="AJ379" s="118"/>
      <c r="AK379" s="279"/>
      <c r="AL379" s="99"/>
      <c r="AM379" s="99"/>
      <c r="AN379" s="108"/>
      <c r="AO379" s="99"/>
      <c r="AP379" s="99"/>
      <c r="AQ379" s="99"/>
      <c r="AR379" s="99"/>
      <c r="AS379" s="99"/>
    </row>
    <row r="380" spans="1:45" ht="15">
      <c r="A380" s="118"/>
      <c r="B380" s="118"/>
      <c r="C380" s="118"/>
      <c r="D380" s="118"/>
      <c r="E380" s="118"/>
      <c r="F380" s="118"/>
      <c r="G380" s="118"/>
      <c r="H380" s="118"/>
      <c r="I380" s="118"/>
      <c r="J380" s="118"/>
      <c r="K380" s="118"/>
      <c r="L380" s="276"/>
      <c r="M380" s="276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  <c r="Z380" s="118"/>
      <c r="AA380" s="118"/>
      <c r="AB380" s="118"/>
      <c r="AC380" s="118"/>
      <c r="AD380" s="118"/>
      <c r="AE380" s="118"/>
      <c r="AF380" s="118"/>
      <c r="AG380" s="118"/>
      <c r="AH380" s="276"/>
      <c r="AI380" s="276"/>
      <c r="AJ380" s="118"/>
      <c r="AK380" s="279"/>
      <c r="AL380" s="99"/>
      <c r="AM380" s="99"/>
      <c r="AN380" s="108"/>
      <c r="AO380" s="99"/>
      <c r="AP380" s="99"/>
      <c r="AQ380" s="99"/>
      <c r="AR380" s="99"/>
      <c r="AS380" s="99"/>
    </row>
    <row r="381" spans="1:45" ht="15">
      <c r="A381" s="118"/>
      <c r="B381" s="118"/>
      <c r="C381" s="118"/>
      <c r="D381" s="118"/>
      <c r="E381" s="118"/>
      <c r="F381" s="118"/>
      <c r="G381" s="118"/>
      <c r="H381" s="118"/>
      <c r="I381" s="118"/>
      <c r="J381" s="118"/>
      <c r="K381" s="118"/>
      <c r="L381" s="276"/>
      <c r="M381" s="276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  <c r="Z381" s="118"/>
      <c r="AA381" s="118"/>
      <c r="AB381" s="118"/>
      <c r="AC381" s="118"/>
      <c r="AD381" s="118"/>
      <c r="AE381" s="118"/>
      <c r="AF381" s="118"/>
      <c r="AG381" s="118"/>
      <c r="AH381" s="276"/>
      <c r="AI381" s="276"/>
      <c r="AJ381" s="118"/>
      <c r="AK381" s="279"/>
      <c r="AL381" s="99"/>
      <c r="AM381" s="99"/>
      <c r="AN381" s="108"/>
      <c r="AO381" s="99"/>
      <c r="AP381" s="99"/>
      <c r="AQ381" s="99"/>
      <c r="AR381" s="99"/>
      <c r="AS381" s="99"/>
    </row>
    <row r="382" spans="1:45" ht="15">
      <c r="A382" s="118"/>
      <c r="B382" s="118"/>
      <c r="C382" s="118"/>
      <c r="D382" s="118"/>
      <c r="E382" s="118"/>
      <c r="F382" s="118"/>
      <c r="G382" s="118"/>
      <c r="H382" s="118"/>
      <c r="I382" s="118"/>
      <c r="J382" s="118"/>
      <c r="K382" s="118"/>
      <c r="L382" s="276"/>
      <c r="M382" s="276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  <c r="Z382" s="118"/>
      <c r="AA382" s="118"/>
      <c r="AB382" s="118"/>
      <c r="AC382" s="118"/>
      <c r="AD382" s="118"/>
      <c r="AE382" s="118"/>
      <c r="AF382" s="118"/>
      <c r="AG382" s="118"/>
      <c r="AH382" s="276"/>
      <c r="AI382" s="276"/>
      <c r="AJ382" s="118"/>
      <c r="AK382" s="279"/>
      <c r="AL382" s="99"/>
      <c r="AM382" s="99"/>
      <c r="AN382" s="108"/>
      <c r="AO382" s="99"/>
      <c r="AP382" s="99"/>
      <c r="AQ382" s="99"/>
      <c r="AR382" s="99"/>
      <c r="AS382" s="99"/>
    </row>
    <row r="383" spans="1:45" ht="15">
      <c r="A383" s="118"/>
      <c r="B383" s="118"/>
      <c r="C383" s="118"/>
      <c r="D383" s="118"/>
      <c r="E383" s="118"/>
      <c r="F383" s="118"/>
      <c r="G383" s="118"/>
      <c r="H383" s="118"/>
      <c r="I383" s="118"/>
      <c r="J383" s="118"/>
      <c r="K383" s="118"/>
      <c r="L383" s="276"/>
      <c r="M383" s="276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  <c r="Z383" s="118"/>
      <c r="AA383" s="118"/>
      <c r="AB383" s="118"/>
      <c r="AC383" s="118"/>
      <c r="AD383" s="118"/>
      <c r="AE383" s="118"/>
      <c r="AF383" s="118"/>
      <c r="AG383" s="118"/>
      <c r="AH383" s="276"/>
      <c r="AI383" s="276"/>
      <c r="AJ383" s="118"/>
      <c r="AK383" s="279"/>
      <c r="AL383" s="99"/>
      <c r="AM383" s="99"/>
      <c r="AN383" s="108"/>
      <c r="AO383" s="99"/>
      <c r="AP383" s="99"/>
      <c r="AQ383" s="99"/>
      <c r="AR383" s="99"/>
      <c r="AS383" s="99"/>
    </row>
    <row r="384" spans="1:45" ht="15">
      <c r="A384" s="118"/>
      <c r="B384" s="118"/>
      <c r="C384" s="118"/>
      <c r="D384" s="118"/>
      <c r="E384" s="118"/>
      <c r="F384" s="118"/>
      <c r="G384" s="118"/>
      <c r="H384" s="118"/>
      <c r="I384" s="118"/>
      <c r="J384" s="118"/>
      <c r="K384" s="118"/>
      <c r="L384" s="276"/>
      <c r="M384" s="276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  <c r="Z384" s="118"/>
      <c r="AA384" s="118"/>
      <c r="AB384" s="118"/>
      <c r="AC384" s="118"/>
      <c r="AD384" s="118"/>
      <c r="AE384" s="118"/>
      <c r="AF384" s="118"/>
      <c r="AG384" s="118"/>
      <c r="AH384" s="276"/>
      <c r="AI384" s="276"/>
      <c r="AJ384" s="118"/>
      <c r="AK384" s="279"/>
      <c r="AL384" s="99"/>
      <c r="AM384" s="99"/>
      <c r="AN384" s="108"/>
      <c r="AO384" s="99"/>
      <c r="AP384" s="99"/>
      <c r="AQ384" s="99"/>
      <c r="AR384" s="99"/>
      <c r="AS384" s="99"/>
    </row>
    <row r="385" spans="1:45" ht="15">
      <c r="A385" s="118"/>
      <c r="B385" s="118"/>
      <c r="C385" s="118"/>
      <c r="D385" s="118"/>
      <c r="E385" s="118"/>
      <c r="F385" s="118"/>
      <c r="G385" s="118"/>
      <c r="H385" s="118"/>
      <c r="I385" s="118"/>
      <c r="J385" s="118"/>
      <c r="K385" s="118"/>
      <c r="L385" s="276"/>
      <c r="M385" s="276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  <c r="Z385" s="118"/>
      <c r="AA385" s="118"/>
      <c r="AB385" s="118"/>
      <c r="AC385" s="118"/>
      <c r="AD385" s="118"/>
      <c r="AE385" s="118"/>
      <c r="AF385" s="118"/>
      <c r="AG385" s="118"/>
      <c r="AH385" s="276"/>
      <c r="AI385" s="276"/>
      <c r="AJ385" s="118"/>
      <c r="AK385" s="279"/>
      <c r="AL385" s="99"/>
      <c r="AM385" s="99"/>
      <c r="AN385" s="108"/>
      <c r="AO385" s="99"/>
      <c r="AP385" s="99"/>
      <c r="AQ385" s="99"/>
      <c r="AR385" s="99"/>
      <c r="AS385" s="99"/>
    </row>
    <row r="386" spans="1:45" ht="15">
      <c r="A386" s="118"/>
      <c r="B386" s="118"/>
      <c r="C386" s="118"/>
      <c r="D386" s="118"/>
      <c r="E386" s="118"/>
      <c r="F386" s="118"/>
      <c r="G386" s="118"/>
      <c r="H386" s="118"/>
      <c r="I386" s="118"/>
      <c r="J386" s="118"/>
      <c r="K386" s="118"/>
      <c r="L386" s="276"/>
      <c r="M386" s="276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  <c r="Z386" s="118"/>
      <c r="AA386" s="118"/>
      <c r="AB386" s="118"/>
      <c r="AC386" s="118"/>
      <c r="AD386" s="118"/>
      <c r="AE386" s="118"/>
      <c r="AF386" s="118"/>
      <c r="AG386" s="118"/>
      <c r="AH386" s="276"/>
      <c r="AI386" s="276"/>
      <c r="AJ386" s="118"/>
      <c r="AK386" s="279"/>
      <c r="AL386" s="99"/>
      <c r="AM386" s="99"/>
      <c r="AN386" s="108"/>
      <c r="AO386" s="99"/>
      <c r="AP386" s="99"/>
      <c r="AQ386" s="99"/>
      <c r="AR386" s="99"/>
      <c r="AS386" s="99"/>
    </row>
    <row r="387" spans="1:45" ht="15">
      <c r="A387" s="118"/>
      <c r="B387" s="118"/>
      <c r="C387" s="118"/>
      <c r="D387" s="118"/>
      <c r="E387" s="118"/>
      <c r="F387" s="118"/>
      <c r="G387" s="118"/>
      <c r="H387" s="118"/>
      <c r="I387" s="118"/>
      <c r="J387" s="118"/>
      <c r="K387" s="118"/>
      <c r="L387" s="276"/>
      <c r="M387" s="276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  <c r="Z387" s="118"/>
      <c r="AA387" s="118"/>
      <c r="AB387" s="118"/>
      <c r="AC387" s="118"/>
      <c r="AD387" s="118"/>
      <c r="AE387" s="118"/>
      <c r="AF387" s="118"/>
      <c r="AG387" s="118"/>
      <c r="AH387" s="276"/>
      <c r="AI387" s="276"/>
      <c r="AJ387" s="118"/>
      <c r="AK387" s="279"/>
      <c r="AL387" s="99"/>
      <c r="AM387" s="99"/>
      <c r="AN387" s="108"/>
      <c r="AO387" s="99"/>
      <c r="AP387" s="99"/>
      <c r="AQ387" s="99"/>
      <c r="AR387" s="99"/>
      <c r="AS387" s="99"/>
    </row>
    <row r="388" spans="1:45" ht="15">
      <c r="A388" s="118"/>
      <c r="B388" s="118"/>
      <c r="C388" s="118"/>
      <c r="D388" s="118"/>
      <c r="E388" s="118"/>
      <c r="F388" s="118"/>
      <c r="G388" s="118"/>
      <c r="H388" s="118"/>
      <c r="I388" s="118"/>
      <c r="J388" s="118"/>
      <c r="K388" s="118"/>
      <c r="L388" s="276"/>
      <c r="M388" s="276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  <c r="Z388" s="118"/>
      <c r="AA388" s="118"/>
      <c r="AB388" s="118"/>
      <c r="AC388" s="118"/>
      <c r="AD388" s="118"/>
      <c r="AE388" s="118"/>
      <c r="AF388" s="118"/>
      <c r="AG388" s="118"/>
      <c r="AH388" s="276"/>
      <c r="AI388" s="276"/>
      <c r="AJ388" s="118"/>
      <c r="AK388" s="279"/>
      <c r="AL388" s="99"/>
      <c r="AM388" s="99"/>
      <c r="AN388" s="108"/>
      <c r="AO388" s="99"/>
      <c r="AP388" s="99"/>
      <c r="AQ388" s="99"/>
      <c r="AR388" s="99"/>
      <c r="AS388" s="99"/>
    </row>
    <row r="389" spans="1:45" ht="15">
      <c r="A389" s="118"/>
      <c r="B389" s="118"/>
      <c r="C389" s="118"/>
      <c r="D389" s="118"/>
      <c r="E389" s="118"/>
      <c r="F389" s="118"/>
      <c r="G389" s="118"/>
      <c r="H389" s="118"/>
      <c r="I389" s="118"/>
      <c r="J389" s="118"/>
      <c r="K389" s="118"/>
      <c r="L389" s="276"/>
      <c r="M389" s="276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  <c r="Z389" s="118"/>
      <c r="AA389" s="118"/>
      <c r="AB389" s="118"/>
      <c r="AC389" s="118"/>
      <c r="AD389" s="118"/>
      <c r="AE389" s="118"/>
      <c r="AF389" s="118"/>
      <c r="AG389" s="118"/>
      <c r="AH389" s="276"/>
      <c r="AI389" s="276"/>
      <c r="AJ389" s="118"/>
      <c r="AK389" s="279"/>
      <c r="AL389" s="99"/>
      <c r="AM389" s="99"/>
      <c r="AN389" s="108"/>
      <c r="AO389" s="99"/>
      <c r="AP389" s="99"/>
      <c r="AQ389" s="99"/>
      <c r="AR389" s="99"/>
      <c r="AS389" s="99"/>
    </row>
    <row r="390" spans="1:45" ht="15">
      <c r="A390" s="118"/>
      <c r="B390" s="118"/>
      <c r="C390" s="118"/>
      <c r="D390" s="118"/>
      <c r="E390" s="118"/>
      <c r="F390" s="118"/>
      <c r="G390" s="118"/>
      <c r="H390" s="118"/>
      <c r="I390" s="118"/>
      <c r="J390" s="118"/>
      <c r="K390" s="118"/>
      <c r="L390" s="276"/>
      <c r="M390" s="276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  <c r="Z390" s="118"/>
      <c r="AA390" s="118"/>
      <c r="AB390" s="118"/>
      <c r="AC390" s="118"/>
      <c r="AD390" s="118"/>
      <c r="AE390" s="118"/>
      <c r="AF390" s="118"/>
      <c r="AG390" s="118"/>
      <c r="AH390" s="276"/>
      <c r="AI390" s="276"/>
      <c r="AJ390" s="118"/>
      <c r="AK390" s="279"/>
      <c r="AL390" s="99"/>
      <c r="AM390" s="99"/>
      <c r="AN390" s="108"/>
      <c r="AO390" s="99"/>
      <c r="AP390" s="99"/>
      <c r="AQ390" s="99"/>
      <c r="AR390" s="99"/>
      <c r="AS390" s="99"/>
    </row>
    <row r="391" spans="1:45" ht="15">
      <c r="A391" s="118"/>
      <c r="B391" s="118"/>
      <c r="C391" s="118"/>
      <c r="D391" s="118"/>
      <c r="E391" s="118"/>
      <c r="F391" s="118"/>
      <c r="G391" s="118"/>
      <c r="H391" s="118"/>
      <c r="I391" s="118"/>
      <c r="J391" s="118"/>
      <c r="K391" s="118"/>
      <c r="L391" s="276"/>
      <c r="M391" s="276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  <c r="Z391" s="118"/>
      <c r="AA391" s="118"/>
      <c r="AB391" s="118"/>
      <c r="AC391" s="118"/>
      <c r="AD391" s="118"/>
      <c r="AE391" s="118"/>
      <c r="AF391" s="118"/>
      <c r="AG391" s="118"/>
      <c r="AH391" s="276"/>
      <c r="AI391" s="276"/>
      <c r="AJ391" s="118"/>
      <c r="AK391" s="279"/>
      <c r="AL391" s="99"/>
      <c r="AM391" s="99"/>
      <c r="AN391" s="108"/>
      <c r="AO391" s="99"/>
      <c r="AP391" s="99"/>
      <c r="AQ391" s="99"/>
      <c r="AR391" s="99"/>
      <c r="AS391" s="99"/>
    </row>
    <row r="392" spans="1:45" ht="15">
      <c r="A392" s="118"/>
      <c r="B392" s="118"/>
      <c r="C392" s="118"/>
      <c r="D392" s="118"/>
      <c r="E392" s="118"/>
      <c r="F392" s="118"/>
      <c r="G392" s="118"/>
      <c r="H392" s="118"/>
      <c r="I392" s="118"/>
      <c r="J392" s="118"/>
      <c r="K392" s="118"/>
      <c r="L392" s="276"/>
      <c r="M392" s="276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  <c r="Z392" s="118"/>
      <c r="AA392" s="118"/>
      <c r="AB392" s="118"/>
      <c r="AC392" s="118"/>
      <c r="AD392" s="118"/>
      <c r="AE392" s="118"/>
      <c r="AF392" s="118"/>
      <c r="AG392" s="118"/>
      <c r="AH392" s="276"/>
      <c r="AI392" s="276"/>
      <c r="AJ392" s="118"/>
      <c r="AK392" s="279"/>
      <c r="AL392" s="99"/>
      <c r="AM392" s="99"/>
      <c r="AN392" s="108"/>
      <c r="AO392" s="99"/>
      <c r="AP392" s="99"/>
      <c r="AQ392" s="99"/>
      <c r="AR392" s="99"/>
      <c r="AS392" s="99"/>
    </row>
    <row r="393" spans="1:45" ht="15">
      <c r="A393" s="118"/>
      <c r="B393" s="118"/>
      <c r="C393" s="118"/>
      <c r="D393" s="118"/>
      <c r="E393" s="118"/>
      <c r="F393" s="118"/>
      <c r="G393" s="118"/>
      <c r="H393" s="118"/>
      <c r="I393" s="118"/>
      <c r="J393" s="118"/>
      <c r="K393" s="118"/>
      <c r="L393" s="276"/>
      <c r="M393" s="276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  <c r="Z393" s="118"/>
      <c r="AA393" s="118"/>
      <c r="AB393" s="118"/>
      <c r="AC393" s="118"/>
      <c r="AD393" s="118"/>
      <c r="AE393" s="118"/>
      <c r="AF393" s="118"/>
      <c r="AG393" s="118"/>
      <c r="AH393" s="276"/>
      <c r="AI393" s="276"/>
      <c r="AJ393" s="118"/>
      <c r="AK393" s="279"/>
      <c r="AL393" s="99"/>
      <c r="AM393" s="99"/>
      <c r="AN393" s="108"/>
      <c r="AO393" s="99"/>
      <c r="AP393" s="99"/>
      <c r="AQ393" s="99"/>
      <c r="AR393" s="99"/>
      <c r="AS393" s="99"/>
    </row>
    <row r="394" spans="1:45" ht="15">
      <c r="A394" s="118"/>
      <c r="B394" s="118"/>
      <c r="C394" s="118"/>
      <c r="D394" s="118"/>
      <c r="E394" s="118"/>
      <c r="F394" s="118"/>
      <c r="G394" s="118"/>
      <c r="H394" s="118"/>
      <c r="I394" s="118"/>
      <c r="J394" s="118"/>
      <c r="K394" s="118"/>
      <c r="L394" s="276"/>
      <c r="M394" s="276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  <c r="Z394" s="118"/>
      <c r="AA394" s="118"/>
      <c r="AB394" s="118"/>
      <c r="AC394" s="118"/>
      <c r="AD394" s="118"/>
      <c r="AE394" s="118"/>
      <c r="AF394" s="118"/>
      <c r="AG394" s="118"/>
      <c r="AH394" s="276"/>
      <c r="AI394" s="276"/>
      <c r="AJ394" s="118"/>
      <c r="AK394" s="279"/>
      <c r="AL394" s="99"/>
      <c r="AM394" s="99"/>
      <c r="AN394" s="108"/>
      <c r="AO394" s="99"/>
      <c r="AP394" s="99"/>
      <c r="AQ394" s="99"/>
      <c r="AR394" s="99"/>
      <c r="AS394" s="99"/>
    </row>
    <row r="395" spans="1:45" ht="15">
      <c r="A395" s="118"/>
      <c r="B395" s="118"/>
      <c r="C395" s="118"/>
      <c r="D395" s="118"/>
      <c r="E395" s="118"/>
      <c r="F395" s="118"/>
      <c r="G395" s="118"/>
      <c r="H395" s="118"/>
      <c r="I395" s="118"/>
      <c r="J395" s="118"/>
      <c r="K395" s="118"/>
      <c r="L395" s="276"/>
      <c r="M395" s="276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  <c r="Z395" s="118"/>
      <c r="AA395" s="118"/>
      <c r="AB395" s="118"/>
      <c r="AC395" s="118"/>
      <c r="AD395" s="118"/>
      <c r="AE395" s="118"/>
      <c r="AF395" s="118"/>
      <c r="AG395" s="118"/>
      <c r="AH395" s="276"/>
      <c r="AI395" s="276"/>
      <c r="AJ395" s="118"/>
      <c r="AK395" s="279"/>
      <c r="AL395" s="99"/>
      <c r="AM395" s="99"/>
      <c r="AN395" s="108"/>
      <c r="AO395" s="99"/>
      <c r="AP395" s="99"/>
      <c r="AQ395" s="99"/>
      <c r="AR395" s="99"/>
      <c r="AS395" s="99"/>
    </row>
    <row r="396" spans="1:45" ht="15">
      <c r="A396" s="118"/>
      <c r="B396" s="118"/>
      <c r="C396" s="118"/>
      <c r="D396" s="118"/>
      <c r="E396" s="118"/>
      <c r="F396" s="118"/>
      <c r="G396" s="118"/>
      <c r="H396" s="118"/>
      <c r="I396" s="118"/>
      <c r="J396" s="118"/>
      <c r="K396" s="118"/>
      <c r="L396" s="276"/>
      <c r="M396" s="276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  <c r="Z396" s="118"/>
      <c r="AA396" s="118"/>
      <c r="AB396" s="118"/>
      <c r="AC396" s="118"/>
      <c r="AD396" s="118"/>
      <c r="AE396" s="118"/>
      <c r="AF396" s="118"/>
      <c r="AG396" s="118"/>
      <c r="AH396" s="276"/>
      <c r="AI396" s="276"/>
      <c r="AJ396" s="118"/>
      <c r="AK396" s="279"/>
      <c r="AL396" s="99"/>
      <c r="AM396" s="99"/>
      <c r="AN396" s="108"/>
      <c r="AO396" s="99"/>
      <c r="AP396" s="99"/>
      <c r="AQ396" s="99"/>
      <c r="AR396" s="99"/>
      <c r="AS396" s="99"/>
    </row>
    <row r="397" spans="1:45" ht="15">
      <c r="A397" s="118"/>
      <c r="B397" s="118"/>
      <c r="C397" s="118"/>
      <c r="D397" s="118"/>
      <c r="E397" s="118"/>
      <c r="F397" s="118"/>
      <c r="G397" s="118"/>
      <c r="H397" s="118"/>
      <c r="I397" s="118"/>
      <c r="J397" s="118"/>
      <c r="K397" s="118"/>
      <c r="L397" s="276"/>
      <c r="M397" s="276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  <c r="Z397" s="118"/>
      <c r="AA397" s="118"/>
      <c r="AB397" s="118"/>
      <c r="AC397" s="118"/>
      <c r="AD397" s="118"/>
      <c r="AE397" s="118"/>
      <c r="AF397" s="118"/>
      <c r="AG397" s="118"/>
      <c r="AH397" s="276"/>
      <c r="AI397" s="276"/>
      <c r="AJ397" s="118"/>
      <c r="AK397" s="279"/>
      <c r="AL397" s="99"/>
      <c r="AM397" s="99"/>
      <c r="AN397" s="108"/>
      <c r="AO397" s="99"/>
      <c r="AP397" s="99"/>
      <c r="AQ397" s="99"/>
      <c r="AR397" s="99"/>
      <c r="AS397" s="99"/>
    </row>
    <row r="398" spans="1:45" ht="15">
      <c r="A398" s="118"/>
      <c r="B398" s="118"/>
      <c r="C398" s="118"/>
      <c r="D398" s="118"/>
      <c r="E398" s="118"/>
      <c r="F398" s="118"/>
      <c r="G398" s="118"/>
      <c r="H398" s="118"/>
      <c r="I398" s="118"/>
      <c r="J398" s="118"/>
      <c r="K398" s="118"/>
      <c r="L398" s="276"/>
      <c r="M398" s="276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  <c r="Z398" s="118"/>
      <c r="AA398" s="118"/>
      <c r="AB398" s="118"/>
      <c r="AC398" s="118"/>
      <c r="AD398" s="118"/>
      <c r="AE398" s="118"/>
      <c r="AF398" s="118"/>
      <c r="AG398" s="118"/>
      <c r="AH398" s="276"/>
      <c r="AI398" s="276"/>
      <c r="AJ398" s="118"/>
      <c r="AK398" s="279"/>
      <c r="AL398" s="99"/>
      <c r="AM398" s="99"/>
      <c r="AN398" s="108"/>
      <c r="AO398" s="99"/>
      <c r="AP398" s="99"/>
      <c r="AQ398" s="99"/>
      <c r="AR398" s="99"/>
      <c r="AS398" s="99"/>
    </row>
    <row r="399" spans="1:45" ht="15">
      <c r="A399" s="118"/>
      <c r="B399" s="118"/>
      <c r="C399" s="118"/>
      <c r="D399" s="118"/>
      <c r="E399" s="118"/>
      <c r="F399" s="118"/>
      <c r="G399" s="118"/>
      <c r="H399" s="118"/>
      <c r="I399" s="118"/>
      <c r="J399" s="118"/>
      <c r="K399" s="118"/>
      <c r="L399" s="276"/>
      <c r="M399" s="276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  <c r="Z399" s="118"/>
      <c r="AA399" s="118"/>
      <c r="AB399" s="118"/>
      <c r="AC399" s="118"/>
      <c r="AD399" s="118"/>
      <c r="AE399" s="118"/>
      <c r="AF399" s="118"/>
      <c r="AG399" s="118"/>
      <c r="AH399" s="276"/>
      <c r="AI399" s="276"/>
      <c r="AJ399" s="118"/>
      <c r="AK399" s="279"/>
      <c r="AL399" s="99"/>
      <c r="AM399" s="99"/>
      <c r="AN399" s="108"/>
      <c r="AO399" s="99"/>
      <c r="AP399" s="99"/>
      <c r="AQ399" s="99"/>
      <c r="AR399" s="99"/>
      <c r="AS399" s="99"/>
    </row>
    <row r="400" spans="1:45" ht="15">
      <c r="A400" s="118"/>
      <c r="B400" s="118"/>
      <c r="C400" s="118"/>
      <c r="D400" s="118"/>
      <c r="E400" s="118"/>
      <c r="F400" s="118"/>
      <c r="G400" s="118"/>
      <c r="H400" s="118"/>
      <c r="I400" s="118"/>
      <c r="J400" s="118"/>
      <c r="K400" s="118"/>
      <c r="L400" s="276"/>
      <c r="M400" s="276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  <c r="Z400" s="118"/>
      <c r="AA400" s="118"/>
      <c r="AB400" s="118"/>
      <c r="AC400" s="118"/>
      <c r="AD400" s="118"/>
      <c r="AE400" s="118"/>
      <c r="AF400" s="118"/>
      <c r="AG400" s="118"/>
      <c r="AH400" s="276"/>
      <c r="AI400" s="276"/>
      <c r="AJ400" s="118"/>
      <c r="AK400" s="279"/>
      <c r="AL400" s="99"/>
      <c r="AM400" s="99"/>
      <c r="AN400" s="108"/>
      <c r="AO400" s="99"/>
      <c r="AP400" s="99"/>
      <c r="AQ400" s="99"/>
      <c r="AR400" s="99"/>
      <c r="AS400" s="99"/>
    </row>
    <row r="401" spans="1:45" ht="15">
      <c r="A401" s="118"/>
      <c r="B401" s="118"/>
      <c r="C401" s="118"/>
      <c r="D401" s="118"/>
      <c r="E401" s="118"/>
      <c r="F401" s="118"/>
      <c r="G401" s="118"/>
      <c r="H401" s="118"/>
      <c r="I401" s="118"/>
      <c r="J401" s="118"/>
      <c r="K401" s="118"/>
      <c r="L401" s="276"/>
      <c r="M401" s="276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  <c r="Z401" s="118"/>
      <c r="AA401" s="118"/>
      <c r="AB401" s="118"/>
      <c r="AC401" s="118"/>
      <c r="AD401" s="118"/>
      <c r="AE401" s="118"/>
      <c r="AF401" s="118"/>
      <c r="AG401" s="118"/>
      <c r="AH401" s="276"/>
      <c r="AI401" s="276"/>
      <c r="AJ401" s="118"/>
      <c r="AK401" s="279"/>
      <c r="AL401" s="99"/>
      <c r="AM401" s="99"/>
      <c r="AN401" s="108"/>
      <c r="AO401" s="99"/>
      <c r="AP401" s="99"/>
      <c r="AQ401" s="99"/>
      <c r="AR401" s="99"/>
      <c r="AS401" s="99"/>
    </row>
    <row r="402" spans="1:45" ht="15">
      <c r="A402" s="118"/>
      <c r="B402" s="118"/>
      <c r="C402" s="118"/>
      <c r="D402" s="118"/>
      <c r="E402" s="118"/>
      <c r="F402" s="118"/>
      <c r="G402" s="118"/>
      <c r="H402" s="118"/>
      <c r="I402" s="118"/>
      <c r="J402" s="118"/>
      <c r="K402" s="118"/>
      <c r="L402" s="276"/>
      <c r="M402" s="276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  <c r="Z402" s="118"/>
      <c r="AA402" s="118"/>
      <c r="AB402" s="118"/>
      <c r="AC402" s="118"/>
      <c r="AD402" s="118"/>
      <c r="AE402" s="118"/>
      <c r="AF402" s="118"/>
      <c r="AG402" s="118"/>
      <c r="AH402" s="276"/>
      <c r="AI402" s="276"/>
      <c r="AJ402" s="118"/>
      <c r="AK402" s="279"/>
      <c r="AL402" s="99"/>
      <c r="AM402" s="99"/>
      <c r="AN402" s="108"/>
      <c r="AO402" s="99"/>
      <c r="AP402" s="99"/>
      <c r="AQ402" s="99"/>
      <c r="AR402" s="99"/>
      <c r="AS402" s="99"/>
    </row>
    <row r="403" spans="1:45" ht="15">
      <c r="A403" s="118"/>
      <c r="B403" s="118"/>
      <c r="C403" s="118"/>
      <c r="D403" s="118"/>
      <c r="E403" s="118"/>
      <c r="F403" s="118"/>
      <c r="G403" s="118"/>
      <c r="H403" s="118"/>
      <c r="I403" s="118"/>
      <c r="J403" s="118"/>
      <c r="K403" s="118"/>
      <c r="L403" s="276"/>
      <c r="M403" s="276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  <c r="Z403" s="118"/>
      <c r="AA403" s="118"/>
      <c r="AB403" s="118"/>
      <c r="AC403" s="118"/>
      <c r="AD403" s="118"/>
      <c r="AE403" s="118"/>
      <c r="AF403" s="118"/>
      <c r="AG403" s="118"/>
      <c r="AH403" s="276"/>
      <c r="AI403" s="276"/>
      <c r="AJ403" s="118"/>
      <c r="AK403" s="279"/>
      <c r="AL403" s="99"/>
      <c r="AM403" s="99"/>
      <c r="AN403" s="108"/>
      <c r="AO403" s="99"/>
      <c r="AP403" s="99"/>
      <c r="AQ403" s="99"/>
      <c r="AR403" s="99"/>
      <c r="AS403" s="99"/>
    </row>
    <row r="404" spans="1:45" ht="15">
      <c r="A404" s="118"/>
      <c r="B404" s="118"/>
      <c r="C404" s="118"/>
      <c r="D404" s="118"/>
      <c r="E404" s="118"/>
      <c r="F404" s="118"/>
      <c r="G404" s="118"/>
      <c r="H404" s="118"/>
      <c r="I404" s="118"/>
      <c r="J404" s="118"/>
      <c r="K404" s="118"/>
      <c r="L404" s="276"/>
      <c r="M404" s="276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  <c r="Z404" s="118"/>
      <c r="AA404" s="118"/>
      <c r="AB404" s="118"/>
      <c r="AC404" s="118"/>
      <c r="AD404" s="118"/>
      <c r="AE404" s="118"/>
      <c r="AF404" s="118"/>
      <c r="AG404" s="118"/>
      <c r="AH404" s="276"/>
      <c r="AI404" s="276"/>
      <c r="AJ404" s="118"/>
      <c r="AK404" s="279"/>
      <c r="AL404" s="99"/>
      <c r="AM404" s="99"/>
      <c r="AN404" s="108"/>
      <c r="AO404" s="99"/>
      <c r="AP404" s="99"/>
      <c r="AQ404" s="99"/>
      <c r="AR404" s="99"/>
      <c r="AS404" s="99"/>
    </row>
    <row r="405" spans="1:45" ht="15">
      <c r="A405" s="118"/>
      <c r="B405" s="118"/>
      <c r="C405" s="118"/>
      <c r="D405" s="118"/>
      <c r="E405" s="118"/>
      <c r="F405" s="118"/>
      <c r="G405" s="118"/>
      <c r="H405" s="118"/>
      <c r="I405" s="118"/>
      <c r="J405" s="118"/>
      <c r="K405" s="118"/>
      <c r="L405" s="276"/>
      <c r="M405" s="276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  <c r="Z405" s="118"/>
      <c r="AA405" s="118"/>
      <c r="AB405" s="118"/>
      <c r="AC405" s="118"/>
      <c r="AD405" s="118"/>
      <c r="AE405" s="118"/>
      <c r="AF405" s="118"/>
      <c r="AG405" s="118"/>
      <c r="AH405" s="276"/>
      <c r="AI405" s="276"/>
      <c r="AJ405" s="118"/>
      <c r="AK405" s="279"/>
      <c r="AL405" s="99"/>
      <c r="AM405" s="99"/>
      <c r="AN405" s="108"/>
      <c r="AO405" s="99"/>
      <c r="AP405" s="99"/>
      <c r="AQ405" s="99"/>
      <c r="AR405" s="99"/>
      <c r="AS405" s="99"/>
    </row>
    <row r="406" spans="1:45" ht="15">
      <c r="A406" s="118"/>
      <c r="B406" s="118"/>
      <c r="C406" s="118"/>
      <c r="D406" s="118"/>
      <c r="E406" s="118"/>
      <c r="F406" s="118"/>
      <c r="G406" s="118"/>
      <c r="H406" s="118"/>
      <c r="I406" s="118"/>
      <c r="J406" s="118"/>
      <c r="K406" s="118"/>
      <c r="L406" s="276"/>
      <c r="M406" s="276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  <c r="Z406" s="118"/>
      <c r="AA406" s="118"/>
      <c r="AB406" s="118"/>
      <c r="AC406" s="118"/>
      <c r="AD406" s="118"/>
      <c r="AE406" s="118"/>
      <c r="AF406" s="118"/>
      <c r="AG406" s="118"/>
      <c r="AH406" s="276"/>
      <c r="AI406" s="276"/>
      <c r="AJ406" s="118"/>
      <c r="AK406" s="279"/>
      <c r="AL406" s="99"/>
      <c r="AM406" s="99"/>
      <c r="AN406" s="108"/>
      <c r="AO406" s="99"/>
      <c r="AP406" s="99"/>
      <c r="AQ406" s="99"/>
      <c r="AR406" s="99"/>
      <c r="AS406" s="99"/>
    </row>
    <row r="407" spans="1:45" ht="15">
      <c r="A407" s="118"/>
      <c r="B407" s="118"/>
      <c r="C407" s="118"/>
      <c r="D407" s="118"/>
      <c r="E407" s="118"/>
      <c r="F407" s="118"/>
      <c r="G407" s="118"/>
      <c r="H407" s="118"/>
      <c r="I407" s="118"/>
      <c r="J407" s="118"/>
      <c r="K407" s="118"/>
      <c r="L407" s="276"/>
      <c r="M407" s="276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  <c r="Z407" s="118"/>
      <c r="AA407" s="118"/>
      <c r="AB407" s="118"/>
      <c r="AC407" s="118"/>
      <c r="AD407" s="118"/>
      <c r="AE407" s="118"/>
      <c r="AF407" s="118"/>
      <c r="AG407" s="118"/>
      <c r="AH407" s="276"/>
      <c r="AI407" s="276"/>
      <c r="AJ407" s="118"/>
      <c r="AK407" s="279"/>
      <c r="AL407" s="99"/>
      <c r="AM407" s="99"/>
      <c r="AN407" s="108"/>
      <c r="AO407" s="99"/>
      <c r="AP407" s="99"/>
      <c r="AQ407" s="99"/>
      <c r="AR407" s="99"/>
      <c r="AS407" s="99"/>
    </row>
    <row r="408" spans="1:45" ht="15">
      <c r="A408" s="118"/>
      <c r="B408" s="118"/>
      <c r="C408" s="118"/>
      <c r="D408" s="118"/>
      <c r="E408" s="118"/>
      <c r="F408" s="118"/>
      <c r="G408" s="118"/>
      <c r="H408" s="118"/>
      <c r="I408" s="118"/>
      <c r="J408" s="118"/>
      <c r="K408" s="118"/>
      <c r="L408" s="276"/>
      <c r="M408" s="276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  <c r="Z408" s="118"/>
      <c r="AA408" s="118"/>
      <c r="AB408" s="118"/>
      <c r="AC408" s="118"/>
      <c r="AD408" s="118"/>
      <c r="AE408" s="118"/>
      <c r="AF408" s="118"/>
      <c r="AG408" s="118"/>
      <c r="AH408" s="276"/>
      <c r="AI408" s="276"/>
      <c r="AJ408" s="118"/>
      <c r="AK408" s="279"/>
      <c r="AL408" s="99"/>
      <c r="AM408" s="99"/>
      <c r="AN408" s="108"/>
      <c r="AO408" s="99"/>
      <c r="AP408" s="99"/>
      <c r="AQ408" s="99"/>
      <c r="AR408" s="99"/>
      <c r="AS408" s="99"/>
    </row>
    <row r="409" spans="1:45" ht="15">
      <c r="A409" s="118"/>
      <c r="B409" s="118"/>
      <c r="C409" s="118"/>
      <c r="D409" s="118"/>
      <c r="E409" s="118"/>
      <c r="F409" s="118"/>
      <c r="G409" s="118"/>
      <c r="H409" s="118"/>
      <c r="I409" s="118"/>
      <c r="J409" s="118"/>
      <c r="K409" s="118"/>
      <c r="L409" s="276"/>
      <c r="M409" s="276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  <c r="Z409" s="118"/>
      <c r="AA409" s="118"/>
      <c r="AB409" s="118"/>
      <c r="AC409" s="118"/>
      <c r="AD409" s="118"/>
      <c r="AE409" s="118"/>
      <c r="AF409" s="118"/>
      <c r="AG409" s="118"/>
      <c r="AH409" s="276"/>
      <c r="AI409" s="276"/>
      <c r="AJ409" s="118"/>
      <c r="AK409" s="279"/>
      <c r="AL409" s="99"/>
      <c r="AM409" s="99"/>
      <c r="AN409" s="108"/>
      <c r="AO409" s="99"/>
      <c r="AP409" s="99"/>
      <c r="AQ409" s="99"/>
      <c r="AR409" s="99"/>
      <c r="AS409" s="99"/>
    </row>
    <row r="410" spans="1:45" ht="15">
      <c r="A410" s="118"/>
      <c r="B410" s="118"/>
      <c r="C410" s="118"/>
      <c r="D410" s="118"/>
      <c r="E410" s="118"/>
      <c r="F410" s="118"/>
      <c r="G410" s="118"/>
      <c r="H410" s="118"/>
      <c r="I410" s="118"/>
      <c r="J410" s="118"/>
      <c r="K410" s="118"/>
      <c r="L410" s="276"/>
      <c r="M410" s="276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  <c r="Z410" s="118"/>
      <c r="AA410" s="118"/>
      <c r="AB410" s="118"/>
      <c r="AC410" s="118"/>
      <c r="AD410" s="118"/>
      <c r="AE410" s="118"/>
      <c r="AF410" s="118"/>
      <c r="AG410" s="118"/>
      <c r="AH410" s="276"/>
      <c r="AI410" s="276"/>
      <c r="AJ410" s="118"/>
      <c r="AK410" s="279"/>
      <c r="AL410" s="99"/>
      <c r="AM410" s="99"/>
      <c r="AN410" s="108"/>
      <c r="AO410" s="99"/>
      <c r="AP410" s="99"/>
      <c r="AQ410" s="99"/>
      <c r="AR410" s="99"/>
      <c r="AS410" s="99"/>
    </row>
    <row r="411" spans="1:45" ht="15">
      <c r="A411" s="118"/>
      <c r="B411" s="118"/>
      <c r="C411" s="118"/>
      <c r="D411" s="118"/>
      <c r="E411" s="118"/>
      <c r="F411" s="118"/>
      <c r="G411" s="118"/>
      <c r="H411" s="118"/>
      <c r="I411" s="118"/>
      <c r="J411" s="118"/>
      <c r="K411" s="118"/>
      <c r="L411" s="276"/>
      <c r="M411" s="276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  <c r="Z411" s="118"/>
      <c r="AA411" s="118"/>
      <c r="AB411" s="118"/>
      <c r="AC411" s="118"/>
      <c r="AD411" s="118"/>
      <c r="AE411" s="118"/>
      <c r="AF411" s="118"/>
      <c r="AG411" s="118"/>
      <c r="AH411" s="276"/>
      <c r="AI411" s="276"/>
      <c r="AJ411" s="118"/>
      <c r="AK411" s="279"/>
      <c r="AL411" s="99"/>
      <c r="AM411" s="99"/>
      <c r="AN411" s="108"/>
      <c r="AO411" s="99"/>
      <c r="AP411" s="99"/>
      <c r="AQ411" s="99"/>
      <c r="AR411" s="99"/>
      <c r="AS411" s="99"/>
    </row>
    <row r="412" spans="1:45" ht="15">
      <c r="A412" s="118"/>
      <c r="B412" s="118"/>
      <c r="C412" s="118"/>
      <c r="D412" s="118"/>
      <c r="E412" s="118"/>
      <c r="F412" s="118"/>
      <c r="G412" s="118"/>
      <c r="H412" s="118"/>
      <c r="I412" s="118"/>
      <c r="J412" s="118"/>
      <c r="K412" s="118"/>
      <c r="L412" s="276"/>
      <c r="M412" s="276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  <c r="Z412" s="118"/>
      <c r="AA412" s="118"/>
      <c r="AB412" s="118"/>
      <c r="AC412" s="118"/>
      <c r="AD412" s="118"/>
      <c r="AE412" s="118"/>
      <c r="AF412" s="118"/>
      <c r="AG412" s="118"/>
      <c r="AH412" s="276"/>
      <c r="AI412" s="276"/>
      <c r="AJ412" s="118"/>
      <c r="AK412" s="279"/>
      <c r="AL412" s="99"/>
      <c r="AM412" s="99"/>
      <c r="AN412" s="108"/>
      <c r="AO412" s="99"/>
      <c r="AP412" s="99"/>
      <c r="AQ412" s="99"/>
      <c r="AR412" s="99"/>
      <c r="AS412" s="99"/>
    </row>
    <row r="413" spans="1:45" ht="15">
      <c r="A413" s="118"/>
      <c r="B413" s="118"/>
      <c r="C413" s="118"/>
      <c r="D413" s="118"/>
      <c r="E413" s="118"/>
      <c r="F413" s="118"/>
      <c r="G413" s="118"/>
      <c r="H413" s="118"/>
      <c r="I413" s="118"/>
      <c r="J413" s="118"/>
      <c r="K413" s="118"/>
      <c r="L413" s="276"/>
      <c r="M413" s="276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  <c r="Z413" s="118"/>
      <c r="AA413" s="118"/>
      <c r="AB413" s="118"/>
      <c r="AC413" s="118"/>
      <c r="AD413" s="118"/>
      <c r="AE413" s="118"/>
      <c r="AF413" s="118"/>
      <c r="AG413" s="118"/>
      <c r="AH413" s="276"/>
      <c r="AI413" s="276"/>
      <c r="AJ413" s="118"/>
      <c r="AK413" s="279"/>
      <c r="AL413" s="99"/>
      <c r="AM413" s="99"/>
      <c r="AN413" s="108"/>
      <c r="AO413" s="99"/>
      <c r="AP413" s="99"/>
      <c r="AQ413" s="99"/>
      <c r="AR413" s="99"/>
      <c r="AS413" s="99"/>
    </row>
    <row r="414" spans="1:45" ht="15">
      <c r="A414" s="118"/>
      <c r="B414" s="118"/>
      <c r="C414" s="118"/>
      <c r="D414" s="118"/>
      <c r="E414" s="118"/>
      <c r="F414" s="118"/>
      <c r="G414" s="118"/>
      <c r="H414" s="118"/>
      <c r="I414" s="118"/>
      <c r="J414" s="118"/>
      <c r="K414" s="118"/>
      <c r="L414" s="276"/>
      <c r="M414" s="276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  <c r="Z414" s="118"/>
      <c r="AA414" s="118"/>
      <c r="AB414" s="118"/>
      <c r="AC414" s="118"/>
      <c r="AD414" s="118"/>
      <c r="AE414" s="118"/>
      <c r="AF414" s="118"/>
      <c r="AG414" s="118"/>
      <c r="AH414" s="276"/>
      <c r="AI414" s="276"/>
      <c r="AJ414" s="118"/>
      <c r="AK414" s="279"/>
      <c r="AL414" s="99"/>
      <c r="AM414" s="99"/>
      <c r="AN414" s="108"/>
      <c r="AO414" s="99"/>
      <c r="AP414" s="99"/>
      <c r="AQ414" s="99"/>
      <c r="AR414" s="99"/>
      <c r="AS414" s="99"/>
    </row>
    <row r="415" spans="1:45" ht="15">
      <c r="A415" s="118"/>
      <c r="B415" s="118"/>
      <c r="C415" s="118"/>
      <c r="D415" s="118"/>
      <c r="E415" s="118"/>
      <c r="F415" s="118"/>
      <c r="G415" s="118"/>
      <c r="H415" s="118"/>
      <c r="I415" s="118"/>
      <c r="J415" s="118"/>
      <c r="K415" s="118"/>
      <c r="L415" s="276"/>
      <c r="M415" s="276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  <c r="Z415" s="118"/>
      <c r="AA415" s="118"/>
      <c r="AB415" s="118"/>
      <c r="AC415" s="118"/>
      <c r="AD415" s="118"/>
      <c r="AE415" s="118"/>
      <c r="AF415" s="118"/>
      <c r="AG415" s="118"/>
      <c r="AH415" s="276"/>
      <c r="AI415" s="276"/>
      <c r="AJ415" s="118"/>
      <c r="AK415" s="279"/>
      <c r="AL415" s="99"/>
      <c r="AM415" s="99"/>
      <c r="AN415" s="108"/>
      <c r="AO415" s="99"/>
      <c r="AP415" s="99"/>
      <c r="AQ415" s="99"/>
      <c r="AR415" s="99"/>
      <c r="AS415" s="99"/>
    </row>
    <row r="416" spans="1:45" ht="15">
      <c r="A416" s="118"/>
      <c r="B416" s="118"/>
      <c r="C416" s="118"/>
      <c r="D416" s="118"/>
      <c r="E416" s="118"/>
      <c r="F416" s="118"/>
      <c r="G416" s="118"/>
      <c r="H416" s="118"/>
      <c r="I416" s="118"/>
      <c r="J416" s="118"/>
      <c r="K416" s="118"/>
      <c r="L416" s="276"/>
      <c r="M416" s="276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  <c r="Z416" s="118"/>
      <c r="AA416" s="118"/>
      <c r="AB416" s="118"/>
      <c r="AC416" s="118"/>
      <c r="AD416" s="118"/>
      <c r="AE416" s="118"/>
      <c r="AF416" s="118"/>
      <c r="AG416" s="118"/>
      <c r="AH416" s="276"/>
      <c r="AI416" s="276"/>
      <c r="AJ416" s="118"/>
      <c r="AK416" s="279"/>
      <c r="AL416" s="99"/>
      <c r="AM416" s="99"/>
      <c r="AN416" s="108"/>
      <c r="AO416" s="99"/>
      <c r="AP416" s="99"/>
      <c r="AQ416" s="99"/>
      <c r="AR416" s="99"/>
      <c r="AS416" s="99"/>
    </row>
    <row r="417" spans="1:45" ht="15">
      <c r="A417" s="118"/>
      <c r="B417" s="118"/>
      <c r="C417" s="118"/>
      <c r="D417" s="118"/>
      <c r="E417" s="118"/>
      <c r="F417" s="118"/>
      <c r="G417" s="118"/>
      <c r="H417" s="118"/>
      <c r="I417" s="118"/>
      <c r="J417" s="118"/>
      <c r="K417" s="118"/>
      <c r="L417" s="276"/>
      <c r="M417" s="276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  <c r="Z417" s="118"/>
      <c r="AA417" s="118"/>
      <c r="AB417" s="118"/>
      <c r="AC417" s="118"/>
      <c r="AD417" s="118"/>
      <c r="AE417" s="118"/>
      <c r="AF417" s="118"/>
      <c r="AG417" s="118"/>
      <c r="AH417" s="276"/>
      <c r="AI417" s="276"/>
      <c r="AJ417" s="118"/>
      <c r="AK417" s="279"/>
      <c r="AL417" s="99"/>
      <c r="AM417" s="99"/>
      <c r="AN417" s="108"/>
      <c r="AO417" s="99"/>
      <c r="AP417" s="99"/>
      <c r="AQ417" s="99"/>
      <c r="AR417" s="99"/>
      <c r="AS417" s="99"/>
    </row>
    <row r="418" spans="1:45" ht="15">
      <c r="A418" s="118"/>
      <c r="B418" s="118"/>
      <c r="C418" s="118"/>
      <c r="D418" s="118"/>
      <c r="E418" s="118"/>
      <c r="F418" s="118"/>
      <c r="G418" s="118"/>
      <c r="H418" s="118"/>
      <c r="I418" s="118"/>
      <c r="J418" s="118"/>
      <c r="K418" s="118"/>
      <c r="L418" s="276"/>
      <c r="M418" s="276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  <c r="Z418" s="118"/>
      <c r="AA418" s="118"/>
      <c r="AB418" s="118"/>
      <c r="AC418" s="118"/>
      <c r="AD418" s="118"/>
      <c r="AE418" s="118"/>
      <c r="AF418" s="118"/>
      <c r="AG418" s="118"/>
      <c r="AH418" s="276"/>
      <c r="AI418" s="276"/>
      <c r="AJ418" s="118"/>
      <c r="AK418" s="279"/>
      <c r="AL418" s="99"/>
      <c r="AM418" s="99"/>
      <c r="AN418" s="108"/>
      <c r="AO418" s="99"/>
      <c r="AP418" s="99"/>
      <c r="AQ418" s="99"/>
      <c r="AR418" s="99"/>
      <c r="AS418" s="99"/>
    </row>
    <row r="419" spans="1:45" ht="15">
      <c r="A419" s="118"/>
      <c r="B419" s="118"/>
      <c r="C419" s="118"/>
      <c r="D419" s="118"/>
      <c r="E419" s="118"/>
      <c r="F419" s="118"/>
      <c r="G419" s="118"/>
      <c r="H419" s="118"/>
      <c r="I419" s="118"/>
      <c r="J419" s="118"/>
      <c r="K419" s="118"/>
      <c r="L419" s="276"/>
      <c r="M419" s="276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  <c r="Z419" s="118"/>
      <c r="AA419" s="118"/>
      <c r="AB419" s="118"/>
      <c r="AC419" s="118"/>
      <c r="AD419" s="118"/>
      <c r="AE419" s="118"/>
      <c r="AF419" s="118"/>
      <c r="AG419" s="118"/>
      <c r="AH419" s="276"/>
      <c r="AI419" s="276"/>
      <c r="AJ419" s="118"/>
      <c r="AK419" s="279"/>
      <c r="AL419" s="99"/>
      <c r="AM419" s="99"/>
      <c r="AN419" s="108"/>
      <c r="AO419" s="99"/>
      <c r="AP419" s="99"/>
      <c r="AQ419" s="99"/>
      <c r="AR419" s="99"/>
      <c r="AS419" s="99"/>
    </row>
    <row r="420" spans="1:45" ht="15">
      <c r="A420" s="118"/>
      <c r="B420" s="118"/>
      <c r="C420" s="118"/>
      <c r="D420" s="118"/>
      <c r="E420" s="118"/>
      <c r="F420" s="118"/>
      <c r="G420" s="118"/>
      <c r="H420" s="118"/>
      <c r="I420" s="118"/>
      <c r="J420" s="118"/>
      <c r="K420" s="118"/>
      <c r="L420" s="276"/>
      <c r="M420" s="276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  <c r="Z420" s="118"/>
      <c r="AA420" s="118"/>
      <c r="AB420" s="118"/>
      <c r="AC420" s="118"/>
      <c r="AD420" s="118"/>
      <c r="AE420" s="118"/>
      <c r="AF420" s="118"/>
      <c r="AG420" s="118"/>
      <c r="AH420" s="276"/>
      <c r="AI420" s="276"/>
      <c r="AJ420" s="118"/>
      <c r="AK420" s="279"/>
      <c r="AL420" s="99"/>
      <c r="AM420" s="99"/>
      <c r="AN420" s="108"/>
      <c r="AO420" s="99"/>
      <c r="AP420" s="99"/>
      <c r="AQ420" s="99"/>
      <c r="AR420" s="99"/>
      <c r="AS420" s="99"/>
    </row>
    <row r="421" spans="1:45" ht="15">
      <c r="A421" s="118"/>
      <c r="B421" s="118"/>
      <c r="C421" s="118"/>
      <c r="D421" s="118"/>
      <c r="E421" s="118"/>
      <c r="F421" s="118"/>
      <c r="G421" s="118"/>
      <c r="H421" s="118"/>
      <c r="I421" s="118"/>
      <c r="J421" s="118"/>
      <c r="K421" s="118"/>
      <c r="L421" s="276"/>
      <c r="M421" s="276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  <c r="Z421" s="118"/>
      <c r="AA421" s="118"/>
      <c r="AB421" s="118"/>
      <c r="AC421" s="118"/>
      <c r="AD421" s="118"/>
      <c r="AE421" s="118"/>
      <c r="AF421" s="118"/>
      <c r="AG421" s="118"/>
      <c r="AH421" s="276"/>
      <c r="AI421" s="276"/>
      <c r="AJ421" s="118"/>
      <c r="AK421" s="279"/>
      <c r="AL421" s="99"/>
      <c r="AM421" s="99"/>
      <c r="AN421" s="108"/>
      <c r="AO421" s="99"/>
      <c r="AP421" s="99"/>
      <c r="AQ421" s="99"/>
      <c r="AR421" s="99"/>
      <c r="AS421" s="99"/>
    </row>
    <row r="422" spans="1:45" ht="15">
      <c r="A422" s="118"/>
      <c r="B422" s="118"/>
      <c r="C422" s="118"/>
      <c r="D422" s="118"/>
      <c r="E422" s="118"/>
      <c r="F422" s="118"/>
      <c r="G422" s="118"/>
      <c r="H422" s="118"/>
      <c r="I422" s="118"/>
      <c r="J422" s="118"/>
      <c r="K422" s="118"/>
      <c r="L422" s="276"/>
      <c r="M422" s="276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  <c r="Z422" s="118"/>
      <c r="AA422" s="118"/>
      <c r="AB422" s="118"/>
      <c r="AC422" s="118"/>
      <c r="AD422" s="118"/>
      <c r="AE422" s="118"/>
      <c r="AF422" s="118"/>
      <c r="AG422" s="118"/>
      <c r="AH422" s="276"/>
      <c r="AI422" s="276"/>
      <c r="AJ422" s="118"/>
      <c r="AK422" s="279"/>
      <c r="AL422" s="99"/>
      <c r="AM422" s="99"/>
      <c r="AN422" s="108"/>
      <c r="AO422" s="99"/>
      <c r="AP422" s="99"/>
      <c r="AQ422" s="99"/>
      <c r="AR422" s="99"/>
      <c r="AS422" s="99"/>
    </row>
    <row r="423" spans="1:45" ht="15">
      <c r="A423" s="118"/>
      <c r="B423" s="118"/>
      <c r="C423" s="118"/>
      <c r="D423" s="118"/>
      <c r="E423" s="118"/>
      <c r="F423" s="118"/>
      <c r="G423" s="118"/>
      <c r="H423" s="118"/>
      <c r="I423" s="118"/>
      <c r="J423" s="118"/>
      <c r="K423" s="118"/>
      <c r="L423" s="276"/>
      <c r="M423" s="276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  <c r="Z423" s="118"/>
      <c r="AA423" s="118"/>
      <c r="AB423" s="118"/>
      <c r="AC423" s="118"/>
      <c r="AD423" s="118"/>
      <c r="AE423" s="118"/>
      <c r="AF423" s="118"/>
      <c r="AG423" s="118"/>
      <c r="AH423" s="276"/>
      <c r="AI423" s="276"/>
      <c r="AJ423" s="118"/>
      <c r="AK423" s="279"/>
      <c r="AL423" s="99"/>
      <c r="AM423" s="99"/>
      <c r="AN423" s="108"/>
      <c r="AO423" s="99"/>
      <c r="AP423" s="99"/>
      <c r="AQ423" s="99"/>
      <c r="AR423" s="99"/>
      <c r="AS423" s="99"/>
    </row>
    <row r="424" spans="1:45" ht="15">
      <c r="A424" s="118"/>
      <c r="B424" s="118"/>
      <c r="C424" s="118"/>
      <c r="D424" s="118"/>
      <c r="E424" s="118"/>
      <c r="F424" s="118"/>
      <c r="G424" s="118"/>
      <c r="H424" s="118"/>
      <c r="I424" s="118"/>
      <c r="J424" s="118"/>
      <c r="K424" s="118"/>
      <c r="L424" s="276"/>
      <c r="M424" s="276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  <c r="Z424" s="118"/>
      <c r="AA424" s="118"/>
      <c r="AB424" s="118"/>
      <c r="AC424" s="118"/>
      <c r="AD424" s="118"/>
      <c r="AE424" s="118"/>
      <c r="AF424" s="118"/>
      <c r="AG424" s="118"/>
      <c r="AH424" s="276"/>
      <c r="AI424" s="276"/>
      <c r="AJ424" s="118"/>
      <c r="AK424" s="279"/>
      <c r="AL424" s="99"/>
      <c r="AM424" s="99"/>
      <c r="AN424" s="108"/>
      <c r="AO424" s="99"/>
      <c r="AP424" s="99"/>
      <c r="AQ424" s="99"/>
      <c r="AR424" s="99"/>
      <c r="AS424" s="99"/>
    </row>
    <row r="425" spans="1:45" ht="15">
      <c r="A425" s="118"/>
      <c r="B425" s="118"/>
      <c r="C425" s="118"/>
      <c r="D425" s="118"/>
      <c r="E425" s="118"/>
      <c r="F425" s="118"/>
      <c r="G425" s="118"/>
      <c r="H425" s="118"/>
      <c r="I425" s="118"/>
      <c r="J425" s="118"/>
      <c r="K425" s="118"/>
      <c r="L425" s="276"/>
      <c r="M425" s="276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  <c r="Z425" s="118"/>
      <c r="AA425" s="118"/>
      <c r="AB425" s="118"/>
      <c r="AC425" s="118"/>
      <c r="AD425" s="118"/>
      <c r="AE425" s="118"/>
      <c r="AF425" s="118"/>
      <c r="AG425" s="118"/>
      <c r="AH425" s="276"/>
      <c r="AI425" s="276"/>
      <c r="AJ425" s="118"/>
      <c r="AK425" s="279"/>
      <c r="AL425" s="99"/>
      <c r="AM425" s="99"/>
      <c r="AN425" s="108"/>
      <c r="AO425" s="99"/>
      <c r="AP425" s="99"/>
      <c r="AQ425" s="99"/>
      <c r="AR425" s="99"/>
      <c r="AS425" s="99"/>
    </row>
    <row r="426" spans="1:45" ht="15">
      <c r="A426" s="118"/>
      <c r="B426" s="118"/>
      <c r="C426" s="118"/>
      <c r="D426" s="118"/>
      <c r="E426" s="118"/>
      <c r="F426" s="118"/>
      <c r="G426" s="118"/>
      <c r="H426" s="118"/>
      <c r="I426" s="118"/>
      <c r="J426" s="118"/>
      <c r="K426" s="118"/>
      <c r="L426" s="276"/>
      <c r="M426" s="276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  <c r="Z426" s="118"/>
      <c r="AA426" s="118"/>
      <c r="AB426" s="118"/>
      <c r="AC426" s="118"/>
      <c r="AD426" s="118"/>
      <c r="AE426" s="118"/>
      <c r="AF426" s="118"/>
      <c r="AG426" s="118"/>
      <c r="AH426" s="276"/>
      <c r="AI426" s="276"/>
      <c r="AJ426" s="118"/>
      <c r="AK426" s="279"/>
      <c r="AL426" s="99"/>
      <c r="AM426" s="99"/>
      <c r="AN426" s="108"/>
      <c r="AO426" s="99"/>
      <c r="AP426" s="99"/>
      <c r="AQ426" s="99"/>
      <c r="AR426" s="99"/>
      <c r="AS426" s="99"/>
    </row>
    <row r="427" spans="1:45" ht="15">
      <c r="A427" s="118"/>
      <c r="B427" s="118"/>
      <c r="C427" s="118"/>
      <c r="D427" s="118"/>
      <c r="E427" s="118"/>
      <c r="F427" s="118"/>
      <c r="G427" s="118"/>
      <c r="H427" s="118"/>
      <c r="I427" s="118"/>
      <c r="J427" s="118"/>
      <c r="K427" s="118"/>
      <c r="L427" s="276"/>
      <c r="M427" s="276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  <c r="Z427" s="118"/>
      <c r="AA427" s="118"/>
      <c r="AB427" s="118"/>
      <c r="AC427" s="118"/>
      <c r="AD427" s="118"/>
      <c r="AE427" s="118"/>
      <c r="AF427" s="118"/>
      <c r="AG427" s="118"/>
      <c r="AH427" s="276"/>
      <c r="AI427" s="276"/>
      <c r="AJ427" s="118"/>
      <c r="AK427" s="279"/>
      <c r="AL427" s="99"/>
      <c r="AM427" s="99"/>
      <c r="AN427" s="108"/>
      <c r="AO427" s="99"/>
      <c r="AP427" s="99"/>
      <c r="AQ427" s="99"/>
      <c r="AR427" s="99"/>
      <c r="AS427" s="99"/>
    </row>
    <row r="428" spans="1:45" ht="15">
      <c r="A428" s="118"/>
      <c r="B428" s="118"/>
      <c r="C428" s="118"/>
      <c r="D428" s="118"/>
      <c r="E428" s="118"/>
      <c r="F428" s="118"/>
      <c r="G428" s="118"/>
      <c r="H428" s="118"/>
      <c r="I428" s="118"/>
      <c r="J428" s="118"/>
      <c r="K428" s="118"/>
      <c r="L428" s="276"/>
      <c r="M428" s="276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  <c r="Z428" s="118"/>
      <c r="AA428" s="118"/>
      <c r="AB428" s="118"/>
      <c r="AC428" s="118"/>
      <c r="AD428" s="118"/>
      <c r="AE428" s="118"/>
      <c r="AF428" s="118"/>
      <c r="AG428" s="118"/>
      <c r="AH428" s="276"/>
      <c r="AI428" s="276"/>
      <c r="AJ428" s="118"/>
      <c r="AK428" s="279"/>
      <c r="AL428" s="99"/>
      <c r="AM428" s="99"/>
      <c r="AN428" s="108"/>
      <c r="AO428" s="99"/>
      <c r="AP428" s="99"/>
      <c r="AQ428" s="99"/>
      <c r="AR428" s="99"/>
      <c r="AS428" s="99"/>
    </row>
    <row r="429" spans="1:45" ht="15">
      <c r="A429" s="118"/>
      <c r="B429" s="118"/>
      <c r="C429" s="118"/>
      <c r="D429" s="118"/>
      <c r="E429" s="118"/>
      <c r="F429" s="118"/>
      <c r="G429" s="118"/>
      <c r="H429" s="118"/>
      <c r="I429" s="118"/>
      <c r="J429" s="118"/>
      <c r="K429" s="118"/>
      <c r="L429" s="276"/>
      <c r="M429" s="276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  <c r="Z429" s="118"/>
      <c r="AA429" s="118"/>
      <c r="AB429" s="118"/>
      <c r="AC429" s="118"/>
      <c r="AD429" s="118"/>
      <c r="AE429" s="118"/>
      <c r="AF429" s="118"/>
      <c r="AG429" s="118"/>
      <c r="AH429" s="276"/>
      <c r="AI429" s="276"/>
      <c r="AJ429" s="118"/>
      <c r="AK429" s="279"/>
      <c r="AL429" s="99"/>
      <c r="AM429" s="99"/>
      <c r="AN429" s="108"/>
      <c r="AO429" s="99"/>
      <c r="AP429" s="99"/>
      <c r="AQ429" s="99"/>
      <c r="AR429" s="99"/>
      <c r="AS429" s="99"/>
    </row>
    <row r="430" spans="1:45" ht="15">
      <c r="A430" s="118"/>
      <c r="B430" s="118"/>
      <c r="C430" s="118"/>
      <c r="D430" s="118"/>
      <c r="E430" s="118"/>
      <c r="F430" s="118"/>
      <c r="G430" s="118"/>
      <c r="H430" s="118"/>
      <c r="I430" s="118"/>
      <c r="J430" s="118"/>
      <c r="K430" s="118"/>
      <c r="L430" s="276"/>
      <c r="M430" s="276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  <c r="Z430" s="118"/>
      <c r="AA430" s="118"/>
      <c r="AB430" s="118"/>
      <c r="AC430" s="118"/>
      <c r="AD430" s="118"/>
      <c r="AE430" s="118"/>
      <c r="AF430" s="118"/>
      <c r="AG430" s="118"/>
      <c r="AH430" s="276"/>
      <c r="AI430" s="276"/>
      <c r="AJ430" s="118"/>
      <c r="AK430" s="279"/>
      <c r="AL430" s="99"/>
      <c r="AM430" s="99"/>
      <c r="AN430" s="108"/>
      <c r="AO430" s="99"/>
      <c r="AP430" s="99"/>
      <c r="AQ430" s="99"/>
      <c r="AR430" s="99"/>
      <c r="AS430" s="99"/>
    </row>
    <row r="431" spans="1:45" ht="15">
      <c r="A431" s="118"/>
      <c r="B431" s="118"/>
      <c r="C431" s="118"/>
      <c r="D431" s="118"/>
      <c r="E431" s="118"/>
      <c r="F431" s="118"/>
      <c r="G431" s="118"/>
      <c r="H431" s="118"/>
      <c r="I431" s="118"/>
      <c r="J431" s="118"/>
      <c r="K431" s="118"/>
      <c r="L431" s="276"/>
      <c r="M431" s="276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  <c r="Z431" s="118"/>
      <c r="AA431" s="118"/>
      <c r="AB431" s="118"/>
      <c r="AC431" s="118"/>
      <c r="AD431" s="118"/>
      <c r="AE431" s="118"/>
      <c r="AF431" s="118"/>
      <c r="AG431" s="118"/>
      <c r="AH431" s="276"/>
      <c r="AI431" s="276"/>
      <c r="AJ431" s="118"/>
      <c r="AK431" s="279"/>
      <c r="AL431" s="99"/>
      <c r="AM431" s="99"/>
      <c r="AN431" s="108"/>
      <c r="AO431" s="99"/>
      <c r="AP431" s="99"/>
      <c r="AQ431" s="99"/>
      <c r="AR431" s="99"/>
      <c r="AS431" s="99"/>
    </row>
    <row r="432" spans="1:45" ht="15">
      <c r="A432" s="118"/>
      <c r="B432" s="118"/>
      <c r="C432" s="118"/>
      <c r="D432" s="118"/>
      <c r="E432" s="118"/>
      <c r="F432" s="118"/>
      <c r="G432" s="118"/>
      <c r="H432" s="118"/>
      <c r="I432" s="118"/>
      <c r="J432" s="118"/>
      <c r="K432" s="118"/>
      <c r="L432" s="276"/>
      <c r="M432" s="276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  <c r="Z432" s="118"/>
      <c r="AA432" s="118"/>
      <c r="AB432" s="118"/>
      <c r="AC432" s="118"/>
      <c r="AD432" s="118"/>
      <c r="AE432" s="118"/>
      <c r="AF432" s="118"/>
      <c r="AG432" s="118"/>
      <c r="AH432" s="276"/>
      <c r="AI432" s="276"/>
      <c r="AJ432" s="118"/>
      <c r="AK432" s="279"/>
      <c r="AL432" s="99"/>
      <c r="AM432" s="99"/>
      <c r="AN432" s="108"/>
      <c r="AO432" s="99"/>
      <c r="AP432" s="99"/>
      <c r="AQ432" s="99"/>
      <c r="AR432" s="99"/>
      <c r="AS432" s="99"/>
    </row>
    <row r="433" spans="1:45" ht="15">
      <c r="A433" s="118"/>
      <c r="B433" s="118"/>
      <c r="C433" s="118"/>
      <c r="D433" s="118"/>
      <c r="E433" s="118"/>
      <c r="F433" s="118"/>
      <c r="G433" s="118"/>
      <c r="H433" s="118"/>
      <c r="I433" s="118"/>
      <c r="J433" s="118"/>
      <c r="K433" s="118"/>
      <c r="L433" s="276"/>
      <c r="M433" s="276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  <c r="Z433" s="118"/>
      <c r="AA433" s="118"/>
      <c r="AB433" s="118"/>
      <c r="AC433" s="118"/>
      <c r="AD433" s="118"/>
      <c r="AE433" s="118"/>
      <c r="AF433" s="118"/>
      <c r="AG433" s="118"/>
      <c r="AH433" s="276"/>
      <c r="AI433" s="276"/>
      <c r="AJ433" s="118"/>
      <c r="AK433" s="279"/>
      <c r="AL433" s="99"/>
      <c r="AM433" s="99"/>
      <c r="AN433" s="108"/>
      <c r="AO433" s="99"/>
      <c r="AP433" s="99"/>
      <c r="AQ433" s="99"/>
      <c r="AR433" s="99"/>
      <c r="AS433" s="99"/>
    </row>
    <row r="434" spans="1:45" ht="15">
      <c r="A434" s="118"/>
      <c r="B434" s="118"/>
      <c r="C434" s="118"/>
      <c r="D434" s="118"/>
      <c r="E434" s="118"/>
      <c r="F434" s="118"/>
      <c r="G434" s="118"/>
      <c r="H434" s="118"/>
      <c r="I434" s="118"/>
      <c r="J434" s="118"/>
      <c r="K434" s="118"/>
      <c r="L434" s="276"/>
      <c r="M434" s="276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  <c r="Z434" s="118"/>
      <c r="AA434" s="118"/>
      <c r="AB434" s="118"/>
      <c r="AC434" s="118"/>
      <c r="AD434" s="118"/>
      <c r="AE434" s="118"/>
      <c r="AF434" s="118"/>
      <c r="AG434" s="118"/>
      <c r="AH434" s="276"/>
      <c r="AI434" s="276"/>
      <c r="AJ434" s="118"/>
      <c r="AK434" s="279"/>
      <c r="AL434" s="99"/>
      <c r="AM434" s="99"/>
      <c r="AN434" s="108"/>
      <c r="AO434" s="99"/>
      <c r="AP434" s="99"/>
      <c r="AQ434" s="99"/>
      <c r="AR434" s="99"/>
      <c r="AS434" s="99"/>
    </row>
    <row r="435" spans="1:45" ht="15">
      <c r="A435" s="118"/>
      <c r="B435" s="118"/>
      <c r="C435" s="118"/>
      <c r="D435" s="118"/>
      <c r="E435" s="118"/>
      <c r="F435" s="118"/>
      <c r="G435" s="118"/>
      <c r="H435" s="118"/>
      <c r="I435" s="118"/>
      <c r="J435" s="118"/>
      <c r="K435" s="118"/>
      <c r="L435" s="276"/>
      <c r="M435" s="276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  <c r="Z435" s="118"/>
      <c r="AA435" s="118"/>
      <c r="AB435" s="118"/>
      <c r="AC435" s="118"/>
      <c r="AD435" s="118"/>
      <c r="AE435" s="118"/>
      <c r="AF435" s="118"/>
      <c r="AG435" s="118"/>
      <c r="AH435" s="276"/>
      <c r="AI435" s="276"/>
      <c r="AJ435" s="118"/>
      <c r="AK435" s="279"/>
      <c r="AL435" s="99"/>
      <c r="AM435" s="99"/>
      <c r="AN435" s="108"/>
      <c r="AO435" s="99"/>
      <c r="AP435" s="99"/>
      <c r="AQ435" s="99"/>
      <c r="AR435" s="99"/>
      <c r="AS435" s="99"/>
    </row>
    <row r="436" spans="1:45" ht="15">
      <c r="A436" s="118"/>
      <c r="B436" s="118"/>
      <c r="C436" s="118"/>
      <c r="D436" s="118"/>
      <c r="E436" s="118"/>
      <c r="F436" s="118"/>
      <c r="G436" s="118"/>
      <c r="H436" s="118"/>
      <c r="I436" s="118"/>
      <c r="J436" s="118"/>
      <c r="K436" s="118"/>
      <c r="L436" s="276"/>
      <c r="M436" s="276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  <c r="Z436" s="118"/>
      <c r="AA436" s="118"/>
      <c r="AB436" s="118"/>
      <c r="AC436" s="118"/>
      <c r="AD436" s="118"/>
      <c r="AE436" s="118"/>
      <c r="AF436" s="118"/>
      <c r="AG436" s="118"/>
      <c r="AH436" s="276"/>
      <c r="AI436" s="276"/>
      <c r="AJ436" s="118"/>
      <c r="AK436" s="279"/>
      <c r="AL436" s="99"/>
      <c r="AM436" s="99"/>
      <c r="AN436" s="108"/>
      <c r="AO436" s="99"/>
      <c r="AP436" s="99"/>
      <c r="AQ436" s="99"/>
      <c r="AR436" s="99"/>
      <c r="AS436" s="99"/>
    </row>
    <row r="437" spans="1:45" ht="15">
      <c r="A437" s="118"/>
      <c r="B437" s="118"/>
      <c r="C437" s="118"/>
      <c r="D437" s="118"/>
      <c r="E437" s="118"/>
      <c r="F437" s="118"/>
      <c r="G437" s="118"/>
      <c r="H437" s="118"/>
      <c r="I437" s="118"/>
      <c r="J437" s="118"/>
      <c r="K437" s="118"/>
      <c r="L437" s="276"/>
      <c r="M437" s="276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  <c r="Z437" s="118"/>
      <c r="AA437" s="118"/>
      <c r="AB437" s="118"/>
      <c r="AC437" s="118"/>
      <c r="AD437" s="118"/>
      <c r="AE437" s="118"/>
      <c r="AF437" s="118"/>
      <c r="AG437" s="118"/>
      <c r="AH437" s="276"/>
      <c r="AI437" s="276"/>
      <c r="AJ437" s="118"/>
      <c r="AK437" s="279"/>
      <c r="AL437" s="99"/>
      <c r="AM437" s="99"/>
      <c r="AN437" s="108"/>
      <c r="AO437" s="99"/>
      <c r="AP437" s="99"/>
      <c r="AQ437" s="99"/>
      <c r="AR437" s="99"/>
      <c r="AS437" s="99"/>
    </row>
    <row r="438" spans="1:45" ht="15">
      <c r="A438" s="118"/>
      <c r="B438" s="118"/>
      <c r="C438" s="118"/>
      <c r="D438" s="118"/>
      <c r="E438" s="118"/>
      <c r="F438" s="118"/>
      <c r="G438" s="118"/>
      <c r="H438" s="118"/>
      <c r="I438" s="118"/>
      <c r="J438" s="118"/>
      <c r="K438" s="118"/>
      <c r="L438" s="276"/>
      <c r="M438" s="276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  <c r="Z438" s="118"/>
      <c r="AA438" s="118"/>
      <c r="AB438" s="118"/>
      <c r="AC438" s="118"/>
      <c r="AD438" s="118"/>
      <c r="AE438" s="118"/>
      <c r="AF438" s="118"/>
      <c r="AG438" s="118"/>
      <c r="AH438" s="276"/>
      <c r="AI438" s="276"/>
      <c r="AJ438" s="118"/>
      <c r="AK438" s="279"/>
      <c r="AL438" s="99"/>
      <c r="AM438" s="99"/>
      <c r="AN438" s="108"/>
      <c r="AO438" s="99"/>
      <c r="AP438" s="99"/>
      <c r="AQ438" s="99"/>
      <c r="AR438" s="99"/>
      <c r="AS438" s="99"/>
    </row>
    <row r="439" spans="1:45" ht="15">
      <c r="A439" s="118"/>
      <c r="B439" s="118"/>
      <c r="C439" s="118"/>
      <c r="D439" s="118"/>
      <c r="E439" s="118"/>
      <c r="F439" s="118"/>
      <c r="G439" s="118"/>
      <c r="H439" s="118"/>
      <c r="I439" s="118"/>
      <c r="J439" s="118"/>
      <c r="K439" s="118"/>
      <c r="L439" s="276"/>
      <c r="M439" s="276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  <c r="Z439" s="118"/>
      <c r="AA439" s="118"/>
      <c r="AB439" s="118"/>
      <c r="AC439" s="118"/>
      <c r="AD439" s="118"/>
      <c r="AE439" s="118"/>
      <c r="AF439" s="118"/>
      <c r="AG439" s="118"/>
      <c r="AH439" s="276"/>
      <c r="AI439" s="276"/>
      <c r="AJ439" s="118"/>
      <c r="AK439" s="279"/>
      <c r="AL439" s="99"/>
      <c r="AM439" s="99"/>
      <c r="AN439" s="108"/>
      <c r="AO439" s="99"/>
      <c r="AP439" s="99"/>
      <c r="AQ439" s="99"/>
      <c r="AR439" s="99"/>
      <c r="AS439" s="99"/>
    </row>
    <row r="440" spans="1:45" ht="15">
      <c r="A440" s="118"/>
      <c r="B440" s="118"/>
      <c r="C440" s="118"/>
      <c r="D440" s="118"/>
      <c r="E440" s="118"/>
      <c r="F440" s="118"/>
      <c r="G440" s="118"/>
      <c r="H440" s="118"/>
      <c r="I440" s="118"/>
      <c r="J440" s="118"/>
      <c r="K440" s="118"/>
      <c r="L440" s="276"/>
      <c r="M440" s="276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  <c r="Z440" s="118"/>
      <c r="AA440" s="118"/>
      <c r="AB440" s="118"/>
      <c r="AC440" s="118"/>
      <c r="AD440" s="118"/>
      <c r="AE440" s="118"/>
      <c r="AF440" s="118"/>
      <c r="AG440" s="118"/>
      <c r="AH440" s="276"/>
      <c r="AI440" s="276"/>
      <c r="AJ440" s="118"/>
      <c r="AK440" s="279"/>
      <c r="AL440" s="99"/>
      <c r="AM440" s="99"/>
      <c r="AN440" s="108"/>
      <c r="AO440" s="99"/>
      <c r="AP440" s="99"/>
      <c r="AQ440" s="99"/>
      <c r="AR440" s="99"/>
      <c r="AS440" s="99"/>
    </row>
    <row r="441" spans="1:45" ht="15">
      <c r="A441" s="118"/>
      <c r="B441" s="118"/>
      <c r="C441" s="118"/>
      <c r="D441" s="118"/>
      <c r="E441" s="118"/>
      <c r="F441" s="118"/>
      <c r="G441" s="118"/>
      <c r="H441" s="118"/>
      <c r="I441" s="118"/>
      <c r="J441" s="118"/>
      <c r="K441" s="118"/>
      <c r="L441" s="276"/>
      <c r="M441" s="276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  <c r="Z441" s="118"/>
      <c r="AA441" s="118"/>
      <c r="AB441" s="118"/>
      <c r="AC441" s="118"/>
      <c r="AD441" s="118"/>
      <c r="AE441" s="118"/>
      <c r="AF441" s="118"/>
      <c r="AG441" s="118"/>
      <c r="AH441" s="276"/>
      <c r="AI441" s="276"/>
      <c r="AJ441" s="118"/>
      <c r="AK441" s="279"/>
      <c r="AL441" s="99"/>
      <c r="AM441" s="99"/>
      <c r="AN441" s="108"/>
      <c r="AO441" s="99"/>
      <c r="AP441" s="99"/>
      <c r="AQ441" s="99"/>
      <c r="AR441" s="99"/>
      <c r="AS441" s="99"/>
    </row>
    <row r="442" spans="1:45" ht="15">
      <c r="A442" s="118"/>
      <c r="B442" s="118"/>
      <c r="C442" s="118"/>
      <c r="D442" s="118"/>
      <c r="E442" s="118"/>
      <c r="F442" s="118"/>
      <c r="G442" s="118"/>
      <c r="H442" s="118"/>
      <c r="I442" s="118"/>
      <c r="J442" s="118"/>
      <c r="K442" s="118"/>
      <c r="L442" s="276"/>
      <c r="M442" s="276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  <c r="Z442" s="118"/>
      <c r="AA442" s="118"/>
      <c r="AB442" s="118"/>
      <c r="AC442" s="118"/>
      <c r="AD442" s="118"/>
      <c r="AE442" s="118"/>
      <c r="AF442" s="118"/>
      <c r="AG442" s="118"/>
      <c r="AH442" s="276"/>
      <c r="AI442" s="276"/>
      <c r="AJ442" s="118"/>
      <c r="AK442" s="279"/>
      <c r="AL442" s="99"/>
      <c r="AM442" s="99"/>
      <c r="AN442" s="108"/>
      <c r="AO442" s="99"/>
      <c r="AP442" s="99"/>
      <c r="AQ442" s="99"/>
      <c r="AR442" s="99"/>
      <c r="AS442" s="99"/>
    </row>
    <row r="443" spans="1:45" ht="15">
      <c r="A443" s="118"/>
      <c r="B443" s="118"/>
      <c r="C443" s="118"/>
      <c r="D443" s="118"/>
      <c r="E443" s="118"/>
      <c r="F443" s="118"/>
      <c r="G443" s="118"/>
      <c r="H443" s="118"/>
      <c r="I443" s="118"/>
      <c r="J443" s="118"/>
      <c r="K443" s="118"/>
      <c r="L443" s="276"/>
      <c r="M443" s="276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  <c r="Z443" s="118"/>
      <c r="AA443" s="118"/>
      <c r="AB443" s="118"/>
      <c r="AC443" s="118"/>
      <c r="AD443" s="118"/>
      <c r="AE443" s="118"/>
      <c r="AF443" s="118"/>
      <c r="AG443" s="118"/>
      <c r="AH443" s="276"/>
      <c r="AI443" s="276"/>
      <c r="AJ443" s="118"/>
      <c r="AK443" s="279"/>
      <c r="AL443" s="99"/>
      <c r="AM443" s="99"/>
      <c r="AN443" s="108"/>
      <c r="AO443" s="99"/>
      <c r="AP443" s="99"/>
      <c r="AQ443" s="99"/>
      <c r="AR443" s="99"/>
      <c r="AS443" s="99"/>
    </row>
    <row r="444" spans="1:45" ht="15">
      <c r="A444" s="118"/>
      <c r="B444" s="118"/>
      <c r="C444" s="118"/>
      <c r="D444" s="118"/>
      <c r="E444" s="118"/>
      <c r="F444" s="118"/>
      <c r="G444" s="118"/>
      <c r="H444" s="118"/>
      <c r="I444" s="118"/>
      <c r="J444" s="118"/>
      <c r="K444" s="118"/>
      <c r="L444" s="276"/>
      <c r="M444" s="276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  <c r="Z444" s="118"/>
      <c r="AA444" s="118"/>
      <c r="AB444" s="118"/>
      <c r="AC444" s="118"/>
      <c r="AD444" s="118"/>
      <c r="AE444" s="118"/>
      <c r="AF444" s="118"/>
      <c r="AG444" s="118"/>
      <c r="AH444" s="276"/>
      <c r="AI444" s="276"/>
      <c r="AJ444" s="118"/>
      <c r="AK444" s="279"/>
      <c r="AL444" s="99"/>
      <c r="AM444" s="99"/>
      <c r="AN444" s="108"/>
      <c r="AO444" s="99"/>
      <c r="AP444" s="99"/>
      <c r="AQ444" s="99"/>
      <c r="AR444" s="99"/>
      <c r="AS444" s="99"/>
    </row>
    <row r="445" spans="1:45" ht="15">
      <c r="A445" s="118"/>
      <c r="B445" s="118"/>
      <c r="C445" s="118"/>
      <c r="D445" s="118"/>
      <c r="E445" s="118"/>
      <c r="F445" s="118"/>
      <c r="G445" s="118"/>
      <c r="H445" s="118"/>
      <c r="I445" s="118"/>
      <c r="J445" s="118"/>
      <c r="K445" s="118"/>
      <c r="L445" s="276"/>
      <c r="M445" s="276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  <c r="Z445" s="118"/>
      <c r="AA445" s="118"/>
      <c r="AB445" s="118"/>
      <c r="AC445" s="118"/>
      <c r="AD445" s="118"/>
      <c r="AE445" s="118"/>
      <c r="AF445" s="118"/>
      <c r="AG445" s="118"/>
      <c r="AH445" s="276"/>
      <c r="AI445" s="276"/>
      <c r="AJ445" s="118"/>
      <c r="AK445" s="279"/>
      <c r="AL445" s="99"/>
      <c r="AM445" s="99"/>
      <c r="AN445" s="108"/>
      <c r="AO445" s="99"/>
      <c r="AP445" s="99"/>
      <c r="AQ445" s="99"/>
      <c r="AR445" s="99"/>
      <c r="AS445" s="99"/>
    </row>
    <row r="446" spans="1:45" ht="15">
      <c r="A446" s="118"/>
      <c r="B446" s="118"/>
      <c r="C446" s="118"/>
      <c r="D446" s="118"/>
      <c r="E446" s="118"/>
      <c r="F446" s="118"/>
      <c r="G446" s="118"/>
      <c r="H446" s="118"/>
      <c r="I446" s="118"/>
      <c r="J446" s="118"/>
      <c r="K446" s="118"/>
      <c r="L446" s="276"/>
      <c r="M446" s="276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  <c r="Z446" s="118"/>
      <c r="AA446" s="118"/>
      <c r="AB446" s="118"/>
      <c r="AC446" s="118"/>
      <c r="AD446" s="118"/>
      <c r="AE446" s="118"/>
      <c r="AF446" s="118"/>
      <c r="AG446" s="118"/>
      <c r="AH446" s="276"/>
      <c r="AI446" s="276"/>
      <c r="AJ446" s="118"/>
      <c r="AK446" s="279"/>
      <c r="AL446" s="99"/>
      <c r="AM446" s="99"/>
      <c r="AN446" s="108"/>
      <c r="AO446" s="99"/>
      <c r="AP446" s="99"/>
      <c r="AQ446" s="99"/>
      <c r="AR446" s="99"/>
      <c r="AS446" s="99"/>
    </row>
    <row r="447" spans="1:45" ht="15">
      <c r="A447" s="118"/>
      <c r="B447" s="118"/>
      <c r="C447" s="118"/>
      <c r="D447" s="118"/>
      <c r="E447" s="118"/>
      <c r="F447" s="118"/>
      <c r="G447" s="118"/>
      <c r="H447" s="118"/>
      <c r="I447" s="118"/>
      <c r="J447" s="118"/>
      <c r="K447" s="118"/>
      <c r="L447" s="276"/>
      <c r="M447" s="276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  <c r="Z447" s="118"/>
      <c r="AA447" s="118"/>
      <c r="AB447" s="118"/>
      <c r="AC447" s="118"/>
      <c r="AD447" s="118"/>
      <c r="AE447" s="118"/>
      <c r="AF447" s="118"/>
      <c r="AG447" s="118"/>
      <c r="AH447" s="276"/>
      <c r="AI447" s="276"/>
      <c r="AJ447" s="118"/>
      <c r="AK447" s="279"/>
      <c r="AL447" s="99"/>
      <c r="AM447" s="99"/>
      <c r="AN447" s="108"/>
      <c r="AO447" s="99"/>
      <c r="AP447" s="99"/>
      <c r="AQ447" s="99"/>
      <c r="AR447" s="99"/>
      <c r="AS447" s="99"/>
    </row>
    <row r="448" spans="1:45" ht="15">
      <c r="A448" s="118"/>
      <c r="B448" s="118"/>
      <c r="C448" s="118"/>
      <c r="D448" s="118"/>
      <c r="E448" s="118"/>
      <c r="F448" s="118"/>
      <c r="G448" s="118"/>
      <c r="H448" s="118"/>
      <c r="I448" s="118"/>
      <c r="J448" s="118"/>
      <c r="K448" s="118"/>
      <c r="L448" s="276"/>
      <c r="M448" s="276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  <c r="Z448" s="118"/>
      <c r="AA448" s="118"/>
      <c r="AB448" s="118"/>
      <c r="AC448" s="118"/>
      <c r="AD448" s="118"/>
      <c r="AE448" s="118"/>
      <c r="AF448" s="118"/>
      <c r="AG448" s="118"/>
      <c r="AH448" s="276"/>
      <c r="AI448" s="276"/>
      <c r="AJ448" s="118"/>
      <c r="AK448" s="279"/>
      <c r="AL448" s="99"/>
      <c r="AM448" s="99"/>
      <c r="AN448" s="108"/>
      <c r="AO448" s="99"/>
      <c r="AP448" s="99"/>
      <c r="AQ448" s="99"/>
      <c r="AR448" s="99"/>
      <c r="AS448" s="99"/>
    </row>
    <row r="449" spans="1:45" ht="15">
      <c r="A449" s="118"/>
      <c r="B449" s="118"/>
      <c r="C449" s="118"/>
      <c r="D449" s="118"/>
      <c r="E449" s="118"/>
      <c r="F449" s="118"/>
      <c r="G449" s="118"/>
      <c r="H449" s="118"/>
      <c r="I449" s="118"/>
      <c r="J449" s="118"/>
      <c r="K449" s="118"/>
      <c r="L449" s="276"/>
      <c r="M449" s="276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  <c r="Z449" s="118"/>
      <c r="AA449" s="118"/>
      <c r="AB449" s="118"/>
      <c r="AC449" s="118"/>
      <c r="AD449" s="118"/>
      <c r="AE449" s="118"/>
      <c r="AF449" s="118"/>
      <c r="AG449" s="118"/>
      <c r="AH449" s="276"/>
      <c r="AI449" s="276"/>
      <c r="AJ449" s="118"/>
      <c r="AK449" s="279"/>
      <c r="AL449" s="99"/>
      <c r="AM449" s="99"/>
      <c r="AN449" s="108"/>
      <c r="AO449" s="99"/>
      <c r="AP449" s="99"/>
      <c r="AQ449" s="99"/>
      <c r="AR449" s="99"/>
      <c r="AS449" s="99"/>
    </row>
    <row r="450" spans="1:45" ht="15">
      <c r="A450" s="118"/>
      <c r="B450" s="118"/>
      <c r="C450" s="118"/>
      <c r="D450" s="118"/>
      <c r="E450" s="118"/>
      <c r="F450" s="118"/>
      <c r="G450" s="118"/>
      <c r="H450" s="118"/>
      <c r="I450" s="118"/>
      <c r="J450" s="118"/>
      <c r="K450" s="118"/>
      <c r="L450" s="276"/>
      <c r="M450" s="276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  <c r="Z450" s="118"/>
      <c r="AA450" s="118"/>
      <c r="AB450" s="118"/>
      <c r="AC450" s="118"/>
      <c r="AD450" s="118"/>
      <c r="AE450" s="118"/>
      <c r="AF450" s="118"/>
      <c r="AG450" s="118"/>
      <c r="AH450" s="276"/>
      <c r="AI450" s="276"/>
      <c r="AJ450" s="118"/>
      <c r="AK450" s="279"/>
      <c r="AL450" s="99"/>
      <c r="AM450" s="99"/>
      <c r="AN450" s="108"/>
      <c r="AO450" s="99"/>
      <c r="AP450" s="99"/>
      <c r="AQ450" s="99"/>
      <c r="AR450" s="99"/>
      <c r="AS450" s="99"/>
    </row>
    <row r="451" spans="1:45" ht="15">
      <c r="A451" s="118"/>
      <c r="B451" s="118"/>
      <c r="C451" s="118"/>
      <c r="D451" s="118"/>
      <c r="E451" s="118"/>
      <c r="F451" s="118"/>
      <c r="G451" s="118"/>
      <c r="H451" s="118"/>
      <c r="I451" s="118"/>
      <c r="J451" s="118"/>
      <c r="K451" s="118"/>
      <c r="L451" s="276"/>
      <c r="M451" s="276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  <c r="Z451" s="118"/>
      <c r="AA451" s="118"/>
      <c r="AB451" s="118"/>
      <c r="AC451" s="118"/>
      <c r="AD451" s="118"/>
      <c r="AE451" s="118"/>
      <c r="AF451" s="118"/>
      <c r="AG451" s="118"/>
      <c r="AH451" s="276"/>
      <c r="AI451" s="276"/>
      <c r="AJ451" s="118"/>
      <c r="AK451" s="279"/>
      <c r="AL451" s="99"/>
      <c r="AM451" s="99"/>
      <c r="AN451" s="108"/>
      <c r="AO451" s="99"/>
      <c r="AP451" s="99"/>
      <c r="AQ451" s="99"/>
      <c r="AR451" s="99"/>
      <c r="AS451" s="99"/>
    </row>
    <row r="452" spans="1:45" ht="15">
      <c r="A452" s="118"/>
      <c r="B452" s="118"/>
      <c r="C452" s="118"/>
      <c r="D452" s="118"/>
      <c r="E452" s="118"/>
      <c r="F452" s="118"/>
      <c r="G452" s="118"/>
      <c r="H452" s="118"/>
      <c r="I452" s="118"/>
      <c r="J452" s="118"/>
      <c r="K452" s="118"/>
      <c r="L452" s="276"/>
      <c r="M452" s="276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  <c r="Z452" s="118"/>
      <c r="AA452" s="118"/>
      <c r="AB452" s="118"/>
      <c r="AC452" s="118"/>
      <c r="AD452" s="118"/>
      <c r="AE452" s="118"/>
      <c r="AF452" s="118"/>
      <c r="AG452" s="118"/>
      <c r="AH452" s="276"/>
      <c r="AI452" s="276"/>
      <c r="AJ452" s="118"/>
      <c r="AK452" s="279"/>
      <c r="AL452" s="99"/>
      <c r="AM452" s="99"/>
      <c r="AN452" s="108"/>
      <c r="AO452" s="99"/>
      <c r="AP452" s="99"/>
      <c r="AQ452" s="99"/>
      <c r="AR452" s="99"/>
      <c r="AS452" s="99"/>
    </row>
    <row r="453" spans="1:45" ht="15">
      <c r="A453" s="118"/>
      <c r="B453" s="118"/>
      <c r="C453" s="118"/>
      <c r="D453" s="118"/>
      <c r="E453" s="118"/>
      <c r="F453" s="118"/>
      <c r="G453" s="118"/>
      <c r="H453" s="118"/>
      <c r="I453" s="118"/>
      <c r="J453" s="118"/>
      <c r="K453" s="118"/>
      <c r="L453" s="276"/>
      <c r="M453" s="276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  <c r="Z453" s="118"/>
      <c r="AA453" s="118"/>
      <c r="AB453" s="118"/>
      <c r="AC453" s="118"/>
      <c r="AD453" s="118"/>
      <c r="AE453" s="118"/>
      <c r="AF453" s="118"/>
      <c r="AG453" s="118"/>
      <c r="AH453" s="276"/>
      <c r="AI453" s="276"/>
      <c r="AJ453" s="118"/>
      <c r="AK453" s="279"/>
      <c r="AL453" s="99"/>
      <c r="AM453" s="99"/>
      <c r="AN453" s="108"/>
      <c r="AO453" s="99"/>
      <c r="AP453" s="99"/>
      <c r="AQ453" s="99"/>
      <c r="AR453" s="99"/>
      <c r="AS453" s="99"/>
    </row>
    <row r="454" spans="1:45" ht="15">
      <c r="A454" s="118"/>
      <c r="B454" s="118"/>
      <c r="C454" s="118"/>
      <c r="D454" s="118"/>
      <c r="E454" s="118"/>
      <c r="F454" s="118"/>
      <c r="G454" s="118"/>
      <c r="H454" s="118"/>
      <c r="I454" s="118"/>
      <c r="J454" s="118"/>
      <c r="K454" s="118"/>
      <c r="L454" s="276"/>
      <c r="M454" s="276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  <c r="Z454" s="118"/>
      <c r="AA454" s="118"/>
      <c r="AB454" s="118"/>
      <c r="AC454" s="118"/>
      <c r="AD454" s="118"/>
      <c r="AE454" s="118"/>
      <c r="AF454" s="118"/>
      <c r="AG454" s="118"/>
      <c r="AH454" s="276"/>
      <c r="AI454" s="276"/>
      <c r="AJ454" s="118"/>
      <c r="AK454" s="279"/>
      <c r="AL454" s="99"/>
      <c r="AM454" s="99"/>
      <c r="AN454" s="108"/>
      <c r="AO454" s="99"/>
      <c r="AP454" s="99"/>
      <c r="AQ454" s="99"/>
      <c r="AR454" s="99"/>
      <c r="AS454" s="99"/>
    </row>
    <row r="455" spans="1:45" ht="15">
      <c r="A455" s="118"/>
      <c r="B455" s="118"/>
      <c r="C455" s="118"/>
      <c r="D455" s="118"/>
      <c r="E455" s="118"/>
      <c r="F455" s="118"/>
      <c r="G455" s="118"/>
      <c r="H455" s="118"/>
      <c r="I455" s="118"/>
      <c r="J455" s="118"/>
      <c r="K455" s="118"/>
      <c r="L455" s="276"/>
      <c r="M455" s="276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  <c r="Z455" s="118"/>
      <c r="AA455" s="118"/>
      <c r="AB455" s="118"/>
      <c r="AC455" s="118"/>
      <c r="AD455" s="118"/>
      <c r="AE455" s="118"/>
      <c r="AF455" s="118"/>
      <c r="AG455" s="118"/>
      <c r="AH455" s="276"/>
      <c r="AI455" s="276"/>
      <c r="AJ455" s="118"/>
      <c r="AK455" s="279"/>
      <c r="AL455" s="99"/>
      <c r="AM455" s="99"/>
      <c r="AN455" s="108"/>
      <c r="AO455" s="99"/>
      <c r="AP455" s="99"/>
      <c r="AQ455" s="99"/>
      <c r="AR455" s="99"/>
      <c r="AS455" s="99"/>
    </row>
    <row r="456" spans="1:45" ht="15">
      <c r="A456" s="118"/>
      <c r="B456" s="118"/>
      <c r="C456" s="118"/>
      <c r="D456" s="118"/>
      <c r="E456" s="118"/>
      <c r="F456" s="118"/>
      <c r="G456" s="118"/>
      <c r="H456" s="118"/>
      <c r="I456" s="118"/>
      <c r="J456" s="118"/>
      <c r="K456" s="118"/>
      <c r="L456" s="276"/>
      <c r="M456" s="276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  <c r="Z456" s="118"/>
      <c r="AA456" s="118"/>
      <c r="AB456" s="118"/>
      <c r="AC456" s="118"/>
      <c r="AD456" s="118"/>
      <c r="AE456" s="118"/>
      <c r="AF456" s="118"/>
      <c r="AG456" s="118"/>
      <c r="AH456" s="276"/>
      <c r="AI456" s="276"/>
      <c r="AJ456" s="118"/>
      <c r="AK456" s="279"/>
      <c r="AL456" s="99"/>
      <c r="AM456" s="99"/>
      <c r="AN456" s="108"/>
      <c r="AO456" s="99"/>
      <c r="AP456" s="99"/>
      <c r="AQ456" s="99"/>
      <c r="AR456" s="99"/>
      <c r="AS456" s="99"/>
    </row>
    <row r="457" spans="1:45" ht="15">
      <c r="A457" s="118"/>
      <c r="B457" s="118"/>
      <c r="C457" s="118"/>
      <c r="D457" s="118"/>
      <c r="E457" s="118"/>
      <c r="F457" s="118"/>
      <c r="G457" s="118"/>
      <c r="H457" s="118"/>
      <c r="I457" s="118"/>
      <c r="J457" s="118"/>
      <c r="K457" s="118"/>
      <c r="L457" s="276"/>
      <c r="M457" s="276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  <c r="Z457" s="118"/>
      <c r="AA457" s="118"/>
      <c r="AB457" s="118"/>
      <c r="AC457" s="118"/>
      <c r="AD457" s="118"/>
      <c r="AE457" s="118"/>
      <c r="AF457" s="118"/>
      <c r="AG457" s="118"/>
      <c r="AH457" s="276"/>
      <c r="AI457" s="276"/>
      <c r="AJ457" s="118"/>
      <c r="AK457" s="279"/>
      <c r="AL457" s="99"/>
      <c r="AM457" s="99"/>
      <c r="AN457" s="108"/>
      <c r="AO457" s="99"/>
      <c r="AP457" s="99"/>
      <c r="AQ457" s="99"/>
      <c r="AR457" s="99"/>
      <c r="AS457" s="99"/>
    </row>
    <row r="458" spans="1:45" ht="15">
      <c r="A458" s="118"/>
      <c r="B458" s="118"/>
      <c r="C458" s="118"/>
      <c r="D458" s="118"/>
      <c r="E458" s="118"/>
      <c r="F458" s="118"/>
      <c r="G458" s="118"/>
      <c r="H458" s="118"/>
      <c r="I458" s="118"/>
      <c r="J458" s="118"/>
      <c r="K458" s="118"/>
      <c r="L458" s="276"/>
      <c r="M458" s="276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  <c r="Z458" s="118"/>
      <c r="AA458" s="118"/>
      <c r="AB458" s="118"/>
      <c r="AC458" s="118"/>
      <c r="AD458" s="118"/>
      <c r="AE458" s="118"/>
      <c r="AF458" s="118"/>
      <c r="AG458" s="118"/>
      <c r="AH458" s="276"/>
      <c r="AI458" s="276"/>
      <c r="AJ458" s="118"/>
      <c r="AK458" s="279"/>
      <c r="AL458" s="99"/>
      <c r="AM458" s="99"/>
      <c r="AN458" s="108"/>
      <c r="AO458" s="99"/>
      <c r="AP458" s="99"/>
      <c r="AQ458" s="99"/>
      <c r="AR458" s="99"/>
      <c r="AS458" s="99"/>
    </row>
    <row r="459" spans="1:45" ht="15">
      <c r="A459" s="118"/>
      <c r="B459" s="118"/>
      <c r="C459" s="118"/>
      <c r="D459" s="118"/>
      <c r="E459" s="118"/>
      <c r="F459" s="118"/>
      <c r="G459" s="118"/>
      <c r="H459" s="118"/>
      <c r="I459" s="118"/>
      <c r="J459" s="118"/>
      <c r="K459" s="118"/>
      <c r="L459" s="276"/>
      <c r="M459" s="276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  <c r="Z459" s="118"/>
      <c r="AA459" s="118"/>
      <c r="AB459" s="118"/>
      <c r="AC459" s="118"/>
      <c r="AD459" s="118"/>
      <c r="AE459" s="118"/>
      <c r="AF459" s="118"/>
      <c r="AG459" s="118"/>
      <c r="AH459" s="276"/>
      <c r="AI459" s="276"/>
      <c r="AJ459" s="118"/>
      <c r="AK459" s="279"/>
      <c r="AL459" s="99"/>
      <c r="AM459" s="99"/>
      <c r="AN459" s="108"/>
      <c r="AO459" s="99"/>
      <c r="AP459" s="99"/>
      <c r="AQ459" s="99"/>
      <c r="AR459" s="99"/>
      <c r="AS459" s="99"/>
    </row>
    <row r="460" spans="1:45" ht="15">
      <c r="A460" s="118"/>
      <c r="B460" s="118"/>
      <c r="C460" s="118"/>
      <c r="D460" s="118"/>
      <c r="E460" s="118"/>
      <c r="F460" s="118"/>
      <c r="G460" s="118"/>
      <c r="H460" s="118"/>
      <c r="I460" s="118"/>
      <c r="J460" s="118"/>
      <c r="K460" s="118"/>
      <c r="L460" s="276"/>
      <c r="M460" s="276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  <c r="Z460" s="118"/>
      <c r="AA460" s="118"/>
      <c r="AB460" s="118"/>
      <c r="AC460" s="118"/>
      <c r="AD460" s="118"/>
      <c r="AE460" s="118"/>
      <c r="AF460" s="118"/>
      <c r="AG460" s="118"/>
      <c r="AH460" s="276"/>
      <c r="AI460" s="276"/>
      <c r="AJ460" s="118"/>
      <c r="AK460" s="279"/>
      <c r="AL460" s="99"/>
      <c r="AM460" s="99"/>
      <c r="AN460" s="108"/>
      <c r="AO460" s="99"/>
      <c r="AP460" s="99"/>
      <c r="AQ460" s="99"/>
      <c r="AR460" s="99"/>
      <c r="AS460" s="99"/>
    </row>
    <row r="461" spans="1:45" ht="15">
      <c r="A461" s="118"/>
      <c r="B461" s="118"/>
      <c r="C461" s="118"/>
      <c r="D461" s="118"/>
      <c r="E461" s="118"/>
      <c r="F461" s="118"/>
      <c r="G461" s="118"/>
      <c r="H461" s="118"/>
      <c r="I461" s="118"/>
      <c r="J461" s="118"/>
      <c r="K461" s="118"/>
      <c r="L461" s="276"/>
      <c r="M461" s="276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  <c r="Z461" s="118"/>
      <c r="AA461" s="118"/>
      <c r="AB461" s="118"/>
      <c r="AC461" s="118"/>
      <c r="AD461" s="118"/>
      <c r="AE461" s="118"/>
      <c r="AF461" s="118"/>
      <c r="AG461" s="118"/>
      <c r="AH461" s="276"/>
      <c r="AI461" s="276"/>
      <c r="AJ461" s="118"/>
      <c r="AK461" s="279"/>
      <c r="AL461" s="99"/>
      <c r="AM461" s="99"/>
      <c r="AN461" s="108"/>
      <c r="AO461" s="99"/>
      <c r="AP461" s="99"/>
      <c r="AQ461" s="99"/>
      <c r="AR461" s="99"/>
      <c r="AS461" s="99"/>
    </row>
    <row r="462" spans="1:45" ht="15">
      <c r="A462" s="118"/>
      <c r="B462" s="118"/>
      <c r="C462" s="118"/>
      <c r="D462" s="118"/>
      <c r="E462" s="118"/>
      <c r="F462" s="118"/>
      <c r="G462" s="118"/>
      <c r="H462" s="118"/>
      <c r="I462" s="118"/>
      <c r="J462" s="118"/>
      <c r="K462" s="118"/>
      <c r="L462" s="276"/>
      <c r="M462" s="276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  <c r="Z462" s="118"/>
      <c r="AA462" s="118"/>
      <c r="AB462" s="118"/>
      <c r="AC462" s="118"/>
      <c r="AD462" s="118"/>
      <c r="AE462" s="118"/>
      <c r="AF462" s="118"/>
      <c r="AG462" s="118"/>
      <c r="AH462" s="276"/>
      <c r="AI462" s="276"/>
      <c r="AJ462" s="118"/>
      <c r="AK462" s="279"/>
      <c r="AL462" s="99"/>
      <c r="AM462" s="99"/>
      <c r="AN462" s="108"/>
      <c r="AO462" s="99"/>
      <c r="AP462" s="99"/>
      <c r="AQ462" s="99"/>
      <c r="AR462" s="99"/>
      <c r="AS462" s="99"/>
    </row>
    <row r="463" spans="1:45" ht="15">
      <c r="A463" s="118"/>
      <c r="B463" s="118"/>
      <c r="C463" s="118"/>
      <c r="D463" s="118"/>
      <c r="E463" s="118"/>
      <c r="F463" s="118"/>
      <c r="G463" s="118"/>
      <c r="H463" s="118"/>
      <c r="I463" s="118"/>
      <c r="J463" s="118"/>
      <c r="K463" s="118"/>
      <c r="L463" s="276"/>
      <c r="M463" s="276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  <c r="Z463" s="118"/>
      <c r="AA463" s="118"/>
      <c r="AB463" s="118"/>
      <c r="AC463" s="118"/>
      <c r="AD463" s="118"/>
      <c r="AE463" s="118"/>
      <c r="AF463" s="118"/>
      <c r="AG463" s="118"/>
      <c r="AH463" s="276"/>
      <c r="AI463" s="276"/>
      <c r="AJ463" s="118"/>
      <c r="AK463" s="279"/>
      <c r="AL463" s="99"/>
      <c r="AM463" s="99"/>
      <c r="AN463" s="108"/>
      <c r="AO463" s="99"/>
      <c r="AP463" s="99"/>
      <c r="AQ463" s="99"/>
      <c r="AR463" s="99"/>
      <c r="AS463" s="99"/>
    </row>
    <row r="464" spans="1:45" ht="15">
      <c r="A464" s="118"/>
      <c r="B464" s="118"/>
      <c r="C464" s="118"/>
      <c r="D464" s="118"/>
      <c r="E464" s="118"/>
      <c r="F464" s="118"/>
      <c r="G464" s="118"/>
      <c r="H464" s="118"/>
      <c r="I464" s="118"/>
      <c r="J464" s="118"/>
      <c r="K464" s="118"/>
      <c r="L464" s="276"/>
      <c r="M464" s="276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  <c r="Z464" s="118"/>
      <c r="AA464" s="118"/>
      <c r="AB464" s="118"/>
      <c r="AC464" s="118"/>
      <c r="AD464" s="118"/>
      <c r="AE464" s="118"/>
      <c r="AF464" s="118"/>
      <c r="AG464" s="118"/>
      <c r="AH464" s="276"/>
      <c r="AI464" s="276"/>
      <c r="AJ464" s="118"/>
      <c r="AK464" s="279"/>
      <c r="AL464" s="99"/>
      <c r="AM464" s="99"/>
      <c r="AN464" s="108"/>
      <c r="AO464" s="99"/>
      <c r="AP464" s="99"/>
      <c r="AQ464" s="99"/>
      <c r="AR464" s="99"/>
      <c r="AS464" s="99"/>
    </row>
    <row r="465" spans="1:45" ht="15">
      <c r="A465" s="118"/>
      <c r="B465" s="118"/>
      <c r="C465" s="118"/>
      <c r="D465" s="118"/>
      <c r="E465" s="118"/>
      <c r="F465" s="118"/>
      <c r="G465" s="118"/>
      <c r="H465" s="118"/>
      <c r="I465" s="118"/>
      <c r="J465" s="118"/>
      <c r="K465" s="118"/>
      <c r="L465" s="276"/>
      <c r="M465" s="276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  <c r="Z465" s="118"/>
      <c r="AA465" s="118"/>
      <c r="AB465" s="118"/>
      <c r="AC465" s="118"/>
      <c r="AD465" s="118"/>
      <c r="AE465" s="118"/>
      <c r="AF465" s="118"/>
      <c r="AG465" s="118"/>
      <c r="AH465" s="276"/>
      <c r="AI465" s="276"/>
      <c r="AJ465" s="118"/>
      <c r="AK465" s="279"/>
      <c r="AL465" s="99"/>
      <c r="AM465" s="99"/>
      <c r="AN465" s="108"/>
      <c r="AO465" s="99"/>
      <c r="AP465" s="99"/>
      <c r="AQ465" s="99"/>
      <c r="AR465" s="99"/>
      <c r="AS465" s="99"/>
    </row>
    <row r="466" spans="1:45" ht="15">
      <c r="A466" s="118"/>
      <c r="B466" s="118"/>
      <c r="C466" s="118"/>
      <c r="D466" s="118"/>
      <c r="E466" s="118"/>
      <c r="F466" s="118"/>
      <c r="G466" s="118"/>
      <c r="H466" s="118"/>
      <c r="I466" s="118"/>
      <c r="J466" s="118"/>
      <c r="K466" s="118"/>
      <c r="L466" s="276"/>
      <c r="M466" s="276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  <c r="Z466" s="118"/>
      <c r="AA466" s="118"/>
      <c r="AB466" s="118"/>
      <c r="AC466" s="118"/>
      <c r="AD466" s="118"/>
      <c r="AE466" s="118"/>
      <c r="AF466" s="118"/>
      <c r="AG466" s="118"/>
      <c r="AH466" s="276"/>
      <c r="AI466" s="276"/>
      <c r="AJ466" s="118"/>
      <c r="AK466" s="279"/>
      <c r="AL466" s="99"/>
      <c r="AM466" s="99"/>
      <c r="AN466" s="108"/>
      <c r="AO466" s="99"/>
      <c r="AP466" s="99"/>
      <c r="AQ466" s="99"/>
      <c r="AR466" s="99"/>
      <c r="AS466" s="99"/>
    </row>
    <row r="467" spans="1:45" ht="15">
      <c r="A467" s="118"/>
      <c r="B467" s="118"/>
      <c r="C467" s="118"/>
      <c r="D467" s="118"/>
      <c r="E467" s="118"/>
      <c r="F467" s="118"/>
      <c r="G467" s="118"/>
      <c r="H467" s="118"/>
      <c r="I467" s="118"/>
      <c r="J467" s="118"/>
      <c r="K467" s="118"/>
      <c r="L467" s="276"/>
      <c r="M467" s="276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  <c r="Z467" s="118"/>
      <c r="AA467" s="118"/>
      <c r="AB467" s="118"/>
      <c r="AC467" s="118"/>
      <c r="AD467" s="118"/>
      <c r="AE467" s="118"/>
      <c r="AF467" s="118"/>
      <c r="AG467" s="118"/>
      <c r="AH467" s="276"/>
      <c r="AI467" s="276"/>
      <c r="AJ467" s="118"/>
      <c r="AK467" s="279"/>
      <c r="AL467" s="99"/>
      <c r="AM467" s="99"/>
      <c r="AN467" s="108"/>
      <c r="AO467" s="99"/>
      <c r="AP467" s="99"/>
      <c r="AQ467" s="99"/>
      <c r="AR467" s="99"/>
      <c r="AS467" s="99"/>
    </row>
    <row r="468" spans="1:45" ht="15">
      <c r="A468" s="118"/>
      <c r="B468" s="118"/>
      <c r="C468" s="118"/>
      <c r="D468" s="118"/>
      <c r="E468" s="118"/>
      <c r="F468" s="118"/>
      <c r="G468" s="118"/>
      <c r="H468" s="118"/>
      <c r="I468" s="118"/>
      <c r="J468" s="118"/>
      <c r="K468" s="118"/>
      <c r="L468" s="276"/>
      <c r="M468" s="276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  <c r="Z468" s="118"/>
      <c r="AA468" s="118"/>
      <c r="AB468" s="118"/>
      <c r="AC468" s="118"/>
      <c r="AD468" s="118"/>
      <c r="AE468" s="118"/>
      <c r="AF468" s="118"/>
      <c r="AG468" s="118"/>
      <c r="AH468" s="276"/>
      <c r="AI468" s="276"/>
      <c r="AJ468" s="118"/>
      <c r="AK468" s="279"/>
      <c r="AL468" s="99"/>
      <c r="AM468" s="99"/>
      <c r="AN468" s="108"/>
      <c r="AO468" s="99"/>
      <c r="AP468" s="99"/>
      <c r="AQ468" s="99"/>
      <c r="AR468" s="99"/>
      <c r="AS468" s="99"/>
    </row>
    <row r="469" spans="1:45" ht="15">
      <c r="A469" s="118"/>
      <c r="B469" s="118"/>
      <c r="C469" s="118"/>
      <c r="D469" s="118"/>
      <c r="E469" s="118"/>
      <c r="F469" s="118"/>
      <c r="G469" s="118"/>
      <c r="H469" s="118"/>
      <c r="I469" s="118"/>
      <c r="J469" s="118"/>
      <c r="K469" s="118"/>
      <c r="L469" s="276"/>
      <c r="M469" s="276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  <c r="Z469" s="118"/>
      <c r="AA469" s="118"/>
      <c r="AB469" s="118"/>
      <c r="AC469" s="118"/>
      <c r="AD469" s="118"/>
      <c r="AE469" s="118"/>
      <c r="AF469" s="118"/>
      <c r="AG469" s="118"/>
      <c r="AH469" s="276"/>
      <c r="AI469" s="276"/>
      <c r="AJ469" s="118"/>
      <c r="AK469" s="279"/>
      <c r="AL469" s="99"/>
      <c r="AM469" s="99"/>
      <c r="AN469" s="108"/>
      <c r="AO469" s="99"/>
      <c r="AP469" s="99"/>
      <c r="AQ469" s="99"/>
      <c r="AR469" s="99"/>
      <c r="AS469" s="99"/>
    </row>
    <row r="470" spans="1:45" ht="15">
      <c r="A470" s="118"/>
      <c r="B470" s="118"/>
      <c r="C470" s="118"/>
      <c r="D470" s="118"/>
      <c r="E470" s="118"/>
      <c r="F470" s="118"/>
      <c r="G470" s="118"/>
      <c r="H470" s="118"/>
      <c r="I470" s="118"/>
      <c r="J470" s="118"/>
      <c r="K470" s="118"/>
      <c r="L470" s="276"/>
      <c r="M470" s="276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  <c r="Z470" s="118"/>
      <c r="AA470" s="118"/>
      <c r="AB470" s="118"/>
      <c r="AC470" s="118"/>
      <c r="AD470" s="118"/>
      <c r="AE470" s="118"/>
      <c r="AF470" s="118"/>
      <c r="AG470" s="118"/>
      <c r="AH470" s="276"/>
      <c r="AI470" s="276"/>
      <c r="AJ470" s="118"/>
      <c r="AK470" s="279"/>
      <c r="AL470" s="99"/>
      <c r="AM470" s="99"/>
      <c r="AN470" s="108"/>
      <c r="AO470" s="99"/>
      <c r="AP470" s="99"/>
      <c r="AQ470" s="99"/>
      <c r="AR470" s="99"/>
      <c r="AS470" s="99"/>
    </row>
    <row r="471" spans="1:45" ht="15">
      <c r="A471" s="118"/>
      <c r="B471" s="118"/>
      <c r="C471" s="118"/>
      <c r="D471" s="118"/>
      <c r="E471" s="118"/>
      <c r="F471" s="118"/>
      <c r="G471" s="118"/>
      <c r="H471" s="118"/>
      <c r="I471" s="118"/>
      <c r="J471" s="118"/>
      <c r="K471" s="118"/>
      <c r="L471" s="276"/>
      <c r="M471" s="276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  <c r="Z471" s="118"/>
      <c r="AA471" s="118"/>
      <c r="AB471" s="118"/>
      <c r="AC471" s="118"/>
      <c r="AD471" s="118"/>
      <c r="AE471" s="118"/>
      <c r="AF471" s="118"/>
      <c r="AG471" s="118"/>
      <c r="AH471" s="276"/>
      <c r="AI471" s="276"/>
      <c r="AJ471" s="118"/>
      <c r="AK471" s="279"/>
      <c r="AL471" s="99"/>
      <c r="AM471" s="99"/>
      <c r="AN471" s="108"/>
      <c r="AO471" s="99"/>
      <c r="AP471" s="99"/>
      <c r="AQ471" s="99"/>
      <c r="AR471" s="99"/>
      <c r="AS471" s="99"/>
    </row>
    <row r="472" spans="1:45" ht="15">
      <c r="A472" s="118"/>
      <c r="B472" s="118"/>
      <c r="C472" s="118"/>
      <c r="D472" s="118"/>
      <c r="E472" s="118"/>
      <c r="F472" s="118"/>
      <c r="G472" s="118"/>
      <c r="H472" s="118"/>
      <c r="I472" s="118"/>
      <c r="J472" s="118"/>
      <c r="K472" s="118"/>
      <c r="L472" s="276"/>
      <c r="M472" s="276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  <c r="Z472" s="118"/>
      <c r="AA472" s="118"/>
      <c r="AB472" s="118"/>
      <c r="AC472" s="118"/>
      <c r="AD472" s="118"/>
      <c r="AE472" s="118"/>
      <c r="AF472" s="118"/>
      <c r="AG472" s="118"/>
      <c r="AH472" s="276"/>
      <c r="AI472" s="276"/>
      <c r="AJ472" s="118"/>
      <c r="AK472" s="279"/>
      <c r="AL472" s="99"/>
      <c r="AM472" s="99"/>
      <c r="AN472" s="108"/>
      <c r="AO472" s="99"/>
      <c r="AP472" s="99"/>
      <c r="AQ472" s="99"/>
      <c r="AR472" s="99"/>
      <c r="AS472" s="99"/>
    </row>
    <row r="473" spans="1:45" ht="15">
      <c r="A473" s="118"/>
      <c r="B473" s="118"/>
      <c r="C473" s="118"/>
      <c r="D473" s="118"/>
      <c r="E473" s="118"/>
      <c r="F473" s="118"/>
      <c r="G473" s="118"/>
      <c r="H473" s="118"/>
      <c r="I473" s="118"/>
      <c r="J473" s="118"/>
      <c r="K473" s="118"/>
      <c r="L473" s="276"/>
      <c r="M473" s="276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  <c r="Z473" s="118"/>
      <c r="AA473" s="118"/>
      <c r="AB473" s="118"/>
      <c r="AC473" s="118"/>
      <c r="AD473" s="118"/>
      <c r="AE473" s="118"/>
      <c r="AF473" s="118"/>
      <c r="AG473" s="118"/>
      <c r="AH473" s="276"/>
      <c r="AI473" s="276"/>
      <c r="AJ473" s="118"/>
      <c r="AK473" s="279"/>
      <c r="AL473" s="99"/>
      <c r="AM473" s="99"/>
      <c r="AN473" s="108"/>
      <c r="AO473" s="99"/>
      <c r="AP473" s="99"/>
      <c r="AQ473" s="99"/>
      <c r="AR473" s="99"/>
      <c r="AS473" s="99"/>
    </row>
    <row r="474" spans="1:45" ht="15">
      <c r="A474" s="118"/>
      <c r="B474" s="118"/>
      <c r="C474" s="118"/>
      <c r="D474" s="118"/>
      <c r="E474" s="118"/>
      <c r="F474" s="118"/>
      <c r="G474" s="118"/>
      <c r="H474" s="118"/>
      <c r="I474" s="118"/>
      <c r="J474" s="118"/>
      <c r="K474" s="118"/>
      <c r="L474" s="276"/>
      <c r="M474" s="276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  <c r="Z474" s="118"/>
      <c r="AA474" s="118"/>
      <c r="AB474" s="118"/>
      <c r="AC474" s="118"/>
      <c r="AD474" s="118"/>
      <c r="AE474" s="118"/>
      <c r="AF474" s="118"/>
      <c r="AG474" s="118"/>
      <c r="AH474" s="276"/>
      <c r="AI474" s="276"/>
      <c r="AJ474" s="118"/>
      <c r="AK474" s="279"/>
      <c r="AL474" s="99"/>
      <c r="AM474" s="99"/>
      <c r="AN474" s="108"/>
      <c r="AO474" s="99"/>
      <c r="AP474" s="99"/>
      <c r="AQ474" s="99"/>
      <c r="AR474" s="99"/>
      <c r="AS474" s="99"/>
    </row>
    <row r="475" spans="1:45" ht="15">
      <c r="A475" s="118"/>
      <c r="B475" s="118"/>
      <c r="C475" s="118"/>
      <c r="D475" s="118"/>
      <c r="E475" s="118"/>
      <c r="F475" s="118"/>
      <c r="G475" s="118"/>
      <c r="H475" s="118"/>
      <c r="I475" s="118"/>
      <c r="J475" s="118"/>
      <c r="K475" s="118"/>
      <c r="L475" s="276"/>
      <c r="M475" s="276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  <c r="Z475" s="118"/>
      <c r="AA475" s="118"/>
      <c r="AB475" s="118"/>
      <c r="AC475" s="118"/>
      <c r="AD475" s="118"/>
      <c r="AE475" s="118"/>
      <c r="AF475" s="118"/>
      <c r="AG475" s="118"/>
      <c r="AH475" s="276"/>
      <c r="AI475" s="276"/>
      <c r="AJ475" s="118"/>
      <c r="AK475" s="279"/>
      <c r="AL475" s="99"/>
      <c r="AM475" s="99"/>
      <c r="AN475" s="108"/>
      <c r="AO475" s="99"/>
      <c r="AP475" s="99"/>
      <c r="AQ475" s="99"/>
      <c r="AR475" s="99"/>
      <c r="AS475" s="99"/>
    </row>
    <row r="476" spans="1:45" ht="15">
      <c r="A476" s="118"/>
      <c r="B476" s="118"/>
      <c r="C476" s="118"/>
      <c r="D476" s="118"/>
      <c r="E476" s="118"/>
      <c r="F476" s="118"/>
      <c r="G476" s="118"/>
      <c r="H476" s="118"/>
      <c r="I476" s="118"/>
      <c r="J476" s="118"/>
      <c r="K476" s="118"/>
      <c r="L476" s="276"/>
      <c r="M476" s="276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  <c r="Z476" s="118"/>
      <c r="AA476" s="118"/>
      <c r="AB476" s="118"/>
      <c r="AC476" s="118"/>
      <c r="AD476" s="118"/>
      <c r="AE476" s="118"/>
      <c r="AF476" s="118"/>
      <c r="AG476" s="118"/>
      <c r="AH476" s="276"/>
      <c r="AI476" s="276"/>
      <c r="AJ476" s="118"/>
      <c r="AK476" s="279"/>
      <c r="AL476" s="99"/>
      <c r="AM476" s="99"/>
      <c r="AN476" s="108"/>
      <c r="AO476" s="99"/>
      <c r="AP476" s="99"/>
      <c r="AQ476" s="99"/>
      <c r="AR476" s="99"/>
      <c r="AS476" s="99"/>
    </row>
    <row r="477" spans="1:45" ht="15">
      <c r="A477" s="118"/>
      <c r="B477" s="118"/>
      <c r="C477" s="118"/>
      <c r="D477" s="118"/>
      <c r="E477" s="118"/>
      <c r="F477" s="118"/>
      <c r="G477" s="118"/>
      <c r="H477" s="118"/>
      <c r="I477" s="118"/>
      <c r="J477" s="118"/>
      <c r="K477" s="118"/>
      <c r="L477" s="276"/>
      <c r="M477" s="276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  <c r="Z477" s="118"/>
      <c r="AA477" s="118"/>
      <c r="AB477" s="118"/>
      <c r="AC477" s="118"/>
      <c r="AD477" s="118"/>
      <c r="AE477" s="118"/>
      <c r="AF477" s="118"/>
      <c r="AG477" s="118"/>
      <c r="AH477" s="276"/>
      <c r="AI477" s="276"/>
      <c r="AJ477" s="118"/>
      <c r="AK477" s="279"/>
      <c r="AL477" s="99"/>
      <c r="AM477" s="99"/>
      <c r="AN477" s="108"/>
      <c r="AO477" s="99"/>
      <c r="AP477" s="99"/>
      <c r="AQ477" s="99"/>
      <c r="AR477" s="99"/>
      <c r="AS477" s="99"/>
    </row>
    <row r="478" spans="1:45" ht="15">
      <c r="A478" s="118"/>
      <c r="B478" s="118"/>
      <c r="C478" s="118"/>
      <c r="D478" s="118"/>
      <c r="E478" s="118"/>
      <c r="F478" s="118"/>
      <c r="G478" s="118"/>
      <c r="H478" s="118"/>
      <c r="I478" s="118"/>
      <c r="J478" s="118"/>
      <c r="K478" s="118"/>
      <c r="L478" s="276"/>
      <c r="M478" s="276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  <c r="Z478" s="118"/>
      <c r="AA478" s="118"/>
      <c r="AB478" s="118"/>
      <c r="AC478" s="118"/>
      <c r="AD478" s="118"/>
      <c r="AE478" s="118"/>
      <c r="AF478" s="118"/>
      <c r="AG478" s="118"/>
      <c r="AH478" s="276"/>
      <c r="AI478" s="276"/>
      <c r="AJ478" s="118"/>
      <c r="AK478" s="279"/>
      <c r="AL478" s="99"/>
      <c r="AM478" s="99"/>
      <c r="AN478" s="108"/>
      <c r="AO478" s="99"/>
      <c r="AP478" s="99"/>
      <c r="AQ478" s="99"/>
      <c r="AR478" s="99"/>
      <c r="AS478" s="99"/>
    </row>
    <row r="479" spans="1:45" ht="15">
      <c r="A479" s="118"/>
      <c r="B479" s="118"/>
      <c r="C479" s="118"/>
      <c r="D479" s="118"/>
      <c r="E479" s="118"/>
      <c r="F479" s="118"/>
      <c r="G479" s="118"/>
      <c r="H479" s="118"/>
      <c r="I479" s="118"/>
      <c r="J479" s="118"/>
      <c r="K479" s="118"/>
      <c r="L479" s="276"/>
      <c r="M479" s="276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  <c r="Z479" s="118"/>
      <c r="AA479" s="118"/>
      <c r="AB479" s="118"/>
      <c r="AC479" s="118"/>
      <c r="AD479" s="118"/>
      <c r="AE479" s="118"/>
      <c r="AF479" s="118"/>
      <c r="AG479" s="118"/>
      <c r="AH479" s="276"/>
      <c r="AI479" s="276"/>
      <c r="AJ479" s="118"/>
      <c r="AK479" s="279"/>
      <c r="AL479" s="99"/>
      <c r="AM479" s="99"/>
      <c r="AN479" s="108"/>
      <c r="AO479" s="99"/>
      <c r="AP479" s="99"/>
      <c r="AQ479" s="99"/>
      <c r="AR479" s="99"/>
      <c r="AS479" s="99"/>
    </row>
    <row r="480" spans="1:45" ht="15">
      <c r="A480" s="118"/>
      <c r="B480" s="118"/>
      <c r="C480" s="118"/>
      <c r="D480" s="118"/>
      <c r="E480" s="118"/>
      <c r="F480" s="118"/>
      <c r="G480" s="118"/>
      <c r="H480" s="118"/>
      <c r="I480" s="118"/>
      <c r="J480" s="118"/>
      <c r="K480" s="118"/>
      <c r="L480" s="276"/>
      <c r="M480" s="276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  <c r="Z480" s="118"/>
      <c r="AA480" s="118"/>
      <c r="AB480" s="118"/>
      <c r="AC480" s="118"/>
      <c r="AD480" s="118"/>
      <c r="AE480" s="118"/>
      <c r="AF480" s="118"/>
      <c r="AG480" s="118"/>
      <c r="AH480" s="276"/>
      <c r="AI480" s="276"/>
      <c r="AJ480" s="118"/>
      <c r="AK480" s="279"/>
      <c r="AL480" s="99"/>
      <c r="AM480" s="99"/>
      <c r="AN480" s="108"/>
      <c r="AO480" s="99"/>
      <c r="AP480" s="99"/>
      <c r="AQ480" s="99"/>
      <c r="AR480" s="99"/>
      <c r="AS480" s="99"/>
    </row>
    <row r="481" spans="1:45" ht="15">
      <c r="A481" s="118"/>
      <c r="B481" s="118"/>
      <c r="C481" s="118"/>
      <c r="D481" s="118"/>
      <c r="E481" s="118"/>
      <c r="F481" s="118"/>
      <c r="G481" s="118"/>
      <c r="H481" s="118"/>
      <c r="I481" s="118"/>
      <c r="J481" s="118"/>
      <c r="K481" s="118"/>
      <c r="L481" s="276"/>
      <c r="M481" s="276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  <c r="Z481" s="118"/>
      <c r="AA481" s="118"/>
      <c r="AB481" s="118"/>
      <c r="AC481" s="118"/>
      <c r="AD481" s="118"/>
      <c r="AE481" s="118"/>
      <c r="AF481" s="118"/>
      <c r="AG481" s="118"/>
      <c r="AH481" s="276"/>
      <c r="AI481" s="276"/>
      <c r="AJ481" s="118"/>
      <c r="AK481" s="279"/>
      <c r="AL481" s="99"/>
      <c r="AM481" s="99"/>
      <c r="AN481" s="108"/>
      <c r="AO481" s="99"/>
      <c r="AP481" s="99"/>
      <c r="AQ481" s="99"/>
      <c r="AR481" s="99"/>
      <c r="AS481" s="99"/>
    </row>
    <row r="482" spans="1:45" ht="15">
      <c r="A482" s="118"/>
      <c r="B482" s="118"/>
      <c r="C482" s="118"/>
      <c r="D482" s="118"/>
      <c r="E482" s="118"/>
      <c r="F482" s="118"/>
      <c r="G482" s="118"/>
      <c r="H482" s="118"/>
      <c r="I482" s="118"/>
      <c r="J482" s="118"/>
      <c r="K482" s="118"/>
      <c r="L482" s="276"/>
      <c r="M482" s="276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  <c r="Z482" s="118"/>
      <c r="AA482" s="118"/>
      <c r="AB482" s="118"/>
      <c r="AC482" s="118"/>
      <c r="AD482" s="118"/>
      <c r="AE482" s="118"/>
      <c r="AF482" s="118"/>
      <c r="AG482" s="118"/>
      <c r="AH482" s="276"/>
      <c r="AI482" s="276"/>
      <c r="AJ482" s="118"/>
      <c r="AK482" s="279"/>
      <c r="AL482" s="99"/>
      <c r="AM482" s="99"/>
      <c r="AN482" s="108"/>
      <c r="AO482" s="99"/>
      <c r="AP482" s="99"/>
      <c r="AQ482" s="99"/>
      <c r="AR482" s="99"/>
      <c r="AS482" s="99"/>
    </row>
    <row r="483" spans="1:45" ht="15">
      <c r="A483" s="118"/>
      <c r="B483" s="118"/>
      <c r="C483" s="118"/>
      <c r="D483" s="118"/>
      <c r="E483" s="118"/>
      <c r="F483" s="118"/>
      <c r="G483" s="118"/>
      <c r="H483" s="118"/>
      <c r="I483" s="118"/>
      <c r="J483" s="118"/>
      <c r="K483" s="118"/>
      <c r="L483" s="276"/>
      <c r="M483" s="276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  <c r="Z483" s="118"/>
      <c r="AA483" s="118"/>
      <c r="AB483" s="118"/>
      <c r="AC483" s="118"/>
      <c r="AD483" s="118"/>
      <c r="AE483" s="118"/>
      <c r="AF483" s="118"/>
      <c r="AG483" s="118"/>
      <c r="AH483" s="276"/>
      <c r="AI483" s="276"/>
      <c r="AJ483" s="118"/>
      <c r="AK483" s="279"/>
      <c r="AL483" s="99"/>
      <c r="AM483" s="99"/>
      <c r="AN483" s="108"/>
      <c r="AO483" s="99"/>
      <c r="AP483" s="99"/>
      <c r="AQ483" s="99"/>
      <c r="AR483" s="99"/>
      <c r="AS483" s="99"/>
    </row>
    <row r="484" spans="1:45" ht="15">
      <c r="A484" s="118"/>
      <c r="B484" s="118"/>
      <c r="C484" s="118"/>
      <c r="D484" s="118"/>
      <c r="E484" s="118"/>
      <c r="F484" s="118"/>
      <c r="G484" s="118"/>
      <c r="H484" s="118"/>
      <c r="I484" s="118"/>
      <c r="J484" s="118"/>
      <c r="K484" s="118"/>
      <c r="L484" s="276"/>
      <c r="M484" s="276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  <c r="Z484" s="118"/>
      <c r="AA484" s="118"/>
      <c r="AB484" s="118"/>
      <c r="AC484" s="118"/>
      <c r="AD484" s="118"/>
      <c r="AE484" s="118"/>
      <c r="AF484" s="118"/>
      <c r="AG484" s="118"/>
      <c r="AH484" s="276"/>
      <c r="AI484" s="276"/>
      <c r="AJ484" s="118"/>
      <c r="AK484" s="279"/>
      <c r="AL484" s="99"/>
      <c r="AM484" s="99"/>
      <c r="AN484" s="108"/>
      <c r="AO484" s="99"/>
      <c r="AP484" s="99"/>
      <c r="AQ484" s="99"/>
      <c r="AR484" s="99"/>
      <c r="AS484" s="99"/>
    </row>
    <row r="485" spans="1:45" ht="15">
      <c r="A485" s="118"/>
      <c r="B485" s="118"/>
      <c r="C485" s="118"/>
      <c r="D485" s="118"/>
      <c r="E485" s="118"/>
      <c r="F485" s="118"/>
      <c r="G485" s="118"/>
      <c r="H485" s="118"/>
      <c r="I485" s="118"/>
      <c r="J485" s="118"/>
      <c r="K485" s="118"/>
      <c r="L485" s="276"/>
      <c r="M485" s="276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  <c r="Z485" s="118"/>
      <c r="AA485" s="118"/>
      <c r="AB485" s="118"/>
      <c r="AC485" s="118"/>
      <c r="AD485" s="118"/>
      <c r="AE485" s="118"/>
      <c r="AF485" s="118"/>
      <c r="AG485" s="118"/>
      <c r="AH485" s="276"/>
      <c r="AI485" s="276"/>
      <c r="AJ485" s="118"/>
      <c r="AK485" s="279"/>
      <c r="AL485" s="99"/>
      <c r="AM485" s="99"/>
      <c r="AN485" s="108"/>
      <c r="AO485" s="99"/>
      <c r="AP485" s="99"/>
      <c r="AQ485" s="99"/>
      <c r="AR485" s="99"/>
      <c r="AS485" s="99"/>
    </row>
    <row r="486" spans="1:45" ht="15">
      <c r="A486" s="118"/>
      <c r="B486" s="118"/>
      <c r="C486" s="118"/>
      <c r="D486" s="118"/>
      <c r="E486" s="118"/>
      <c r="F486" s="118"/>
      <c r="G486" s="118"/>
      <c r="H486" s="118"/>
      <c r="I486" s="118"/>
      <c r="J486" s="118"/>
      <c r="K486" s="118"/>
      <c r="L486" s="276"/>
      <c r="M486" s="276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  <c r="Z486" s="118"/>
      <c r="AA486" s="118"/>
      <c r="AB486" s="118"/>
      <c r="AC486" s="118"/>
      <c r="AD486" s="118"/>
      <c r="AE486" s="118"/>
      <c r="AF486" s="118"/>
      <c r="AG486" s="118"/>
      <c r="AH486" s="276"/>
      <c r="AI486" s="276"/>
      <c r="AJ486" s="118"/>
      <c r="AK486" s="279"/>
      <c r="AL486" s="99"/>
      <c r="AM486" s="99"/>
      <c r="AN486" s="108"/>
      <c r="AO486" s="99"/>
      <c r="AP486" s="99"/>
      <c r="AQ486" s="99"/>
      <c r="AR486" s="99"/>
      <c r="AS486" s="99"/>
    </row>
    <row r="487" spans="1:45" ht="15">
      <c r="A487" s="118"/>
      <c r="B487" s="118"/>
      <c r="C487" s="118"/>
      <c r="D487" s="118"/>
      <c r="E487" s="118"/>
      <c r="F487" s="118"/>
      <c r="G487" s="118"/>
      <c r="H487" s="118"/>
      <c r="I487" s="118"/>
      <c r="J487" s="118"/>
      <c r="K487" s="118"/>
      <c r="L487" s="276"/>
      <c r="M487" s="276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  <c r="Z487" s="118"/>
      <c r="AA487" s="118"/>
      <c r="AB487" s="118"/>
      <c r="AC487" s="118"/>
      <c r="AD487" s="118"/>
      <c r="AE487" s="118"/>
      <c r="AF487" s="118"/>
      <c r="AG487" s="118"/>
      <c r="AH487" s="276"/>
      <c r="AI487" s="276"/>
      <c r="AJ487" s="118"/>
      <c r="AK487" s="279"/>
      <c r="AL487" s="99"/>
      <c r="AM487" s="99"/>
      <c r="AN487" s="108"/>
      <c r="AO487" s="99"/>
      <c r="AP487" s="99"/>
      <c r="AQ487" s="99"/>
      <c r="AR487" s="99"/>
      <c r="AS487" s="99"/>
    </row>
    <row r="488" spans="1:45" ht="15">
      <c r="A488" s="118"/>
      <c r="B488" s="118"/>
      <c r="C488" s="118"/>
      <c r="D488" s="118"/>
      <c r="E488" s="118"/>
      <c r="F488" s="118"/>
      <c r="G488" s="118"/>
      <c r="H488" s="118"/>
      <c r="I488" s="118"/>
      <c r="J488" s="118"/>
      <c r="K488" s="118"/>
      <c r="L488" s="276"/>
      <c r="M488" s="276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  <c r="Z488" s="118"/>
      <c r="AA488" s="118"/>
      <c r="AB488" s="118"/>
      <c r="AC488" s="118"/>
      <c r="AD488" s="118"/>
      <c r="AE488" s="118"/>
      <c r="AF488" s="118"/>
      <c r="AG488" s="118"/>
      <c r="AH488" s="276"/>
      <c r="AI488" s="276"/>
      <c r="AJ488" s="118"/>
      <c r="AK488" s="279"/>
      <c r="AL488" s="99"/>
      <c r="AM488" s="99"/>
      <c r="AN488" s="108"/>
      <c r="AO488" s="99"/>
      <c r="AP488" s="99"/>
      <c r="AQ488" s="99"/>
      <c r="AR488" s="99"/>
      <c r="AS488" s="99"/>
    </row>
    <row r="489" spans="1:45" ht="15">
      <c r="A489" s="118"/>
      <c r="B489" s="118"/>
      <c r="C489" s="118"/>
      <c r="D489" s="118"/>
      <c r="E489" s="118"/>
      <c r="F489" s="118"/>
      <c r="G489" s="118"/>
      <c r="H489" s="118"/>
      <c r="I489" s="118"/>
      <c r="J489" s="118"/>
      <c r="K489" s="118"/>
      <c r="L489" s="276"/>
      <c r="M489" s="276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  <c r="Z489" s="118"/>
      <c r="AA489" s="118"/>
      <c r="AB489" s="118"/>
      <c r="AC489" s="118"/>
      <c r="AD489" s="118"/>
      <c r="AE489" s="118"/>
      <c r="AF489" s="118"/>
      <c r="AG489" s="118"/>
      <c r="AH489" s="276"/>
      <c r="AI489" s="276"/>
      <c r="AJ489" s="118"/>
      <c r="AK489" s="279"/>
      <c r="AL489" s="99"/>
      <c r="AM489" s="99"/>
      <c r="AN489" s="108"/>
      <c r="AO489" s="99"/>
      <c r="AP489" s="99"/>
      <c r="AQ489" s="99"/>
      <c r="AR489" s="99"/>
      <c r="AS489" s="99"/>
    </row>
    <row r="490" spans="1:45" ht="15">
      <c r="A490" s="118"/>
      <c r="B490" s="118"/>
      <c r="C490" s="118"/>
      <c r="D490" s="118"/>
      <c r="E490" s="118"/>
      <c r="F490" s="118"/>
      <c r="G490" s="118"/>
      <c r="H490" s="118"/>
      <c r="I490" s="118"/>
      <c r="J490" s="118"/>
      <c r="K490" s="118"/>
      <c r="L490" s="276"/>
      <c r="M490" s="276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  <c r="Z490" s="118"/>
      <c r="AA490" s="118"/>
      <c r="AB490" s="118"/>
      <c r="AC490" s="118"/>
      <c r="AD490" s="118"/>
      <c r="AE490" s="118"/>
      <c r="AF490" s="118"/>
      <c r="AG490" s="118"/>
      <c r="AH490" s="276"/>
      <c r="AI490" s="276"/>
      <c r="AJ490" s="118"/>
      <c r="AK490" s="279"/>
      <c r="AL490" s="99"/>
      <c r="AM490" s="99"/>
      <c r="AN490" s="108"/>
      <c r="AO490" s="99"/>
      <c r="AP490" s="99"/>
      <c r="AQ490" s="99"/>
      <c r="AR490" s="99"/>
      <c r="AS490" s="99"/>
    </row>
    <row r="491" spans="1:45" ht="15">
      <c r="A491" s="118"/>
      <c r="B491" s="118"/>
      <c r="C491" s="118"/>
      <c r="D491" s="118"/>
      <c r="E491" s="118"/>
      <c r="F491" s="118"/>
      <c r="G491" s="118"/>
      <c r="H491" s="118"/>
      <c r="I491" s="118"/>
      <c r="J491" s="118"/>
      <c r="K491" s="118"/>
      <c r="L491" s="276"/>
      <c r="M491" s="276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  <c r="Z491" s="118"/>
      <c r="AA491" s="118"/>
      <c r="AB491" s="118"/>
      <c r="AC491" s="118"/>
      <c r="AD491" s="118"/>
      <c r="AE491" s="118"/>
      <c r="AF491" s="118"/>
      <c r="AG491" s="118"/>
      <c r="AH491" s="276"/>
      <c r="AI491" s="276"/>
      <c r="AJ491" s="118"/>
      <c r="AK491" s="279"/>
      <c r="AL491" s="99"/>
      <c r="AM491" s="99"/>
      <c r="AN491" s="108"/>
      <c r="AO491" s="99"/>
      <c r="AP491" s="99"/>
      <c r="AQ491" s="99"/>
      <c r="AR491" s="99"/>
      <c r="AS491" s="99"/>
    </row>
    <row r="492" spans="1:45" ht="15">
      <c r="A492" s="118"/>
      <c r="B492" s="118"/>
      <c r="C492" s="118"/>
      <c r="D492" s="118"/>
      <c r="E492" s="118"/>
      <c r="F492" s="118"/>
      <c r="G492" s="118"/>
      <c r="H492" s="118"/>
      <c r="I492" s="118"/>
      <c r="J492" s="118"/>
      <c r="K492" s="118"/>
      <c r="L492" s="276"/>
      <c r="M492" s="276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  <c r="Z492" s="118"/>
      <c r="AA492" s="118"/>
      <c r="AB492" s="118"/>
      <c r="AC492" s="118"/>
      <c r="AD492" s="118"/>
      <c r="AE492" s="118"/>
      <c r="AF492" s="118"/>
      <c r="AG492" s="118"/>
      <c r="AH492" s="276"/>
      <c r="AI492" s="276"/>
      <c r="AJ492" s="118"/>
      <c r="AK492" s="279"/>
      <c r="AL492" s="99"/>
      <c r="AM492" s="99"/>
      <c r="AN492" s="108"/>
      <c r="AO492" s="99"/>
      <c r="AP492" s="99"/>
      <c r="AQ492" s="99"/>
      <c r="AR492" s="99"/>
      <c r="AS492" s="99"/>
    </row>
    <row r="493" spans="1:45" ht="15">
      <c r="A493" s="118"/>
      <c r="B493" s="118"/>
      <c r="C493" s="118"/>
      <c r="D493" s="118"/>
      <c r="E493" s="118"/>
      <c r="F493" s="118"/>
      <c r="G493" s="118"/>
      <c r="H493" s="118"/>
      <c r="I493" s="118"/>
      <c r="J493" s="118"/>
      <c r="K493" s="118"/>
      <c r="L493" s="276"/>
      <c r="M493" s="276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  <c r="Z493" s="118"/>
      <c r="AA493" s="118"/>
      <c r="AB493" s="118"/>
      <c r="AC493" s="118"/>
      <c r="AD493" s="118"/>
      <c r="AE493" s="118"/>
      <c r="AF493" s="118"/>
      <c r="AG493" s="118"/>
      <c r="AH493" s="276"/>
      <c r="AI493" s="276"/>
      <c r="AJ493" s="118"/>
      <c r="AK493" s="279"/>
      <c r="AL493" s="99"/>
      <c r="AM493" s="99"/>
      <c r="AN493" s="108"/>
      <c r="AO493" s="99"/>
      <c r="AP493" s="99"/>
      <c r="AQ493" s="99"/>
      <c r="AR493" s="99"/>
      <c r="AS493" s="99"/>
    </row>
    <row r="494" spans="1:45" ht="15">
      <c r="A494" s="118"/>
      <c r="B494" s="118"/>
      <c r="C494" s="118"/>
      <c r="D494" s="118"/>
      <c r="E494" s="118"/>
      <c r="F494" s="118"/>
      <c r="G494" s="118"/>
      <c r="H494" s="118"/>
      <c r="I494" s="118"/>
      <c r="J494" s="118"/>
      <c r="K494" s="118"/>
      <c r="L494" s="276"/>
      <c r="M494" s="276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  <c r="Z494" s="118"/>
      <c r="AA494" s="118"/>
      <c r="AB494" s="118"/>
      <c r="AC494" s="118"/>
      <c r="AD494" s="118"/>
      <c r="AE494" s="118"/>
      <c r="AF494" s="118"/>
      <c r="AG494" s="118"/>
      <c r="AH494" s="276"/>
      <c r="AI494" s="276"/>
      <c r="AJ494" s="118"/>
      <c r="AK494" s="279"/>
      <c r="AL494" s="99"/>
      <c r="AM494" s="99"/>
      <c r="AN494" s="108"/>
      <c r="AO494" s="99"/>
      <c r="AP494" s="99"/>
      <c r="AQ494" s="99"/>
      <c r="AR494" s="99"/>
      <c r="AS494" s="99"/>
    </row>
    <row r="495" spans="1:45" ht="15">
      <c r="A495" s="118"/>
      <c r="B495" s="118"/>
      <c r="C495" s="118"/>
      <c r="D495" s="118"/>
      <c r="E495" s="118"/>
      <c r="F495" s="118"/>
      <c r="G495" s="118"/>
      <c r="H495" s="118"/>
      <c r="I495" s="118"/>
      <c r="J495" s="118"/>
      <c r="K495" s="118"/>
      <c r="L495" s="276"/>
      <c r="M495" s="276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  <c r="Z495" s="118"/>
      <c r="AA495" s="118"/>
      <c r="AB495" s="118"/>
      <c r="AC495" s="118"/>
      <c r="AD495" s="118"/>
      <c r="AE495" s="118"/>
      <c r="AF495" s="118"/>
      <c r="AG495" s="118"/>
      <c r="AH495" s="276"/>
      <c r="AI495" s="276"/>
      <c r="AJ495" s="118"/>
      <c r="AK495" s="279"/>
      <c r="AL495" s="99"/>
      <c r="AM495" s="99"/>
      <c r="AN495" s="108"/>
      <c r="AO495" s="99"/>
      <c r="AP495" s="99"/>
      <c r="AQ495" s="99"/>
      <c r="AR495" s="99"/>
      <c r="AS495" s="99"/>
    </row>
    <row r="496" spans="1:45" ht="15">
      <c r="A496" s="118"/>
      <c r="B496" s="118"/>
      <c r="C496" s="118"/>
      <c r="D496" s="118"/>
      <c r="E496" s="118"/>
      <c r="F496" s="118"/>
      <c r="G496" s="118"/>
      <c r="H496" s="118"/>
      <c r="I496" s="118"/>
      <c r="J496" s="118"/>
      <c r="K496" s="118"/>
      <c r="L496" s="276"/>
      <c r="M496" s="276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  <c r="Z496" s="118"/>
      <c r="AA496" s="118"/>
      <c r="AB496" s="118"/>
      <c r="AC496" s="118"/>
      <c r="AD496" s="118"/>
      <c r="AE496" s="118"/>
      <c r="AF496" s="118"/>
      <c r="AG496" s="118"/>
      <c r="AH496" s="276"/>
      <c r="AI496" s="276"/>
      <c r="AJ496" s="118"/>
      <c r="AK496" s="279"/>
      <c r="AL496" s="99"/>
      <c r="AM496" s="99"/>
      <c r="AN496" s="108"/>
      <c r="AO496" s="99"/>
      <c r="AP496" s="99"/>
      <c r="AQ496" s="99"/>
      <c r="AR496" s="99"/>
      <c r="AS496" s="99"/>
    </row>
    <row r="497" spans="1:45" ht="15">
      <c r="A497" s="118"/>
      <c r="B497" s="118"/>
      <c r="C497" s="118"/>
      <c r="D497" s="118"/>
      <c r="E497" s="118"/>
      <c r="F497" s="118"/>
      <c r="G497" s="118"/>
      <c r="H497" s="118"/>
      <c r="I497" s="118"/>
      <c r="J497" s="118"/>
      <c r="K497" s="118"/>
      <c r="L497" s="276"/>
      <c r="M497" s="276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  <c r="Z497" s="118"/>
      <c r="AA497" s="118"/>
      <c r="AB497" s="118"/>
      <c r="AC497" s="118"/>
      <c r="AD497" s="118"/>
      <c r="AE497" s="118"/>
      <c r="AF497" s="118"/>
      <c r="AG497" s="118"/>
      <c r="AH497" s="276"/>
      <c r="AI497" s="276"/>
      <c r="AJ497" s="118"/>
      <c r="AK497" s="279"/>
      <c r="AL497" s="99"/>
      <c r="AM497" s="99"/>
      <c r="AN497" s="108"/>
      <c r="AO497" s="99"/>
      <c r="AP497" s="99"/>
      <c r="AQ497" s="99"/>
      <c r="AR497" s="99"/>
      <c r="AS497" s="99"/>
    </row>
    <row r="498" spans="1:45" ht="15">
      <c r="A498" s="118"/>
      <c r="B498" s="118"/>
      <c r="C498" s="118"/>
      <c r="D498" s="118"/>
      <c r="E498" s="118"/>
      <c r="F498" s="118"/>
      <c r="G498" s="118"/>
      <c r="H498" s="118"/>
      <c r="I498" s="118"/>
      <c r="J498" s="118"/>
      <c r="K498" s="118"/>
      <c r="L498" s="276"/>
      <c r="M498" s="276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  <c r="Z498" s="118"/>
      <c r="AA498" s="118"/>
      <c r="AB498" s="118"/>
      <c r="AC498" s="118"/>
      <c r="AD498" s="118"/>
      <c r="AE498" s="118"/>
      <c r="AF498" s="118"/>
      <c r="AG498" s="118"/>
      <c r="AH498" s="276"/>
      <c r="AI498" s="276"/>
      <c r="AJ498" s="118"/>
      <c r="AK498" s="279"/>
      <c r="AL498" s="99"/>
      <c r="AM498" s="99"/>
      <c r="AN498" s="108"/>
      <c r="AO498" s="99"/>
      <c r="AP498" s="99"/>
      <c r="AQ498" s="99"/>
      <c r="AR498" s="99"/>
      <c r="AS498" s="99"/>
    </row>
    <row r="499" spans="1:45" ht="15">
      <c r="A499" s="118"/>
      <c r="B499" s="118"/>
      <c r="C499" s="118"/>
      <c r="D499" s="118"/>
      <c r="E499" s="118"/>
      <c r="F499" s="118"/>
      <c r="G499" s="118"/>
      <c r="H499" s="118"/>
      <c r="I499" s="118"/>
      <c r="J499" s="118"/>
      <c r="K499" s="118"/>
      <c r="L499" s="276"/>
      <c r="M499" s="276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  <c r="Z499" s="118"/>
      <c r="AA499" s="118"/>
      <c r="AB499" s="118"/>
      <c r="AC499" s="118"/>
      <c r="AD499" s="118"/>
      <c r="AE499" s="118"/>
      <c r="AF499" s="118"/>
      <c r="AG499" s="118"/>
      <c r="AH499" s="276"/>
      <c r="AI499" s="276"/>
      <c r="AJ499" s="118"/>
      <c r="AK499" s="279"/>
      <c r="AL499" s="99"/>
      <c r="AM499" s="99"/>
      <c r="AN499" s="108"/>
      <c r="AO499" s="99"/>
      <c r="AP499" s="99"/>
      <c r="AQ499" s="99"/>
      <c r="AR499" s="99"/>
      <c r="AS499" s="99"/>
    </row>
    <row r="500" spans="1:45" ht="15">
      <c r="A500" s="118"/>
      <c r="B500" s="118"/>
      <c r="C500" s="118"/>
      <c r="D500" s="118"/>
      <c r="E500" s="118"/>
      <c r="F500" s="118"/>
      <c r="G500" s="118"/>
      <c r="H500" s="118"/>
      <c r="I500" s="118"/>
      <c r="J500" s="118"/>
      <c r="K500" s="118"/>
      <c r="L500" s="276"/>
      <c r="M500" s="276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  <c r="Z500" s="118"/>
      <c r="AA500" s="118"/>
      <c r="AB500" s="118"/>
      <c r="AC500" s="118"/>
      <c r="AD500" s="118"/>
      <c r="AE500" s="118"/>
      <c r="AF500" s="118"/>
      <c r="AG500" s="118"/>
      <c r="AH500" s="276"/>
      <c r="AI500" s="276"/>
      <c r="AJ500" s="118"/>
      <c r="AK500" s="279"/>
      <c r="AL500" s="99"/>
      <c r="AM500" s="99"/>
      <c r="AN500" s="108"/>
      <c r="AO500" s="99"/>
      <c r="AP500" s="99"/>
      <c r="AQ500" s="99"/>
      <c r="AR500" s="99"/>
      <c r="AS500" s="99"/>
    </row>
    <row r="501" spans="1:45" ht="15">
      <c r="A501" s="118"/>
      <c r="B501" s="118"/>
      <c r="C501" s="118"/>
      <c r="D501" s="118"/>
      <c r="E501" s="118"/>
      <c r="F501" s="118"/>
      <c r="G501" s="118"/>
      <c r="H501" s="118"/>
      <c r="I501" s="118"/>
      <c r="J501" s="118"/>
      <c r="K501" s="118"/>
      <c r="L501" s="276"/>
      <c r="M501" s="276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  <c r="Z501" s="118"/>
      <c r="AA501" s="118"/>
      <c r="AB501" s="118"/>
      <c r="AC501" s="118"/>
      <c r="AD501" s="118"/>
      <c r="AE501" s="118"/>
      <c r="AF501" s="118"/>
      <c r="AG501" s="118"/>
      <c r="AH501" s="276"/>
      <c r="AI501" s="276"/>
      <c r="AJ501" s="118"/>
      <c r="AK501" s="279"/>
      <c r="AL501" s="99"/>
      <c r="AM501" s="99"/>
      <c r="AN501" s="108"/>
      <c r="AO501" s="99"/>
      <c r="AP501" s="99"/>
      <c r="AQ501" s="99"/>
      <c r="AR501" s="99"/>
      <c r="AS501" s="99"/>
    </row>
    <row r="502" spans="1:45" ht="15">
      <c r="A502" s="118"/>
      <c r="B502" s="118"/>
      <c r="C502" s="118"/>
      <c r="D502" s="118"/>
      <c r="E502" s="118"/>
      <c r="F502" s="118"/>
      <c r="G502" s="118"/>
      <c r="H502" s="118"/>
      <c r="I502" s="118"/>
      <c r="J502" s="118"/>
      <c r="K502" s="118"/>
      <c r="L502" s="276"/>
      <c r="M502" s="276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  <c r="Z502" s="118"/>
      <c r="AA502" s="118"/>
      <c r="AB502" s="118"/>
      <c r="AC502" s="118"/>
      <c r="AD502" s="118"/>
      <c r="AE502" s="118"/>
      <c r="AF502" s="118"/>
      <c r="AG502" s="118"/>
      <c r="AH502" s="276"/>
      <c r="AI502" s="276"/>
      <c r="AJ502" s="118"/>
      <c r="AK502" s="279"/>
      <c r="AL502" s="99"/>
      <c r="AM502" s="99"/>
      <c r="AN502" s="108"/>
      <c r="AO502" s="99"/>
      <c r="AP502" s="99"/>
      <c r="AQ502" s="99"/>
      <c r="AR502" s="99"/>
      <c r="AS502" s="99"/>
    </row>
    <row r="503" spans="1:45" ht="15">
      <c r="A503" s="118"/>
      <c r="B503" s="118"/>
      <c r="C503" s="118"/>
      <c r="D503" s="118"/>
      <c r="E503" s="118"/>
      <c r="F503" s="118"/>
      <c r="G503" s="118"/>
      <c r="H503" s="118"/>
      <c r="I503" s="118"/>
      <c r="J503" s="118"/>
      <c r="K503" s="118"/>
      <c r="L503" s="276"/>
      <c r="M503" s="276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  <c r="Z503" s="118"/>
      <c r="AA503" s="118"/>
      <c r="AB503" s="118"/>
      <c r="AC503" s="118"/>
      <c r="AD503" s="118"/>
      <c r="AE503" s="118"/>
      <c r="AF503" s="118"/>
      <c r="AG503" s="118"/>
      <c r="AH503" s="276"/>
      <c r="AI503" s="276"/>
      <c r="AJ503" s="118"/>
      <c r="AK503" s="279"/>
      <c r="AL503" s="99"/>
      <c r="AM503" s="99"/>
      <c r="AN503" s="108"/>
      <c r="AO503" s="99"/>
      <c r="AP503" s="99"/>
      <c r="AQ503" s="99"/>
      <c r="AR503" s="99"/>
      <c r="AS503" s="99"/>
    </row>
    <row r="504" spans="1:45" ht="15">
      <c r="A504" s="118"/>
      <c r="B504" s="118"/>
      <c r="C504" s="118"/>
      <c r="D504" s="118"/>
      <c r="E504" s="118"/>
      <c r="F504" s="118"/>
      <c r="G504" s="118"/>
      <c r="H504" s="118"/>
      <c r="I504" s="118"/>
      <c r="J504" s="118"/>
      <c r="K504" s="118"/>
      <c r="L504" s="276"/>
      <c r="M504" s="276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  <c r="Z504" s="118"/>
      <c r="AA504" s="118"/>
      <c r="AB504" s="118"/>
      <c r="AC504" s="118"/>
      <c r="AD504" s="118"/>
      <c r="AE504" s="118"/>
      <c r="AF504" s="118"/>
      <c r="AG504" s="118"/>
      <c r="AH504" s="276"/>
      <c r="AI504" s="276"/>
      <c r="AJ504" s="118"/>
      <c r="AK504" s="279"/>
      <c r="AL504" s="99"/>
      <c r="AM504" s="99"/>
      <c r="AN504" s="108"/>
      <c r="AO504" s="99"/>
      <c r="AP504" s="99"/>
      <c r="AQ504" s="99"/>
      <c r="AR504" s="99"/>
      <c r="AS504" s="99"/>
    </row>
    <row r="505" spans="1:45" ht="15">
      <c r="A505" s="118"/>
      <c r="B505" s="118"/>
      <c r="C505" s="118"/>
      <c r="D505" s="118"/>
      <c r="E505" s="118"/>
      <c r="F505" s="118"/>
      <c r="G505" s="118"/>
      <c r="H505" s="118"/>
      <c r="I505" s="118"/>
      <c r="J505" s="118"/>
      <c r="K505" s="118"/>
      <c r="L505" s="276"/>
      <c r="M505" s="276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  <c r="Z505" s="118"/>
      <c r="AA505" s="118"/>
      <c r="AB505" s="118"/>
      <c r="AC505" s="118"/>
      <c r="AD505" s="118"/>
      <c r="AE505" s="118"/>
      <c r="AF505" s="118"/>
      <c r="AG505" s="118"/>
      <c r="AH505" s="276"/>
      <c r="AI505" s="276"/>
      <c r="AJ505" s="118"/>
      <c r="AK505" s="279"/>
      <c r="AL505" s="99"/>
      <c r="AM505" s="99"/>
      <c r="AN505" s="108"/>
      <c r="AO505" s="99"/>
      <c r="AP505" s="99"/>
      <c r="AQ505" s="99"/>
      <c r="AR505" s="99"/>
      <c r="AS505" s="99"/>
    </row>
    <row r="506" spans="1:45" ht="15">
      <c r="A506" s="118"/>
      <c r="B506" s="118"/>
      <c r="C506" s="118"/>
      <c r="D506" s="118"/>
      <c r="E506" s="118"/>
      <c r="F506" s="118"/>
      <c r="G506" s="118"/>
      <c r="H506" s="118"/>
      <c r="I506" s="118"/>
      <c r="J506" s="118"/>
      <c r="K506" s="118"/>
      <c r="L506" s="276"/>
      <c r="M506" s="276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  <c r="Z506" s="118"/>
      <c r="AA506" s="118"/>
      <c r="AB506" s="118"/>
      <c r="AC506" s="118"/>
      <c r="AD506" s="118"/>
      <c r="AE506" s="118"/>
      <c r="AF506" s="118"/>
      <c r="AG506" s="118"/>
      <c r="AH506" s="276"/>
      <c r="AI506" s="276"/>
      <c r="AJ506" s="118"/>
      <c r="AK506" s="279"/>
      <c r="AL506" s="99"/>
      <c r="AM506" s="99"/>
      <c r="AN506" s="108"/>
      <c r="AO506" s="99"/>
      <c r="AP506" s="99"/>
      <c r="AQ506" s="99"/>
      <c r="AR506" s="99"/>
      <c r="AS506" s="99"/>
    </row>
    <row r="507" spans="1:45" ht="15">
      <c r="A507" s="118"/>
      <c r="B507" s="118"/>
      <c r="C507" s="118"/>
      <c r="D507" s="118"/>
      <c r="E507" s="118"/>
      <c r="F507" s="118"/>
      <c r="G507" s="118"/>
      <c r="H507" s="118"/>
      <c r="I507" s="118"/>
      <c r="J507" s="118"/>
      <c r="K507" s="118"/>
      <c r="L507" s="276"/>
      <c r="M507" s="276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  <c r="Z507" s="118"/>
      <c r="AA507" s="118"/>
      <c r="AB507" s="118"/>
      <c r="AC507" s="118"/>
      <c r="AD507" s="118"/>
      <c r="AE507" s="118"/>
      <c r="AF507" s="118"/>
      <c r="AG507" s="118"/>
      <c r="AH507" s="276"/>
      <c r="AI507" s="276"/>
      <c r="AJ507" s="118"/>
      <c r="AK507" s="279"/>
      <c r="AL507" s="99"/>
      <c r="AM507" s="99"/>
      <c r="AN507" s="108"/>
      <c r="AO507" s="99"/>
      <c r="AP507" s="99"/>
      <c r="AQ507" s="99"/>
      <c r="AR507" s="99"/>
      <c r="AS507" s="99"/>
    </row>
    <row r="508" spans="1:45" ht="15">
      <c r="A508" s="118"/>
      <c r="B508" s="118"/>
      <c r="C508" s="118"/>
      <c r="D508" s="118"/>
      <c r="E508" s="118"/>
      <c r="F508" s="118"/>
      <c r="G508" s="118"/>
      <c r="H508" s="118"/>
      <c r="I508" s="118"/>
      <c r="J508" s="118"/>
      <c r="K508" s="118"/>
      <c r="L508" s="276"/>
      <c r="M508" s="276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  <c r="Z508" s="118"/>
      <c r="AA508" s="118"/>
      <c r="AB508" s="118"/>
      <c r="AC508" s="118"/>
      <c r="AD508" s="118"/>
      <c r="AE508" s="118"/>
      <c r="AF508" s="118"/>
      <c r="AG508" s="118"/>
      <c r="AH508" s="276"/>
      <c r="AI508" s="276"/>
      <c r="AJ508" s="118"/>
      <c r="AK508" s="279"/>
      <c r="AL508" s="99"/>
      <c r="AM508" s="99"/>
      <c r="AN508" s="108"/>
      <c r="AO508" s="99"/>
      <c r="AP508" s="99"/>
      <c r="AQ508" s="99"/>
      <c r="AR508" s="99"/>
      <c r="AS508" s="99"/>
    </row>
    <row r="509" spans="1:45" ht="15">
      <c r="A509" s="118"/>
      <c r="B509" s="118"/>
      <c r="C509" s="118"/>
      <c r="D509" s="118"/>
      <c r="E509" s="118"/>
      <c r="F509" s="118"/>
      <c r="G509" s="118"/>
      <c r="H509" s="118"/>
      <c r="I509" s="118"/>
      <c r="J509" s="118"/>
      <c r="K509" s="118"/>
      <c r="L509" s="276"/>
      <c r="M509" s="276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  <c r="Z509" s="118"/>
      <c r="AA509" s="118"/>
      <c r="AB509" s="118"/>
      <c r="AC509" s="118"/>
      <c r="AD509" s="118"/>
      <c r="AE509" s="118"/>
      <c r="AF509" s="118"/>
      <c r="AG509" s="118"/>
      <c r="AH509" s="276"/>
      <c r="AI509" s="276"/>
      <c r="AJ509" s="118"/>
      <c r="AK509" s="279"/>
      <c r="AL509" s="99"/>
      <c r="AM509" s="99"/>
      <c r="AN509" s="108"/>
      <c r="AO509" s="99"/>
      <c r="AP509" s="99"/>
      <c r="AQ509" s="99"/>
      <c r="AR509" s="99"/>
      <c r="AS509" s="99"/>
    </row>
    <row r="510" spans="1:45" ht="15">
      <c r="A510" s="118"/>
      <c r="B510" s="118"/>
      <c r="C510" s="118"/>
      <c r="D510" s="118"/>
      <c r="E510" s="118"/>
      <c r="F510" s="118"/>
      <c r="G510" s="118"/>
      <c r="H510" s="118"/>
      <c r="I510" s="118"/>
      <c r="J510" s="118"/>
      <c r="K510" s="118"/>
      <c r="L510" s="276"/>
      <c r="M510" s="276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  <c r="Z510" s="118"/>
      <c r="AA510" s="118"/>
      <c r="AB510" s="118"/>
      <c r="AC510" s="118"/>
      <c r="AD510" s="118"/>
      <c r="AE510" s="118"/>
      <c r="AF510" s="118"/>
      <c r="AG510" s="118"/>
      <c r="AH510" s="276"/>
      <c r="AI510" s="276"/>
      <c r="AJ510" s="118"/>
      <c r="AK510" s="279"/>
      <c r="AL510" s="99"/>
      <c r="AM510" s="99"/>
      <c r="AN510" s="108"/>
      <c r="AO510" s="99"/>
      <c r="AP510" s="99"/>
      <c r="AQ510" s="99"/>
      <c r="AR510" s="99"/>
      <c r="AS510" s="99"/>
    </row>
    <row r="511" spans="1:45" ht="15">
      <c r="A511" s="118"/>
      <c r="B511" s="118"/>
      <c r="C511" s="118"/>
      <c r="D511" s="118"/>
      <c r="E511" s="118"/>
      <c r="F511" s="118"/>
      <c r="G511" s="118"/>
      <c r="H511" s="118"/>
      <c r="I511" s="118"/>
      <c r="J511" s="118"/>
      <c r="K511" s="118"/>
      <c r="L511" s="276"/>
      <c r="M511" s="276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  <c r="Z511" s="118"/>
      <c r="AA511" s="118"/>
      <c r="AB511" s="118"/>
      <c r="AC511" s="118"/>
      <c r="AD511" s="118"/>
      <c r="AE511" s="118"/>
      <c r="AF511" s="118"/>
      <c r="AG511" s="118"/>
      <c r="AH511" s="276"/>
      <c r="AI511" s="276"/>
      <c r="AJ511" s="118"/>
      <c r="AK511" s="279"/>
      <c r="AL511" s="99"/>
      <c r="AM511" s="99"/>
      <c r="AN511" s="108"/>
      <c r="AO511" s="99"/>
      <c r="AP511" s="99"/>
      <c r="AQ511" s="99"/>
      <c r="AR511" s="99"/>
      <c r="AS511" s="99"/>
    </row>
    <row r="512" spans="1:45" ht="15">
      <c r="A512" s="118"/>
      <c r="B512" s="118"/>
      <c r="C512" s="118"/>
      <c r="D512" s="118"/>
      <c r="E512" s="118"/>
      <c r="F512" s="118"/>
      <c r="G512" s="118"/>
      <c r="H512" s="118"/>
      <c r="I512" s="118"/>
      <c r="J512" s="118"/>
      <c r="K512" s="118"/>
      <c r="L512" s="276"/>
      <c r="M512" s="276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  <c r="Z512" s="118"/>
      <c r="AA512" s="118"/>
      <c r="AB512" s="118"/>
      <c r="AC512" s="118"/>
      <c r="AD512" s="118"/>
      <c r="AE512" s="118"/>
      <c r="AF512" s="118"/>
      <c r="AG512" s="118"/>
      <c r="AH512" s="276"/>
      <c r="AI512" s="276"/>
      <c r="AJ512" s="118"/>
      <c r="AK512" s="279"/>
      <c r="AL512" s="99"/>
      <c r="AM512" s="99"/>
      <c r="AN512" s="108"/>
      <c r="AO512" s="99"/>
      <c r="AP512" s="99"/>
      <c r="AQ512" s="99"/>
      <c r="AR512" s="99"/>
      <c r="AS512" s="99"/>
    </row>
    <row r="513" spans="1:45" ht="15">
      <c r="A513" s="118"/>
      <c r="B513" s="118"/>
      <c r="C513" s="118"/>
      <c r="D513" s="118"/>
      <c r="E513" s="118"/>
      <c r="F513" s="118"/>
      <c r="G513" s="118"/>
      <c r="H513" s="118"/>
      <c r="I513" s="118"/>
      <c r="J513" s="118"/>
      <c r="K513" s="118"/>
      <c r="L513" s="276"/>
      <c r="M513" s="276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  <c r="Z513" s="118"/>
      <c r="AA513" s="118"/>
      <c r="AB513" s="118"/>
      <c r="AC513" s="118"/>
      <c r="AD513" s="118"/>
      <c r="AE513" s="118"/>
      <c r="AF513" s="118"/>
      <c r="AG513" s="118"/>
      <c r="AH513" s="276"/>
      <c r="AI513" s="276"/>
      <c r="AJ513" s="118"/>
      <c r="AK513" s="279"/>
      <c r="AL513" s="99"/>
      <c r="AM513" s="99"/>
      <c r="AN513" s="108"/>
      <c r="AO513" s="99"/>
      <c r="AP513" s="99"/>
      <c r="AQ513" s="99"/>
      <c r="AR513" s="99"/>
      <c r="AS513" s="99"/>
    </row>
    <row r="514" spans="1:45" ht="15">
      <c r="A514" s="118"/>
      <c r="B514" s="118"/>
      <c r="C514" s="118"/>
      <c r="D514" s="118"/>
      <c r="E514" s="118"/>
      <c r="F514" s="118"/>
      <c r="G514" s="118"/>
      <c r="H514" s="118"/>
      <c r="I514" s="118"/>
      <c r="J514" s="118"/>
      <c r="K514" s="118"/>
      <c r="L514" s="276"/>
      <c r="M514" s="276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  <c r="Z514" s="118"/>
      <c r="AA514" s="118"/>
      <c r="AB514" s="118"/>
      <c r="AC514" s="118"/>
      <c r="AD514" s="118"/>
      <c r="AE514" s="118"/>
      <c r="AF514" s="118"/>
      <c r="AG514" s="118"/>
      <c r="AH514" s="276"/>
      <c r="AI514" s="276"/>
      <c r="AJ514" s="118"/>
      <c r="AK514" s="279"/>
      <c r="AL514" s="99"/>
      <c r="AM514" s="99"/>
      <c r="AN514" s="108"/>
      <c r="AO514" s="99"/>
      <c r="AP514" s="99"/>
      <c r="AQ514" s="99"/>
      <c r="AR514" s="99"/>
      <c r="AS514" s="99"/>
    </row>
    <row r="515" spans="1:45" ht="15">
      <c r="A515" s="118"/>
      <c r="B515" s="118"/>
      <c r="C515" s="118"/>
      <c r="D515" s="118"/>
      <c r="E515" s="118"/>
      <c r="F515" s="118"/>
      <c r="G515" s="118"/>
      <c r="H515" s="118"/>
      <c r="I515" s="118"/>
      <c r="J515" s="118"/>
      <c r="K515" s="118"/>
      <c r="L515" s="276"/>
      <c r="M515" s="276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  <c r="Z515" s="118"/>
      <c r="AA515" s="118"/>
      <c r="AB515" s="118"/>
      <c r="AC515" s="118"/>
      <c r="AD515" s="118"/>
      <c r="AE515" s="118"/>
      <c r="AF515" s="118"/>
      <c r="AG515" s="118"/>
      <c r="AH515" s="276"/>
      <c r="AI515" s="276"/>
      <c r="AJ515" s="118"/>
      <c r="AK515" s="279"/>
      <c r="AL515" s="99"/>
      <c r="AM515" s="99"/>
      <c r="AN515" s="108"/>
      <c r="AO515" s="99"/>
      <c r="AP515" s="99"/>
      <c r="AQ515" s="99"/>
      <c r="AR515" s="99"/>
      <c r="AS515" s="99"/>
    </row>
    <row r="516" spans="1:45" ht="15">
      <c r="A516" s="118"/>
      <c r="B516" s="118"/>
      <c r="C516" s="118"/>
      <c r="D516" s="118"/>
      <c r="E516" s="118"/>
      <c r="F516" s="118"/>
      <c r="G516" s="118"/>
      <c r="H516" s="118"/>
      <c r="I516" s="118"/>
      <c r="J516" s="118"/>
      <c r="K516" s="118"/>
      <c r="L516" s="276"/>
      <c r="M516" s="276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  <c r="Z516" s="118"/>
      <c r="AA516" s="118"/>
      <c r="AB516" s="118"/>
      <c r="AC516" s="118"/>
      <c r="AD516" s="118"/>
      <c r="AE516" s="118"/>
      <c r="AF516" s="118"/>
      <c r="AG516" s="118"/>
      <c r="AH516" s="276"/>
      <c r="AI516" s="276"/>
      <c r="AJ516" s="118"/>
      <c r="AK516" s="279"/>
      <c r="AL516" s="99"/>
      <c r="AM516" s="99"/>
      <c r="AN516" s="108"/>
      <c r="AO516" s="99"/>
      <c r="AP516" s="99"/>
      <c r="AQ516" s="99"/>
      <c r="AR516" s="99"/>
      <c r="AS516" s="99"/>
    </row>
    <row r="517" spans="1:45" ht="15">
      <c r="A517" s="118"/>
      <c r="B517" s="118"/>
      <c r="C517" s="118"/>
      <c r="D517" s="118"/>
      <c r="E517" s="118"/>
      <c r="F517" s="118"/>
      <c r="G517" s="118"/>
      <c r="H517" s="118"/>
      <c r="I517" s="118"/>
      <c r="J517" s="118"/>
      <c r="K517" s="118"/>
      <c r="L517" s="276"/>
      <c r="M517" s="276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  <c r="Z517" s="118"/>
      <c r="AA517" s="118"/>
      <c r="AB517" s="118"/>
      <c r="AC517" s="118"/>
      <c r="AD517" s="118"/>
      <c r="AE517" s="118"/>
      <c r="AF517" s="118"/>
      <c r="AG517" s="118"/>
      <c r="AH517" s="276"/>
      <c r="AI517" s="276"/>
      <c r="AJ517" s="118"/>
      <c r="AK517" s="279"/>
      <c r="AL517" s="99"/>
      <c r="AM517" s="99"/>
      <c r="AN517" s="108"/>
      <c r="AO517" s="99"/>
      <c r="AP517" s="99"/>
      <c r="AQ517" s="99"/>
      <c r="AR517" s="99"/>
      <c r="AS517" s="99"/>
    </row>
    <row r="518" spans="1:45" ht="15">
      <c r="A518" s="118"/>
      <c r="B518" s="118"/>
      <c r="C518" s="118"/>
      <c r="D518" s="118"/>
      <c r="E518" s="118"/>
      <c r="F518" s="118"/>
      <c r="G518" s="118"/>
      <c r="H518" s="118"/>
      <c r="I518" s="118"/>
      <c r="J518" s="118"/>
      <c r="K518" s="118"/>
      <c r="L518" s="276"/>
      <c r="M518" s="276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  <c r="Z518" s="118"/>
      <c r="AA518" s="118"/>
      <c r="AB518" s="118"/>
      <c r="AC518" s="118"/>
      <c r="AD518" s="118"/>
      <c r="AE518" s="118"/>
      <c r="AF518" s="118"/>
      <c r="AG518" s="118"/>
      <c r="AH518" s="276"/>
      <c r="AI518" s="276"/>
      <c r="AJ518" s="118"/>
      <c r="AK518" s="279"/>
      <c r="AL518" s="99"/>
      <c r="AM518" s="99"/>
      <c r="AN518" s="108"/>
      <c r="AO518" s="99"/>
      <c r="AP518" s="99"/>
      <c r="AQ518" s="99"/>
      <c r="AR518" s="99"/>
      <c r="AS518" s="99"/>
    </row>
    <row r="519" spans="1:45" ht="15">
      <c r="A519" s="118"/>
      <c r="B519" s="118"/>
      <c r="C519" s="118"/>
      <c r="D519" s="118"/>
      <c r="E519" s="118"/>
      <c r="F519" s="118"/>
      <c r="G519" s="118"/>
      <c r="H519" s="118"/>
      <c r="I519" s="118"/>
      <c r="J519" s="118"/>
      <c r="K519" s="118"/>
      <c r="L519" s="276"/>
      <c r="M519" s="276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  <c r="Z519" s="118"/>
      <c r="AA519" s="118"/>
      <c r="AB519" s="118"/>
      <c r="AC519" s="118"/>
      <c r="AD519" s="118"/>
      <c r="AE519" s="118"/>
      <c r="AF519" s="118"/>
      <c r="AG519" s="118"/>
      <c r="AH519" s="276"/>
      <c r="AI519" s="276"/>
      <c r="AJ519" s="118"/>
      <c r="AK519" s="279"/>
      <c r="AL519" s="99"/>
      <c r="AM519" s="99"/>
      <c r="AN519" s="108"/>
      <c r="AO519" s="99"/>
      <c r="AP519" s="99"/>
      <c r="AQ519" s="99"/>
      <c r="AR519" s="99"/>
      <c r="AS519" s="99"/>
    </row>
    <row r="520" spans="1:45" ht="15">
      <c r="A520" s="118"/>
      <c r="B520" s="118"/>
      <c r="C520" s="118"/>
      <c r="D520" s="118"/>
      <c r="E520" s="118"/>
      <c r="F520" s="118"/>
      <c r="G520" s="118"/>
      <c r="H520" s="118"/>
      <c r="I520" s="118"/>
      <c r="J520" s="118"/>
      <c r="K520" s="118"/>
      <c r="L520" s="276"/>
      <c r="M520" s="276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  <c r="Z520" s="118"/>
      <c r="AA520" s="118"/>
      <c r="AB520" s="118"/>
      <c r="AC520" s="118"/>
      <c r="AD520" s="118"/>
      <c r="AE520" s="118"/>
      <c r="AF520" s="118"/>
      <c r="AG520" s="118"/>
      <c r="AH520" s="276"/>
      <c r="AI520" s="276"/>
      <c r="AJ520" s="118"/>
      <c r="AK520" s="279"/>
      <c r="AL520" s="99"/>
      <c r="AM520" s="99"/>
      <c r="AN520" s="108"/>
      <c r="AO520" s="99"/>
      <c r="AP520" s="99"/>
      <c r="AQ520" s="99"/>
      <c r="AR520" s="99"/>
      <c r="AS520" s="99"/>
    </row>
    <row r="521" spans="1:45" ht="15">
      <c r="A521" s="118"/>
      <c r="B521" s="118"/>
      <c r="C521" s="118"/>
      <c r="D521" s="118"/>
      <c r="E521" s="118"/>
      <c r="F521" s="118"/>
      <c r="G521" s="118"/>
      <c r="H521" s="118"/>
      <c r="I521" s="118"/>
      <c r="J521" s="118"/>
      <c r="K521" s="118"/>
      <c r="L521" s="276"/>
      <c r="M521" s="276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  <c r="Z521" s="118"/>
      <c r="AA521" s="118"/>
      <c r="AB521" s="118"/>
      <c r="AC521" s="118"/>
      <c r="AD521" s="118"/>
      <c r="AE521" s="118"/>
      <c r="AF521" s="118"/>
      <c r="AG521" s="118"/>
      <c r="AH521" s="276"/>
      <c r="AI521" s="276"/>
      <c r="AJ521" s="118"/>
      <c r="AK521" s="279"/>
      <c r="AL521" s="99"/>
      <c r="AM521" s="99"/>
      <c r="AN521" s="108"/>
      <c r="AO521" s="99"/>
      <c r="AP521" s="99"/>
      <c r="AQ521" s="99"/>
      <c r="AR521" s="99"/>
      <c r="AS521" s="99"/>
    </row>
    <row r="522" spans="1:45" ht="15">
      <c r="A522" s="118"/>
      <c r="B522" s="118"/>
      <c r="C522" s="118"/>
      <c r="D522" s="118"/>
      <c r="E522" s="118"/>
      <c r="F522" s="118"/>
      <c r="G522" s="118"/>
      <c r="H522" s="118"/>
      <c r="I522" s="118"/>
      <c r="J522" s="118"/>
      <c r="K522" s="118"/>
      <c r="L522" s="276"/>
      <c r="M522" s="276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  <c r="Z522" s="118"/>
      <c r="AA522" s="118"/>
      <c r="AB522" s="118"/>
      <c r="AC522" s="118"/>
      <c r="AD522" s="118"/>
      <c r="AE522" s="118"/>
      <c r="AF522" s="118"/>
      <c r="AG522" s="118"/>
      <c r="AH522" s="276"/>
      <c r="AI522" s="276"/>
      <c r="AJ522" s="118"/>
      <c r="AK522" s="279"/>
      <c r="AL522" s="99"/>
      <c r="AM522" s="99"/>
      <c r="AN522" s="108"/>
      <c r="AO522" s="99"/>
      <c r="AP522" s="99"/>
      <c r="AQ522" s="99"/>
      <c r="AR522" s="99"/>
      <c r="AS522" s="99"/>
    </row>
    <row r="523" spans="1:45" ht="15">
      <c r="A523" s="118"/>
      <c r="B523" s="118"/>
      <c r="C523" s="118"/>
      <c r="D523" s="118"/>
      <c r="E523" s="118"/>
      <c r="F523" s="118"/>
      <c r="G523" s="118"/>
      <c r="H523" s="118"/>
      <c r="I523" s="118"/>
      <c r="J523" s="118"/>
      <c r="K523" s="118"/>
      <c r="L523" s="276"/>
      <c r="M523" s="276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  <c r="Z523" s="118"/>
      <c r="AA523" s="118"/>
      <c r="AB523" s="118"/>
      <c r="AC523" s="118"/>
      <c r="AD523" s="118"/>
      <c r="AE523" s="118"/>
      <c r="AF523" s="118"/>
      <c r="AG523" s="118"/>
      <c r="AH523" s="276"/>
      <c r="AI523" s="276"/>
      <c r="AJ523" s="118"/>
      <c r="AK523" s="279"/>
      <c r="AL523" s="99"/>
      <c r="AM523" s="99"/>
      <c r="AN523" s="108"/>
      <c r="AO523" s="99"/>
      <c r="AP523" s="99"/>
      <c r="AQ523" s="99"/>
      <c r="AR523" s="99"/>
      <c r="AS523" s="99"/>
    </row>
    <row r="524" spans="1:45" ht="15">
      <c r="A524" s="118"/>
      <c r="B524" s="118"/>
      <c r="C524" s="118"/>
      <c r="D524" s="118"/>
      <c r="E524" s="118"/>
      <c r="F524" s="118"/>
      <c r="G524" s="118"/>
      <c r="H524" s="118"/>
      <c r="I524" s="118"/>
      <c r="J524" s="118"/>
      <c r="K524" s="118"/>
      <c r="L524" s="276"/>
      <c r="M524" s="276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  <c r="Z524" s="118"/>
      <c r="AA524" s="118"/>
      <c r="AB524" s="118"/>
      <c r="AC524" s="118"/>
      <c r="AD524" s="118"/>
      <c r="AE524" s="118"/>
      <c r="AF524" s="118"/>
      <c r="AG524" s="118"/>
      <c r="AH524" s="276"/>
      <c r="AI524" s="276"/>
      <c r="AJ524" s="118"/>
      <c r="AK524" s="279"/>
      <c r="AL524" s="99"/>
      <c r="AM524" s="99"/>
      <c r="AN524" s="108"/>
      <c r="AO524" s="99"/>
      <c r="AP524" s="99"/>
      <c r="AQ524" s="99"/>
      <c r="AR524" s="99"/>
      <c r="AS524" s="99"/>
    </row>
    <row r="525" spans="1:45" ht="15">
      <c r="A525" s="118"/>
      <c r="B525" s="118"/>
      <c r="C525" s="118"/>
      <c r="D525" s="118"/>
      <c r="E525" s="118"/>
      <c r="F525" s="118"/>
      <c r="G525" s="118"/>
      <c r="H525" s="118"/>
      <c r="I525" s="118"/>
      <c r="J525" s="118"/>
      <c r="K525" s="118"/>
      <c r="L525" s="276"/>
      <c r="M525" s="276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  <c r="Z525" s="118"/>
      <c r="AA525" s="118"/>
      <c r="AB525" s="118"/>
      <c r="AC525" s="118"/>
      <c r="AD525" s="118"/>
      <c r="AE525" s="118"/>
      <c r="AF525" s="118"/>
      <c r="AG525" s="118"/>
      <c r="AH525" s="276"/>
      <c r="AI525" s="276"/>
      <c r="AJ525" s="118"/>
      <c r="AK525" s="279"/>
      <c r="AL525" s="99"/>
      <c r="AM525" s="99"/>
      <c r="AN525" s="108"/>
      <c r="AO525" s="99"/>
      <c r="AP525" s="99"/>
      <c r="AQ525" s="99"/>
      <c r="AR525" s="99"/>
      <c r="AS525" s="99"/>
    </row>
    <row r="526" spans="1:45" ht="15">
      <c r="A526" s="118"/>
      <c r="B526" s="118"/>
      <c r="C526" s="118"/>
      <c r="D526" s="118"/>
      <c r="E526" s="118"/>
      <c r="F526" s="118"/>
      <c r="G526" s="118"/>
      <c r="H526" s="118"/>
      <c r="I526" s="118"/>
      <c r="J526" s="118"/>
      <c r="K526" s="118"/>
      <c r="L526" s="276"/>
      <c r="M526" s="276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  <c r="Z526" s="118"/>
      <c r="AA526" s="118"/>
      <c r="AB526" s="118"/>
      <c r="AC526" s="118"/>
      <c r="AD526" s="118"/>
      <c r="AE526" s="118"/>
      <c r="AF526" s="118"/>
      <c r="AG526" s="118"/>
      <c r="AH526" s="276"/>
      <c r="AI526" s="276"/>
      <c r="AJ526" s="118"/>
      <c r="AK526" s="279"/>
      <c r="AL526" s="99"/>
      <c r="AM526" s="99"/>
      <c r="AN526" s="108"/>
      <c r="AO526" s="99"/>
      <c r="AP526" s="99"/>
      <c r="AQ526" s="99"/>
      <c r="AR526" s="99"/>
      <c r="AS526" s="99"/>
    </row>
    <row r="527" spans="1:45" ht="15">
      <c r="A527" s="118"/>
      <c r="B527" s="118"/>
      <c r="C527" s="118"/>
      <c r="D527" s="118"/>
      <c r="E527" s="118"/>
      <c r="F527" s="118"/>
      <c r="G527" s="118"/>
      <c r="H527" s="118"/>
      <c r="I527" s="118"/>
      <c r="J527" s="118"/>
      <c r="K527" s="118"/>
      <c r="L527" s="276"/>
      <c r="M527" s="276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  <c r="Z527" s="118"/>
      <c r="AA527" s="118"/>
      <c r="AB527" s="118"/>
      <c r="AC527" s="118"/>
      <c r="AD527" s="118"/>
      <c r="AE527" s="118"/>
      <c r="AF527" s="118"/>
      <c r="AG527" s="118"/>
      <c r="AH527" s="276"/>
      <c r="AI527" s="276"/>
      <c r="AJ527" s="118"/>
      <c r="AK527" s="279"/>
      <c r="AL527" s="99"/>
      <c r="AM527" s="99"/>
      <c r="AN527" s="108"/>
      <c r="AO527" s="99"/>
      <c r="AP527" s="99"/>
      <c r="AQ527" s="99"/>
      <c r="AR527" s="99"/>
      <c r="AS527" s="99"/>
    </row>
    <row r="528" spans="1:45" ht="15">
      <c r="A528" s="118"/>
      <c r="B528" s="118"/>
      <c r="C528" s="118"/>
      <c r="D528" s="118"/>
      <c r="E528" s="118"/>
      <c r="F528" s="118"/>
      <c r="G528" s="118"/>
      <c r="H528" s="118"/>
      <c r="I528" s="118"/>
      <c r="J528" s="118"/>
      <c r="K528" s="118"/>
      <c r="L528" s="276"/>
      <c r="M528" s="276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  <c r="Z528" s="118"/>
      <c r="AA528" s="118"/>
      <c r="AB528" s="118"/>
      <c r="AC528" s="118"/>
      <c r="AD528" s="118"/>
      <c r="AE528" s="118"/>
      <c r="AF528" s="118"/>
      <c r="AG528" s="118"/>
      <c r="AH528" s="276"/>
      <c r="AI528" s="276"/>
      <c r="AJ528" s="118"/>
      <c r="AK528" s="279"/>
      <c r="AL528" s="99"/>
      <c r="AM528" s="99"/>
      <c r="AN528" s="108"/>
      <c r="AO528" s="99"/>
      <c r="AP528" s="99"/>
      <c r="AQ528" s="99"/>
      <c r="AR528" s="99"/>
      <c r="AS528" s="99"/>
    </row>
    <row r="529" spans="1:45" ht="15">
      <c r="A529" s="118"/>
      <c r="B529" s="118"/>
      <c r="C529" s="118"/>
      <c r="D529" s="118"/>
      <c r="E529" s="118"/>
      <c r="F529" s="118"/>
      <c r="G529" s="118"/>
      <c r="H529" s="118"/>
      <c r="I529" s="118"/>
      <c r="J529" s="118"/>
      <c r="K529" s="118"/>
      <c r="L529" s="276"/>
      <c r="M529" s="276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  <c r="Z529" s="118"/>
      <c r="AA529" s="118"/>
      <c r="AB529" s="118"/>
      <c r="AC529" s="118"/>
      <c r="AD529" s="118"/>
      <c r="AE529" s="118"/>
      <c r="AF529" s="118"/>
      <c r="AG529" s="118"/>
      <c r="AH529" s="276"/>
      <c r="AI529" s="276"/>
      <c r="AJ529" s="118"/>
      <c r="AK529" s="279"/>
      <c r="AL529" s="99"/>
      <c r="AM529" s="99"/>
      <c r="AN529" s="108"/>
      <c r="AO529" s="99"/>
      <c r="AP529" s="99"/>
      <c r="AQ529" s="99"/>
      <c r="AR529" s="99"/>
      <c r="AS529" s="99"/>
    </row>
    <row r="530" spans="1:45" ht="15">
      <c r="A530" s="118"/>
      <c r="B530" s="118"/>
      <c r="C530" s="118"/>
      <c r="D530" s="118"/>
      <c r="E530" s="118"/>
      <c r="F530" s="118"/>
      <c r="G530" s="118"/>
      <c r="H530" s="118"/>
      <c r="I530" s="118"/>
      <c r="J530" s="118"/>
      <c r="K530" s="118"/>
      <c r="L530" s="276"/>
      <c r="M530" s="276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  <c r="Z530" s="118"/>
      <c r="AA530" s="118"/>
      <c r="AB530" s="118"/>
      <c r="AC530" s="118"/>
      <c r="AD530" s="118"/>
      <c r="AE530" s="118"/>
      <c r="AF530" s="118"/>
      <c r="AG530" s="118"/>
      <c r="AH530" s="276"/>
      <c r="AI530" s="276"/>
      <c r="AJ530" s="118"/>
      <c r="AK530" s="279"/>
      <c r="AL530" s="99"/>
      <c r="AM530" s="99"/>
      <c r="AN530" s="108"/>
      <c r="AO530" s="99"/>
      <c r="AP530" s="99"/>
      <c r="AQ530" s="99"/>
      <c r="AR530" s="99"/>
      <c r="AS530" s="99"/>
    </row>
    <row r="531" spans="1:45" ht="15">
      <c r="A531" s="118"/>
      <c r="B531" s="118"/>
      <c r="C531" s="118"/>
      <c r="D531" s="118"/>
      <c r="E531" s="118"/>
      <c r="F531" s="118"/>
      <c r="G531" s="118"/>
      <c r="H531" s="118"/>
      <c r="I531" s="118"/>
      <c r="J531" s="118"/>
      <c r="K531" s="118"/>
      <c r="L531" s="276"/>
      <c r="M531" s="276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  <c r="Z531" s="118"/>
      <c r="AA531" s="118"/>
      <c r="AB531" s="118"/>
      <c r="AC531" s="118"/>
      <c r="AD531" s="118"/>
      <c r="AE531" s="118"/>
      <c r="AF531" s="118"/>
      <c r="AG531" s="118"/>
      <c r="AH531" s="276"/>
      <c r="AI531" s="276"/>
      <c r="AJ531" s="118"/>
      <c r="AK531" s="279"/>
      <c r="AL531" s="99"/>
      <c r="AM531" s="99"/>
      <c r="AN531" s="108"/>
      <c r="AO531" s="99"/>
      <c r="AP531" s="99"/>
      <c r="AQ531" s="99"/>
      <c r="AR531" s="99"/>
      <c r="AS531" s="99"/>
    </row>
    <row r="532" spans="1:45" ht="15">
      <c r="A532" s="118"/>
      <c r="B532" s="118"/>
      <c r="C532" s="118"/>
      <c r="D532" s="118"/>
      <c r="E532" s="118"/>
      <c r="F532" s="118"/>
      <c r="G532" s="118"/>
      <c r="H532" s="118"/>
      <c r="I532" s="118"/>
      <c r="J532" s="118"/>
      <c r="K532" s="118"/>
      <c r="L532" s="276"/>
      <c r="M532" s="276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  <c r="Z532" s="118"/>
      <c r="AA532" s="118"/>
      <c r="AB532" s="118"/>
      <c r="AC532" s="118"/>
      <c r="AD532" s="118"/>
      <c r="AE532" s="118"/>
      <c r="AF532" s="118"/>
      <c r="AG532" s="118"/>
      <c r="AH532" s="276"/>
      <c r="AI532" s="276"/>
      <c r="AJ532" s="118"/>
      <c r="AK532" s="279"/>
      <c r="AL532" s="99"/>
      <c r="AM532" s="99"/>
      <c r="AN532" s="108"/>
      <c r="AO532" s="99"/>
      <c r="AP532" s="99"/>
      <c r="AQ532" s="99"/>
      <c r="AR532" s="99"/>
      <c r="AS532" s="99"/>
    </row>
    <row r="533" spans="1:45" ht="15">
      <c r="A533" s="118"/>
      <c r="B533" s="118"/>
      <c r="C533" s="118"/>
      <c r="D533" s="118"/>
      <c r="E533" s="118"/>
      <c r="F533" s="118"/>
      <c r="G533" s="118"/>
      <c r="H533" s="118"/>
      <c r="I533" s="118"/>
      <c r="J533" s="118"/>
      <c r="K533" s="118"/>
      <c r="L533" s="276"/>
      <c r="M533" s="276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  <c r="Z533" s="118"/>
      <c r="AA533" s="118"/>
      <c r="AB533" s="118"/>
      <c r="AC533" s="118"/>
      <c r="AD533" s="118"/>
      <c r="AE533" s="118"/>
      <c r="AF533" s="118"/>
      <c r="AG533" s="118"/>
      <c r="AH533" s="276"/>
      <c r="AI533" s="276"/>
      <c r="AJ533" s="118"/>
      <c r="AK533" s="279"/>
      <c r="AL533" s="99"/>
      <c r="AM533" s="99"/>
      <c r="AN533" s="108"/>
      <c r="AO533" s="99"/>
      <c r="AP533" s="99"/>
      <c r="AQ533" s="99"/>
      <c r="AR533" s="99"/>
      <c r="AS533" s="99"/>
    </row>
    <row r="534" spans="1:45" ht="15">
      <c r="A534" s="118"/>
      <c r="B534" s="118"/>
      <c r="C534" s="118"/>
      <c r="D534" s="118"/>
      <c r="E534" s="118"/>
      <c r="F534" s="118"/>
      <c r="G534" s="118"/>
      <c r="H534" s="118"/>
      <c r="I534" s="118"/>
      <c r="J534" s="118"/>
      <c r="K534" s="118"/>
      <c r="L534" s="276"/>
      <c r="M534" s="276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  <c r="Z534" s="118"/>
      <c r="AA534" s="118"/>
      <c r="AB534" s="118"/>
      <c r="AC534" s="118"/>
      <c r="AD534" s="118"/>
      <c r="AE534" s="118"/>
      <c r="AF534" s="118"/>
      <c r="AG534" s="118"/>
      <c r="AH534" s="276"/>
      <c r="AI534" s="276"/>
      <c r="AJ534" s="118"/>
      <c r="AK534" s="279"/>
      <c r="AL534" s="99"/>
      <c r="AM534" s="99"/>
      <c r="AN534" s="108"/>
      <c r="AO534" s="99"/>
      <c r="AP534" s="99"/>
      <c r="AQ534" s="99"/>
      <c r="AR534" s="99"/>
      <c r="AS534" s="99"/>
    </row>
    <row r="535" spans="1:45" ht="15">
      <c r="A535" s="118"/>
      <c r="B535" s="118"/>
      <c r="C535" s="118"/>
      <c r="D535" s="118"/>
      <c r="E535" s="118"/>
      <c r="F535" s="118"/>
      <c r="G535" s="118"/>
      <c r="H535" s="118"/>
      <c r="I535" s="118"/>
      <c r="J535" s="118"/>
      <c r="K535" s="118"/>
      <c r="L535" s="276"/>
      <c r="M535" s="276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  <c r="Z535" s="118"/>
      <c r="AA535" s="118"/>
      <c r="AB535" s="118"/>
      <c r="AC535" s="118"/>
      <c r="AD535" s="118"/>
      <c r="AE535" s="118"/>
      <c r="AF535" s="118"/>
      <c r="AG535" s="118"/>
      <c r="AH535" s="276"/>
      <c r="AI535" s="276"/>
      <c r="AJ535" s="118"/>
      <c r="AK535" s="279"/>
      <c r="AL535" s="99"/>
      <c r="AM535" s="99"/>
      <c r="AN535" s="108"/>
      <c r="AO535" s="99"/>
      <c r="AP535" s="99"/>
      <c r="AQ535" s="99"/>
      <c r="AR535" s="99"/>
      <c r="AS535" s="99"/>
    </row>
    <row r="536" spans="1:45" ht="15">
      <c r="A536" s="118"/>
      <c r="B536" s="118"/>
      <c r="C536" s="118"/>
      <c r="D536" s="118"/>
      <c r="E536" s="118"/>
      <c r="F536" s="118"/>
      <c r="G536" s="118"/>
      <c r="H536" s="118"/>
      <c r="I536" s="118"/>
      <c r="J536" s="118"/>
      <c r="K536" s="118"/>
      <c r="L536" s="276"/>
      <c r="M536" s="276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  <c r="Z536" s="118"/>
      <c r="AA536" s="118"/>
      <c r="AB536" s="118"/>
      <c r="AC536" s="118"/>
      <c r="AD536" s="118"/>
      <c r="AE536" s="118"/>
      <c r="AF536" s="118"/>
      <c r="AG536" s="118"/>
      <c r="AH536" s="276"/>
      <c r="AI536" s="276"/>
      <c r="AJ536" s="118"/>
      <c r="AK536" s="279"/>
      <c r="AL536" s="99"/>
      <c r="AM536" s="99"/>
      <c r="AN536" s="108"/>
      <c r="AO536" s="99"/>
      <c r="AP536" s="99"/>
      <c r="AQ536" s="99"/>
      <c r="AR536" s="99"/>
      <c r="AS536" s="99"/>
    </row>
    <row r="537" spans="1:45" ht="15">
      <c r="A537" s="118"/>
      <c r="B537" s="118"/>
      <c r="C537" s="118"/>
      <c r="D537" s="118"/>
      <c r="E537" s="118"/>
      <c r="F537" s="118"/>
      <c r="G537" s="118"/>
      <c r="H537" s="118"/>
      <c r="I537" s="118"/>
      <c r="J537" s="118"/>
      <c r="K537" s="118"/>
      <c r="L537" s="276"/>
      <c r="M537" s="276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  <c r="Z537" s="118"/>
      <c r="AA537" s="118"/>
      <c r="AB537" s="118"/>
      <c r="AC537" s="118"/>
      <c r="AD537" s="118"/>
      <c r="AE537" s="118"/>
      <c r="AF537" s="118"/>
      <c r="AG537" s="118"/>
      <c r="AH537" s="276"/>
      <c r="AI537" s="276"/>
      <c r="AJ537" s="118"/>
      <c r="AK537" s="279"/>
      <c r="AL537" s="99"/>
      <c r="AM537" s="99"/>
      <c r="AN537" s="108"/>
      <c r="AO537" s="99"/>
      <c r="AP537" s="99"/>
      <c r="AQ537" s="99"/>
      <c r="AR537" s="99"/>
      <c r="AS537" s="99"/>
    </row>
    <row r="538" spans="1:45" ht="15">
      <c r="A538" s="118"/>
      <c r="B538" s="118"/>
      <c r="C538" s="118"/>
      <c r="D538" s="118"/>
      <c r="E538" s="118"/>
      <c r="F538" s="118"/>
      <c r="G538" s="118"/>
      <c r="H538" s="118"/>
      <c r="I538" s="118"/>
      <c r="J538" s="118"/>
      <c r="K538" s="118"/>
      <c r="L538" s="276"/>
      <c r="M538" s="276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  <c r="Z538" s="118"/>
      <c r="AA538" s="118"/>
      <c r="AB538" s="118"/>
      <c r="AC538" s="118"/>
      <c r="AD538" s="118"/>
      <c r="AE538" s="118"/>
      <c r="AF538" s="118"/>
      <c r="AG538" s="118"/>
      <c r="AH538" s="276"/>
      <c r="AI538" s="276"/>
      <c r="AJ538" s="118"/>
      <c r="AK538" s="279"/>
      <c r="AL538" s="99"/>
      <c r="AM538" s="99"/>
      <c r="AN538" s="108"/>
      <c r="AO538" s="99"/>
      <c r="AP538" s="99"/>
      <c r="AQ538" s="99"/>
      <c r="AR538" s="99"/>
      <c r="AS538" s="99"/>
    </row>
    <row r="539" spans="1:45" ht="15">
      <c r="A539" s="118"/>
      <c r="B539" s="118"/>
      <c r="C539" s="118"/>
      <c r="D539" s="118"/>
      <c r="E539" s="118"/>
      <c r="F539" s="118"/>
      <c r="G539" s="118"/>
      <c r="H539" s="118"/>
      <c r="I539" s="118"/>
      <c r="J539" s="118"/>
      <c r="K539" s="118"/>
      <c r="L539" s="276"/>
      <c r="M539" s="276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  <c r="Z539" s="118"/>
      <c r="AA539" s="118"/>
      <c r="AB539" s="118"/>
      <c r="AC539" s="118"/>
      <c r="AD539" s="118"/>
      <c r="AE539" s="118"/>
      <c r="AF539" s="118"/>
      <c r="AG539" s="118"/>
      <c r="AH539" s="276"/>
      <c r="AI539" s="276"/>
      <c r="AJ539" s="118"/>
      <c r="AK539" s="279"/>
      <c r="AL539" s="99"/>
      <c r="AM539" s="99"/>
      <c r="AN539" s="108"/>
      <c r="AO539" s="99"/>
      <c r="AP539" s="99"/>
      <c r="AQ539" s="99"/>
      <c r="AR539" s="99"/>
      <c r="AS539" s="99"/>
    </row>
    <row r="540" spans="1:45" ht="15">
      <c r="A540" s="118"/>
      <c r="B540" s="118"/>
      <c r="C540" s="118"/>
      <c r="D540" s="118"/>
      <c r="E540" s="118"/>
      <c r="F540" s="118"/>
      <c r="G540" s="118"/>
      <c r="H540" s="118"/>
      <c r="I540" s="118"/>
      <c r="J540" s="118"/>
      <c r="K540" s="118"/>
      <c r="L540" s="276"/>
      <c r="M540" s="276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  <c r="Z540" s="118"/>
      <c r="AA540" s="118"/>
      <c r="AB540" s="118"/>
      <c r="AC540" s="118"/>
      <c r="AD540" s="118"/>
      <c r="AE540" s="118"/>
      <c r="AF540" s="118"/>
      <c r="AG540" s="118"/>
      <c r="AH540" s="276"/>
      <c r="AI540" s="276"/>
      <c r="AJ540" s="118"/>
      <c r="AK540" s="279"/>
      <c r="AL540" s="99"/>
      <c r="AM540" s="99"/>
      <c r="AN540" s="108"/>
      <c r="AO540" s="99"/>
      <c r="AP540" s="99"/>
      <c r="AQ540" s="99"/>
      <c r="AR540" s="99"/>
      <c r="AS540" s="99"/>
    </row>
    <row r="541" spans="1:45" ht="15">
      <c r="A541" s="118"/>
      <c r="B541" s="118"/>
      <c r="C541" s="118"/>
      <c r="D541" s="118"/>
      <c r="E541" s="118"/>
      <c r="F541" s="118"/>
      <c r="G541" s="118"/>
      <c r="H541" s="118"/>
      <c r="I541" s="118"/>
      <c r="J541" s="118"/>
      <c r="K541" s="118"/>
      <c r="L541" s="276"/>
      <c r="M541" s="276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  <c r="Z541" s="118"/>
      <c r="AA541" s="118"/>
      <c r="AB541" s="118"/>
      <c r="AC541" s="118"/>
      <c r="AD541" s="118"/>
      <c r="AE541" s="118"/>
      <c r="AF541" s="118"/>
      <c r="AG541" s="118"/>
      <c r="AH541" s="276"/>
      <c r="AI541" s="276"/>
      <c r="AJ541" s="118"/>
      <c r="AK541" s="279"/>
      <c r="AL541" s="99"/>
      <c r="AM541" s="99"/>
      <c r="AN541" s="108"/>
      <c r="AO541" s="99"/>
      <c r="AP541" s="99"/>
      <c r="AQ541" s="99"/>
      <c r="AR541" s="99"/>
      <c r="AS541" s="99"/>
    </row>
    <row r="542" spans="1:45" ht="15">
      <c r="A542" s="118"/>
      <c r="B542" s="118"/>
      <c r="C542" s="118"/>
      <c r="D542" s="118"/>
      <c r="E542" s="118"/>
      <c r="F542" s="118"/>
      <c r="G542" s="118"/>
      <c r="H542" s="118"/>
      <c r="I542" s="118"/>
      <c r="J542" s="118"/>
      <c r="K542" s="118"/>
      <c r="L542" s="276"/>
      <c r="M542" s="276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  <c r="Z542" s="118"/>
      <c r="AA542" s="118"/>
      <c r="AB542" s="118"/>
      <c r="AC542" s="118"/>
      <c r="AD542" s="118"/>
      <c r="AE542" s="118"/>
      <c r="AF542" s="118"/>
      <c r="AG542" s="118"/>
      <c r="AH542" s="276"/>
      <c r="AI542" s="276"/>
      <c r="AJ542" s="118"/>
      <c r="AK542" s="279"/>
      <c r="AL542" s="99"/>
      <c r="AM542" s="99"/>
      <c r="AN542" s="108"/>
      <c r="AO542" s="99"/>
      <c r="AP542" s="99"/>
      <c r="AQ542" s="99"/>
      <c r="AR542" s="99"/>
      <c r="AS542" s="99"/>
    </row>
    <row r="543" spans="1:45" ht="15">
      <c r="A543" s="118"/>
      <c r="B543" s="118"/>
      <c r="C543" s="118"/>
      <c r="D543" s="118"/>
      <c r="E543" s="118"/>
      <c r="F543" s="118"/>
      <c r="G543" s="118"/>
      <c r="H543" s="118"/>
      <c r="I543" s="118"/>
      <c r="J543" s="118"/>
      <c r="K543" s="118"/>
      <c r="L543" s="276"/>
      <c r="M543" s="276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  <c r="Z543" s="118"/>
      <c r="AA543" s="118"/>
      <c r="AB543" s="118"/>
      <c r="AC543" s="118"/>
      <c r="AD543" s="118"/>
      <c r="AE543" s="118"/>
      <c r="AF543" s="118"/>
      <c r="AG543" s="118"/>
      <c r="AH543" s="276"/>
      <c r="AI543" s="276"/>
      <c r="AJ543" s="118"/>
      <c r="AK543" s="279"/>
      <c r="AL543" s="99"/>
      <c r="AM543" s="99"/>
      <c r="AN543" s="108"/>
      <c r="AO543" s="99"/>
      <c r="AP543" s="99"/>
      <c r="AQ543" s="99"/>
      <c r="AR543" s="99"/>
      <c r="AS543" s="99"/>
    </row>
    <row r="544" spans="1:45" ht="15">
      <c r="A544" s="118"/>
      <c r="B544" s="118"/>
      <c r="C544" s="118"/>
      <c r="D544" s="118"/>
      <c r="E544" s="118"/>
      <c r="F544" s="118"/>
      <c r="G544" s="118"/>
      <c r="H544" s="118"/>
      <c r="I544" s="118"/>
      <c r="J544" s="118"/>
      <c r="K544" s="118"/>
      <c r="L544" s="276"/>
      <c r="M544" s="276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  <c r="Z544" s="118"/>
      <c r="AA544" s="118"/>
      <c r="AB544" s="118"/>
      <c r="AC544" s="118"/>
      <c r="AD544" s="118"/>
      <c r="AE544" s="118"/>
      <c r="AF544" s="118"/>
      <c r="AG544" s="118"/>
      <c r="AH544" s="276"/>
      <c r="AI544" s="276"/>
      <c r="AJ544" s="118"/>
      <c r="AK544" s="279"/>
      <c r="AL544" s="99"/>
      <c r="AM544" s="99"/>
      <c r="AN544" s="108"/>
      <c r="AO544" s="99"/>
      <c r="AP544" s="99"/>
      <c r="AQ544" s="99"/>
      <c r="AR544" s="99"/>
      <c r="AS544" s="99"/>
    </row>
    <row r="545" spans="1:45" ht="15">
      <c r="A545" s="118"/>
      <c r="B545" s="118"/>
      <c r="C545" s="118"/>
      <c r="D545" s="118"/>
      <c r="E545" s="118"/>
      <c r="F545" s="118"/>
      <c r="G545" s="118"/>
      <c r="H545" s="118"/>
      <c r="I545" s="118"/>
      <c r="J545" s="118"/>
      <c r="K545" s="118"/>
      <c r="L545" s="276"/>
      <c r="M545" s="276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  <c r="Z545" s="118"/>
      <c r="AA545" s="118"/>
      <c r="AB545" s="118"/>
      <c r="AC545" s="118"/>
      <c r="AD545" s="118"/>
      <c r="AE545" s="118"/>
      <c r="AF545" s="118"/>
      <c r="AG545" s="118"/>
      <c r="AH545" s="276"/>
      <c r="AI545" s="276"/>
      <c r="AJ545" s="118"/>
      <c r="AK545" s="279"/>
      <c r="AL545" s="99"/>
      <c r="AM545" s="99"/>
      <c r="AN545" s="108"/>
      <c r="AO545" s="99"/>
      <c r="AP545" s="99"/>
      <c r="AQ545" s="99"/>
      <c r="AR545" s="99"/>
      <c r="AS545" s="99"/>
    </row>
    <row r="546" spans="1:45" ht="15">
      <c r="A546" s="118"/>
      <c r="B546" s="118"/>
      <c r="C546" s="118"/>
      <c r="D546" s="118"/>
      <c r="E546" s="118"/>
      <c r="F546" s="118"/>
      <c r="G546" s="118"/>
      <c r="H546" s="118"/>
      <c r="I546" s="118"/>
      <c r="J546" s="118"/>
      <c r="K546" s="118"/>
      <c r="L546" s="276"/>
      <c r="M546" s="276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  <c r="Z546" s="118"/>
      <c r="AA546" s="118"/>
      <c r="AB546" s="118"/>
      <c r="AC546" s="118"/>
      <c r="AD546" s="118"/>
      <c r="AE546" s="118"/>
      <c r="AF546" s="118"/>
      <c r="AG546" s="118"/>
      <c r="AH546" s="276"/>
      <c r="AI546" s="276"/>
      <c r="AJ546" s="118"/>
      <c r="AK546" s="279"/>
      <c r="AL546" s="99"/>
      <c r="AM546" s="99"/>
      <c r="AN546" s="108"/>
      <c r="AO546" s="99"/>
      <c r="AP546" s="99"/>
      <c r="AQ546" s="99"/>
      <c r="AR546" s="99"/>
      <c r="AS546" s="99"/>
    </row>
    <row r="547" spans="1:45" ht="15">
      <c r="A547" s="118"/>
      <c r="B547" s="118"/>
      <c r="C547" s="118"/>
      <c r="D547" s="118"/>
      <c r="E547" s="118"/>
      <c r="F547" s="118"/>
      <c r="G547" s="118"/>
      <c r="H547" s="118"/>
      <c r="I547" s="118"/>
      <c r="J547" s="118"/>
      <c r="K547" s="118"/>
      <c r="L547" s="276"/>
      <c r="M547" s="276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  <c r="Z547" s="118"/>
      <c r="AA547" s="118"/>
      <c r="AB547" s="118"/>
      <c r="AC547" s="118"/>
      <c r="AD547" s="118"/>
      <c r="AE547" s="118"/>
      <c r="AF547" s="118"/>
      <c r="AG547" s="118"/>
      <c r="AH547" s="276"/>
      <c r="AI547" s="276"/>
      <c r="AJ547" s="118"/>
      <c r="AK547" s="279"/>
      <c r="AL547" s="99"/>
      <c r="AM547" s="99"/>
      <c r="AN547" s="108"/>
      <c r="AO547" s="99"/>
      <c r="AP547" s="99"/>
      <c r="AQ547" s="99"/>
      <c r="AR547" s="99"/>
      <c r="AS547" s="99"/>
    </row>
    <row r="548" spans="1:45" ht="15">
      <c r="A548" s="118"/>
      <c r="B548" s="118"/>
      <c r="C548" s="118"/>
      <c r="D548" s="118"/>
      <c r="E548" s="118"/>
      <c r="F548" s="118"/>
      <c r="G548" s="118"/>
      <c r="H548" s="118"/>
      <c r="I548" s="118"/>
      <c r="J548" s="118"/>
      <c r="K548" s="118"/>
      <c r="L548" s="276"/>
      <c r="M548" s="276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  <c r="Z548" s="118"/>
      <c r="AA548" s="118"/>
      <c r="AB548" s="118"/>
      <c r="AC548" s="118"/>
      <c r="AD548" s="118"/>
      <c r="AE548" s="118"/>
      <c r="AF548" s="118"/>
      <c r="AG548" s="118"/>
      <c r="AH548" s="276"/>
      <c r="AI548" s="276"/>
      <c r="AJ548" s="118"/>
      <c r="AK548" s="279"/>
      <c r="AL548" s="99"/>
      <c r="AM548" s="99"/>
      <c r="AN548" s="108"/>
      <c r="AO548" s="99"/>
      <c r="AP548" s="99"/>
      <c r="AQ548" s="99"/>
      <c r="AR548" s="99"/>
      <c r="AS548" s="99"/>
    </row>
    <row r="549" spans="1:45" ht="15">
      <c r="A549" s="118"/>
      <c r="B549" s="118"/>
      <c r="C549" s="118"/>
      <c r="D549" s="118"/>
      <c r="E549" s="118"/>
      <c r="F549" s="118"/>
      <c r="G549" s="118"/>
      <c r="H549" s="118"/>
      <c r="I549" s="118"/>
      <c r="J549" s="118"/>
      <c r="K549" s="118"/>
      <c r="L549" s="276"/>
      <c r="M549" s="276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  <c r="Z549" s="118"/>
      <c r="AA549" s="118"/>
      <c r="AB549" s="118"/>
      <c r="AC549" s="118"/>
      <c r="AD549" s="118"/>
      <c r="AE549" s="118"/>
      <c r="AF549" s="118"/>
      <c r="AG549" s="118"/>
      <c r="AH549" s="276"/>
      <c r="AI549" s="276"/>
      <c r="AJ549" s="118"/>
      <c r="AK549" s="279"/>
      <c r="AL549" s="99"/>
      <c r="AM549" s="99"/>
      <c r="AN549" s="108"/>
      <c r="AO549" s="99"/>
      <c r="AP549" s="99"/>
      <c r="AQ549" s="99"/>
      <c r="AR549" s="99"/>
      <c r="AS549" s="99"/>
    </row>
    <row r="550" spans="1:45" ht="15">
      <c r="A550" s="118"/>
      <c r="B550" s="118"/>
      <c r="C550" s="118"/>
      <c r="D550" s="118"/>
      <c r="E550" s="118"/>
      <c r="F550" s="118"/>
      <c r="G550" s="118"/>
      <c r="H550" s="118"/>
      <c r="I550" s="118"/>
      <c r="J550" s="118"/>
      <c r="K550" s="118"/>
      <c r="L550" s="276"/>
      <c r="M550" s="276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  <c r="Z550" s="118"/>
      <c r="AA550" s="118"/>
      <c r="AB550" s="118"/>
      <c r="AC550" s="118"/>
      <c r="AD550" s="118"/>
      <c r="AE550" s="118"/>
      <c r="AF550" s="118"/>
      <c r="AG550" s="118"/>
      <c r="AH550" s="276"/>
      <c r="AI550" s="276"/>
      <c r="AJ550" s="118"/>
      <c r="AK550" s="279"/>
      <c r="AL550" s="99"/>
      <c r="AM550" s="99"/>
      <c r="AN550" s="108"/>
      <c r="AO550" s="99"/>
      <c r="AP550" s="99"/>
      <c r="AQ550" s="99"/>
      <c r="AR550" s="99"/>
      <c r="AS550" s="99"/>
    </row>
    <row r="551" spans="1:45" ht="15">
      <c r="A551" s="118"/>
      <c r="B551" s="118"/>
      <c r="C551" s="118"/>
      <c r="D551" s="118"/>
      <c r="E551" s="118"/>
      <c r="F551" s="118"/>
      <c r="G551" s="118"/>
      <c r="H551" s="118"/>
      <c r="I551" s="118"/>
      <c r="J551" s="118"/>
      <c r="K551" s="118"/>
      <c r="L551" s="276"/>
      <c r="M551" s="276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  <c r="Z551" s="118"/>
      <c r="AA551" s="118"/>
      <c r="AB551" s="118"/>
      <c r="AC551" s="118"/>
      <c r="AD551" s="118"/>
      <c r="AE551" s="118"/>
      <c r="AF551" s="118"/>
      <c r="AG551" s="118"/>
      <c r="AH551" s="276"/>
      <c r="AI551" s="276"/>
      <c r="AJ551" s="118"/>
      <c r="AK551" s="279"/>
      <c r="AL551" s="99"/>
      <c r="AM551" s="99"/>
      <c r="AN551" s="108"/>
      <c r="AO551" s="99"/>
      <c r="AP551" s="99"/>
      <c r="AQ551" s="99"/>
      <c r="AR551" s="99"/>
      <c r="AS551" s="99"/>
    </row>
    <row r="552" spans="1:45" ht="15">
      <c r="A552" s="118"/>
      <c r="B552" s="118"/>
      <c r="C552" s="118"/>
      <c r="D552" s="118"/>
      <c r="E552" s="118"/>
      <c r="F552" s="118"/>
      <c r="G552" s="118"/>
      <c r="H552" s="118"/>
      <c r="I552" s="118"/>
      <c r="J552" s="118"/>
      <c r="K552" s="118"/>
      <c r="L552" s="276"/>
      <c r="M552" s="276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  <c r="Z552" s="118"/>
      <c r="AA552" s="118"/>
      <c r="AB552" s="118"/>
      <c r="AC552" s="118"/>
      <c r="AD552" s="118"/>
      <c r="AE552" s="118"/>
      <c r="AF552" s="118"/>
      <c r="AG552" s="118"/>
      <c r="AH552" s="276"/>
      <c r="AI552" s="276"/>
      <c r="AJ552" s="118"/>
      <c r="AK552" s="279"/>
      <c r="AL552" s="99"/>
      <c r="AM552" s="99"/>
      <c r="AN552" s="108"/>
      <c r="AO552" s="99"/>
      <c r="AP552" s="99"/>
      <c r="AQ552" s="99"/>
      <c r="AR552" s="99"/>
      <c r="AS552" s="99"/>
    </row>
    <row r="553" spans="1:45" ht="15">
      <c r="A553" s="118"/>
      <c r="B553" s="118"/>
      <c r="C553" s="118"/>
      <c r="D553" s="118"/>
      <c r="E553" s="118"/>
      <c r="F553" s="118"/>
      <c r="G553" s="118"/>
      <c r="H553" s="118"/>
      <c r="I553" s="118"/>
      <c r="J553" s="118"/>
      <c r="K553" s="118"/>
      <c r="L553" s="276"/>
      <c r="M553" s="276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  <c r="Z553" s="118"/>
      <c r="AA553" s="118"/>
      <c r="AB553" s="118"/>
      <c r="AC553" s="118"/>
      <c r="AD553" s="118"/>
      <c r="AE553" s="118"/>
      <c r="AF553" s="118"/>
      <c r="AG553" s="118"/>
      <c r="AH553" s="276"/>
      <c r="AI553" s="276"/>
      <c r="AJ553" s="118"/>
      <c r="AK553" s="279"/>
      <c r="AL553" s="99"/>
      <c r="AM553" s="99"/>
      <c r="AN553" s="108"/>
      <c r="AO553" s="99"/>
      <c r="AP553" s="99"/>
      <c r="AQ553" s="99"/>
      <c r="AR553" s="99"/>
      <c r="AS553" s="99"/>
    </row>
    <row r="554" spans="1:45" ht="15">
      <c r="A554" s="118"/>
      <c r="B554" s="118"/>
      <c r="C554" s="118"/>
      <c r="D554" s="118"/>
      <c r="E554" s="118"/>
      <c r="F554" s="118"/>
      <c r="G554" s="118"/>
      <c r="H554" s="118"/>
      <c r="I554" s="118"/>
      <c r="J554" s="118"/>
      <c r="K554" s="118"/>
      <c r="L554" s="276"/>
      <c r="M554" s="276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  <c r="Z554" s="118"/>
      <c r="AA554" s="118"/>
      <c r="AB554" s="118"/>
      <c r="AC554" s="118"/>
      <c r="AD554" s="118"/>
      <c r="AE554" s="118"/>
      <c r="AF554" s="118"/>
      <c r="AG554" s="118"/>
      <c r="AH554" s="276"/>
      <c r="AI554" s="276"/>
      <c r="AJ554" s="118"/>
      <c r="AK554" s="279"/>
      <c r="AL554" s="99"/>
      <c r="AM554" s="99"/>
      <c r="AN554" s="108"/>
      <c r="AO554" s="99"/>
      <c r="AP554" s="99"/>
      <c r="AQ554" s="99"/>
      <c r="AR554" s="99"/>
      <c r="AS554" s="99"/>
    </row>
    <row r="555" spans="1:45" ht="15">
      <c r="A555" s="118"/>
      <c r="B555" s="118"/>
      <c r="C555" s="118"/>
      <c r="D555" s="118"/>
      <c r="E555" s="118"/>
      <c r="F555" s="118"/>
      <c r="G555" s="118"/>
      <c r="H555" s="118"/>
      <c r="I555" s="118"/>
      <c r="J555" s="118"/>
      <c r="K555" s="118"/>
      <c r="L555" s="276"/>
      <c r="M555" s="276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  <c r="Z555" s="118"/>
      <c r="AA555" s="118"/>
      <c r="AB555" s="118"/>
      <c r="AC555" s="118"/>
      <c r="AD555" s="118"/>
      <c r="AE555" s="118"/>
      <c r="AF555" s="118"/>
      <c r="AG555" s="118"/>
      <c r="AH555" s="276"/>
      <c r="AI555" s="276"/>
      <c r="AJ555" s="118"/>
      <c r="AK555" s="279"/>
      <c r="AL555" s="99"/>
      <c r="AM555" s="99"/>
      <c r="AN555" s="108"/>
      <c r="AO555" s="99"/>
      <c r="AP555" s="99"/>
      <c r="AQ555" s="99"/>
      <c r="AR555" s="99"/>
      <c r="AS555" s="99"/>
    </row>
    <row r="556" spans="1:45" ht="15">
      <c r="A556" s="118"/>
      <c r="B556" s="118"/>
      <c r="C556" s="118"/>
      <c r="D556" s="118"/>
      <c r="E556" s="118"/>
      <c r="F556" s="118"/>
      <c r="G556" s="118"/>
      <c r="H556" s="118"/>
      <c r="I556" s="118"/>
      <c r="J556" s="118"/>
      <c r="K556" s="118"/>
      <c r="L556" s="276"/>
      <c r="M556" s="276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  <c r="Z556" s="118"/>
      <c r="AA556" s="118"/>
      <c r="AB556" s="118"/>
      <c r="AC556" s="118"/>
      <c r="AD556" s="118"/>
      <c r="AE556" s="118"/>
      <c r="AF556" s="118"/>
      <c r="AG556" s="118"/>
      <c r="AH556" s="276"/>
      <c r="AI556" s="276"/>
      <c r="AJ556" s="118"/>
      <c r="AK556" s="279"/>
      <c r="AL556" s="99"/>
      <c r="AM556" s="99"/>
      <c r="AN556" s="108"/>
      <c r="AO556" s="99"/>
      <c r="AP556" s="99"/>
      <c r="AQ556" s="99"/>
      <c r="AR556" s="99"/>
      <c r="AS556" s="99"/>
    </row>
    <row r="557" spans="1:45" ht="15">
      <c r="A557" s="118"/>
      <c r="B557" s="118"/>
      <c r="C557" s="118"/>
      <c r="D557" s="118"/>
      <c r="E557" s="118"/>
      <c r="F557" s="118"/>
      <c r="G557" s="118"/>
      <c r="H557" s="118"/>
      <c r="I557" s="118"/>
      <c r="J557" s="118"/>
      <c r="K557" s="118"/>
      <c r="L557" s="276"/>
      <c r="M557" s="276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  <c r="Z557" s="118"/>
      <c r="AA557" s="118"/>
      <c r="AB557" s="118"/>
      <c r="AC557" s="118"/>
      <c r="AD557" s="118"/>
      <c r="AE557" s="118"/>
      <c r="AF557" s="118"/>
      <c r="AG557" s="118"/>
      <c r="AH557" s="276"/>
      <c r="AI557" s="276"/>
      <c r="AJ557" s="118"/>
      <c r="AK557" s="279"/>
      <c r="AL557" s="99"/>
      <c r="AM557" s="99"/>
      <c r="AN557" s="108"/>
      <c r="AO557" s="99"/>
      <c r="AP557" s="99"/>
      <c r="AQ557" s="99"/>
      <c r="AR557" s="99"/>
      <c r="AS557" s="99"/>
    </row>
    <row r="558" spans="1:45" ht="15">
      <c r="A558" s="118"/>
      <c r="B558" s="118"/>
      <c r="C558" s="118"/>
      <c r="D558" s="118"/>
      <c r="E558" s="118"/>
      <c r="F558" s="118"/>
      <c r="G558" s="118"/>
      <c r="H558" s="118"/>
      <c r="I558" s="118"/>
      <c r="J558" s="118"/>
      <c r="K558" s="118"/>
      <c r="L558" s="276"/>
      <c r="M558" s="276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  <c r="Z558" s="118"/>
      <c r="AA558" s="118"/>
      <c r="AB558" s="118"/>
      <c r="AC558" s="118"/>
      <c r="AD558" s="118"/>
      <c r="AE558" s="118"/>
      <c r="AF558" s="118"/>
      <c r="AG558" s="118"/>
      <c r="AH558" s="276"/>
      <c r="AI558" s="276"/>
      <c r="AJ558" s="118"/>
      <c r="AK558" s="279"/>
      <c r="AL558" s="99"/>
      <c r="AM558" s="99"/>
      <c r="AN558" s="108"/>
      <c r="AO558" s="99"/>
      <c r="AP558" s="99"/>
      <c r="AQ558" s="99"/>
      <c r="AR558" s="99"/>
      <c r="AS558" s="99"/>
    </row>
    <row r="559" spans="1:45" ht="15">
      <c r="A559" s="118"/>
      <c r="B559" s="118"/>
      <c r="C559" s="118"/>
      <c r="D559" s="118"/>
      <c r="E559" s="118"/>
      <c r="F559" s="118"/>
      <c r="G559" s="118"/>
      <c r="H559" s="118"/>
      <c r="I559" s="118"/>
      <c r="J559" s="118"/>
      <c r="K559" s="118"/>
      <c r="L559" s="276"/>
      <c r="M559" s="276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  <c r="Z559" s="118"/>
      <c r="AA559" s="118"/>
      <c r="AB559" s="118"/>
      <c r="AC559" s="118"/>
      <c r="AD559" s="118"/>
      <c r="AE559" s="118"/>
      <c r="AF559" s="118"/>
      <c r="AG559" s="118"/>
      <c r="AH559" s="276"/>
      <c r="AI559" s="276"/>
      <c r="AJ559" s="118"/>
      <c r="AK559" s="279"/>
      <c r="AL559" s="99"/>
      <c r="AM559" s="99"/>
      <c r="AN559" s="108"/>
      <c r="AO559" s="99"/>
      <c r="AP559" s="99"/>
      <c r="AQ559" s="99"/>
      <c r="AR559" s="99"/>
      <c r="AS559" s="99"/>
    </row>
    <row r="560" spans="1:45" ht="15">
      <c r="A560" s="118"/>
      <c r="B560" s="118"/>
      <c r="C560" s="118"/>
      <c r="D560" s="118"/>
      <c r="E560" s="118"/>
      <c r="F560" s="118"/>
      <c r="G560" s="118"/>
      <c r="H560" s="118"/>
      <c r="I560" s="118"/>
      <c r="J560" s="118"/>
      <c r="K560" s="118"/>
      <c r="L560" s="276"/>
      <c r="M560" s="276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  <c r="Z560" s="118"/>
      <c r="AA560" s="118"/>
      <c r="AB560" s="118"/>
      <c r="AC560" s="118"/>
      <c r="AD560" s="118"/>
      <c r="AE560" s="118"/>
      <c r="AF560" s="118"/>
      <c r="AG560" s="118"/>
      <c r="AH560" s="276"/>
      <c r="AI560" s="276"/>
      <c r="AJ560" s="118"/>
      <c r="AK560" s="279"/>
      <c r="AL560" s="99"/>
      <c r="AM560" s="99"/>
      <c r="AN560" s="108"/>
      <c r="AO560" s="99"/>
      <c r="AP560" s="99"/>
      <c r="AQ560" s="99"/>
      <c r="AR560" s="99"/>
      <c r="AS560" s="99"/>
    </row>
    <row r="561" spans="1:45" ht="15">
      <c r="A561" s="118"/>
      <c r="B561" s="118"/>
      <c r="C561" s="118"/>
      <c r="D561" s="118"/>
      <c r="E561" s="118"/>
      <c r="F561" s="118"/>
      <c r="G561" s="118"/>
      <c r="H561" s="118"/>
      <c r="I561" s="118"/>
      <c r="J561" s="118"/>
      <c r="K561" s="118"/>
      <c r="L561" s="276"/>
      <c r="M561" s="276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  <c r="Z561" s="118"/>
      <c r="AA561" s="118"/>
      <c r="AB561" s="118"/>
      <c r="AC561" s="118"/>
      <c r="AD561" s="118"/>
      <c r="AE561" s="118"/>
      <c r="AF561" s="118"/>
      <c r="AG561" s="118"/>
      <c r="AH561" s="276"/>
      <c r="AI561" s="276"/>
      <c r="AJ561" s="118"/>
      <c r="AK561" s="279"/>
      <c r="AL561" s="99"/>
      <c r="AM561" s="99"/>
      <c r="AN561" s="108"/>
      <c r="AO561" s="99"/>
      <c r="AP561" s="99"/>
      <c r="AQ561" s="99"/>
      <c r="AR561" s="99"/>
      <c r="AS561" s="99"/>
    </row>
    <row r="562" spans="1:45" ht="15">
      <c r="A562" s="118"/>
      <c r="B562" s="118"/>
      <c r="C562" s="118"/>
      <c r="D562" s="118"/>
      <c r="E562" s="118"/>
      <c r="F562" s="118"/>
      <c r="G562" s="118"/>
      <c r="H562" s="118"/>
      <c r="I562" s="118"/>
      <c r="J562" s="118"/>
      <c r="K562" s="118"/>
      <c r="L562" s="276"/>
      <c r="M562" s="276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  <c r="Z562" s="118"/>
      <c r="AA562" s="118"/>
      <c r="AB562" s="118"/>
      <c r="AC562" s="118"/>
      <c r="AD562" s="118"/>
      <c r="AE562" s="118"/>
      <c r="AF562" s="118"/>
      <c r="AG562" s="118"/>
      <c r="AH562" s="276"/>
      <c r="AI562" s="276"/>
      <c r="AJ562" s="118"/>
      <c r="AK562" s="279"/>
      <c r="AL562" s="99"/>
      <c r="AM562" s="99"/>
      <c r="AN562" s="108"/>
      <c r="AO562" s="99"/>
      <c r="AP562" s="99"/>
      <c r="AQ562" s="99"/>
      <c r="AR562" s="99"/>
      <c r="AS562" s="99"/>
    </row>
    <row r="563" spans="1:45" ht="15">
      <c r="A563" s="118"/>
      <c r="B563" s="118"/>
      <c r="C563" s="118"/>
      <c r="D563" s="118"/>
      <c r="E563" s="118"/>
      <c r="F563" s="118"/>
      <c r="G563" s="118"/>
      <c r="H563" s="118"/>
      <c r="I563" s="118"/>
      <c r="J563" s="118"/>
      <c r="K563" s="118"/>
      <c r="L563" s="276"/>
      <c r="M563" s="276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  <c r="Z563" s="118"/>
      <c r="AA563" s="118"/>
      <c r="AB563" s="118"/>
      <c r="AC563" s="118"/>
      <c r="AD563" s="118"/>
      <c r="AE563" s="118"/>
      <c r="AF563" s="118"/>
      <c r="AG563" s="118"/>
      <c r="AH563" s="276"/>
      <c r="AI563" s="276"/>
      <c r="AJ563" s="118"/>
      <c r="AK563" s="279"/>
      <c r="AL563" s="99"/>
      <c r="AM563" s="99"/>
      <c r="AN563" s="108"/>
      <c r="AO563" s="99"/>
      <c r="AP563" s="99"/>
      <c r="AQ563" s="99"/>
      <c r="AR563" s="99"/>
      <c r="AS563" s="99"/>
    </row>
    <row r="564" spans="1:45" ht="15">
      <c r="A564" s="118"/>
      <c r="B564" s="118"/>
      <c r="C564" s="118"/>
      <c r="D564" s="118"/>
      <c r="E564" s="118"/>
      <c r="F564" s="118"/>
      <c r="G564" s="118"/>
      <c r="H564" s="118"/>
      <c r="I564" s="118"/>
      <c r="J564" s="118"/>
      <c r="K564" s="118"/>
      <c r="L564" s="276"/>
      <c r="M564" s="276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  <c r="Z564" s="118"/>
      <c r="AA564" s="118"/>
      <c r="AB564" s="118"/>
      <c r="AC564" s="118"/>
      <c r="AD564" s="118"/>
      <c r="AE564" s="118"/>
      <c r="AF564" s="118"/>
      <c r="AG564" s="118"/>
      <c r="AH564" s="276"/>
      <c r="AI564" s="276"/>
      <c r="AJ564" s="118"/>
      <c r="AK564" s="279"/>
      <c r="AL564" s="99"/>
      <c r="AM564" s="99"/>
      <c r="AN564" s="108"/>
      <c r="AO564" s="99"/>
      <c r="AP564" s="99"/>
      <c r="AQ564" s="99"/>
      <c r="AR564" s="99"/>
      <c r="AS564" s="99"/>
    </row>
    <row r="565" spans="1:45" ht="15">
      <c r="A565" s="118"/>
      <c r="B565" s="118"/>
      <c r="C565" s="118"/>
      <c r="D565" s="118"/>
      <c r="E565" s="118"/>
      <c r="F565" s="118"/>
      <c r="G565" s="118"/>
      <c r="H565" s="118"/>
      <c r="I565" s="118"/>
      <c r="J565" s="118"/>
      <c r="K565" s="118"/>
      <c r="L565" s="276"/>
      <c r="M565" s="276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  <c r="Z565" s="118"/>
      <c r="AA565" s="118"/>
      <c r="AB565" s="118"/>
      <c r="AC565" s="118"/>
      <c r="AD565" s="118"/>
      <c r="AE565" s="118"/>
      <c r="AF565" s="118"/>
      <c r="AG565" s="118"/>
      <c r="AH565" s="276"/>
      <c r="AI565" s="276"/>
      <c r="AJ565" s="118"/>
      <c r="AK565" s="279"/>
      <c r="AL565" s="99"/>
      <c r="AM565" s="99"/>
      <c r="AN565" s="108"/>
      <c r="AO565" s="99"/>
      <c r="AP565" s="99"/>
      <c r="AQ565" s="99"/>
      <c r="AR565" s="99"/>
      <c r="AS565" s="99"/>
    </row>
    <row r="566" spans="1:45" ht="15">
      <c r="A566" s="118"/>
      <c r="B566" s="118"/>
      <c r="C566" s="118"/>
      <c r="D566" s="118"/>
      <c r="E566" s="118"/>
      <c r="F566" s="118"/>
      <c r="G566" s="118"/>
      <c r="H566" s="118"/>
      <c r="I566" s="118"/>
      <c r="J566" s="118"/>
      <c r="K566" s="118"/>
      <c r="L566" s="276"/>
      <c r="M566" s="276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  <c r="Z566" s="118"/>
      <c r="AA566" s="118"/>
      <c r="AB566" s="118"/>
      <c r="AC566" s="118"/>
      <c r="AD566" s="118"/>
      <c r="AE566" s="118"/>
      <c r="AF566" s="118"/>
      <c r="AG566" s="118"/>
      <c r="AH566" s="276"/>
      <c r="AI566" s="276"/>
      <c r="AJ566" s="118"/>
      <c r="AK566" s="279"/>
      <c r="AL566" s="99"/>
      <c r="AM566" s="99"/>
      <c r="AN566" s="108"/>
      <c r="AO566" s="99"/>
      <c r="AP566" s="99"/>
      <c r="AQ566" s="99"/>
      <c r="AR566" s="99"/>
      <c r="AS566" s="99"/>
    </row>
    <row r="567" spans="1:45" ht="15">
      <c r="A567" s="118"/>
      <c r="B567" s="118"/>
      <c r="C567" s="118"/>
      <c r="D567" s="118"/>
      <c r="E567" s="118"/>
      <c r="F567" s="118"/>
      <c r="G567" s="118"/>
      <c r="H567" s="118"/>
      <c r="I567" s="118"/>
      <c r="J567" s="118"/>
      <c r="K567" s="118"/>
      <c r="L567" s="276"/>
      <c r="M567" s="276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  <c r="Z567" s="118"/>
      <c r="AA567" s="118"/>
      <c r="AB567" s="118"/>
      <c r="AC567" s="118"/>
      <c r="AD567" s="118"/>
      <c r="AE567" s="118"/>
      <c r="AF567" s="118"/>
      <c r="AG567" s="118"/>
      <c r="AH567" s="276"/>
      <c r="AI567" s="276"/>
      <c r="AJ567" s="118"/>
      <c r="AK567" s="279"/>
      <c r="AL567" s="99"/>
      <c r="AM567" s="99"/>
      <c r="AN567" s="108"/>
      <c r="AO567" s="99"/>
      <c r="AP567" s="99"/>
      <c r="AQ567" s="99"/>
      <c r="AR567" s="99"/>
      <c r="AS567" s="99"/>
    </row>
    <row r="568" spans="1:45" ht="15">
      <c r="A568" s="118"/>
      <c r="B568" s="118"/>
      <c r="C568" s="118"/>
      <c r="D568" s="118"/>
      <c r="E568" s="118"/>
      <c r="F568" s="118"/>
      <c r="G568" s="118"/>
      <c r="H568" s="118"/>
      <c r="I568" s="118"/>
      <c r="J568" s="118"/>
      <c r="K568" s="118"/>
      <c r="L568" s="276"/>
      <c r="M568" s="276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  <c r="Z568" s="118"/>
      <c r="AA568" s="118"/>
      <c r="AB568" s="118"/>
      <c r="AC568" s="118"/>
      <c r="AD568" s="118"/>
      <c r="AE568" s="118"/>
      <c r="AF568" s="118"/>
      <c r="AG568" s="118"/>
      <c r="AH568" s="276"/>
      <c r="AI568" s="276"/>
      <c r="AJ568" s="118"/>
      <c r="AK568" s="279"/>
      <c r="AL568" s="99"/>
      <c r="AM568" s="99"/>
      <c r="AN568" s="108"/>
      <c r="AO568" s="99"/>
      <c r="AP568" s="99"/>
      <c r="AQ568" s="99"/>
      <c r="AR568" s="99"/>
      <c r="AS568" s="99"/>
    </row>
    <row r="569" spans="1:45" ht="15">
      <c r="A569" s="118"/>
      <c r="B569" s="118"/>
      <c r="C569" s="118"/>
      <c r="D569" s="118"/>
      <c r="E569" s="118"/>
      <c r="F569" s="118"/>
      <c r="G569" s="118"/>
      <c r="H569" s="118"/>
      <c r="I569" s="118"/>
      <c r="J569" s="118"/>
      <c r="K569" s="118"/>
      <c r="L569" s="276"/>
      <c r="M569" s="276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  <c r="Z569" s="118"/>
      <c r="AA569" s="118"/>
      <c r="AB569" s="118"/>
      <c r="AC569" s="118"/>
      <c r="AD569" s="118"/>
      <c r="AE569" s="118"/>
      <c r="AF569" s="118"/>
      <c r="AG569" s="118"/>
      <c r="AH569" s="276"/>
      <c r="AI569" s="276"/>
      <c r="AJ569" s="118"/>
      <c r="AK569" s="279"/>
      <c r="AL569" s="99"/>
      <c r="AM569" s="99"/>
      <c r="AN569" s="108"/>
      <c r="AO569" s="99"/>
      <c r="AP569" s="99"/>
      <c r="AQ569" s="99"/>
      <c r="AR569" s="99"/>
      <c r="AS569" s="99"/>
    </row>
    <row r="570" spans="1:45" ht="15">
      <c r="A570" s="118"/>
      <c r="B570" s="118"/>
      <c r="C570" s="118"/>
      <c r="D570" s="118"/>
      <c r="E570" s="118"/>
      <c r="F570" s="118"/>
      <c r="G570" s="118"/>
      <c r="H570" s="118"/>
      <c r="I570" s="118"/>
      <c r="J570" s="118"/>
      <c r="K570" s="118"/>
      <c r="L570" s="276"/>
      <c r="M570" s="276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  <c r="Z570" s="118"/>
      <c r="AA570" s="118"/>
      <c r="AB570" s="118"/>
      <c r="AC570" s="118"/>
      <c r="AD570" s="118"/>
      <c r="AE570" s="118"/>
      <c r="AF570" s="118"/>
      <c r="AG570" s="118"/>
      <c r="AH570" s="276"/>
      <c r="AI570" s="276"/>
      <c r="AJ570" s="118"/>
      <c r="AK570" s="279"/>
      <c r="AL570" s="99"/>
      <c r="AM570" s="99"/>
      <c r="AN570" s="108"/>
      <c r="AO570" s="99"/>
      <c r="AP570" s="99"/>
      <c r="AQ570" s="99"/>
      <c r="AR570" s="99"/>
      <c r="AS570" s="99"/>
    </row>
    <row r="571" spans="1:45" ht="15">
      <c r="A571" s="118"/>
      <c r="B571" s="118"/>
      <c r="C571" s="118"/>
      <c r="D571" s="118"/>
      <c r="E571" s="118"/>
      <c r="F571" s="118"/>
      <c r="G571" s="118"/>
      <c r="H571" s="118"/>
      <c r="I571" s="118"/>
      <c r="J571" s="118"/>
      <c r="K571" s="118"/>
      <c r="L571" s="276"/>
      <c r="M571" s="276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  <c r="Z571" s="118"/>
      <c r="AA571" s="118"/>
      <c r="AB571" s="118"/>
      <c r="AC571" s="118"/>
      <c r="AD571" s="118"/>
      <c r="AE571" s="118"/>
      <c r="AF571" s="118"/>
      <c r="AG571" s="118"/>
      <c r="AH571" s="276"/>
      <c r="AI571" s="276"/>
      <c r="AJ571" s="118"/>
      <c r="AK571" s="279"/>
      <c r="AL571" s="99"/>
      <c r="AM571" s="99"/>
      <c r="AN571" s="108"/>
      <c r="AO571" s="99"/>
      <c r="AP571" s="99"/>
      <c r="AQ571" s="99"/>
      <c r="AR571" s="99"/>
      <c r="AS571" s="99"/>
    </row>
    <row r="572" spans="1:45" ht="15">
      <c r="A572" s="118"/>
      <c r="B572" s="118"/>
      <c r="C572" s="118"/>
      <c r="D572" s="118"/>
      <c r="E572" s="118"/>
      <c r="F572" s="118"/>
      <c r="G572" s="118"/>
      <c r="H572" s="118"/>
      <c r="I572" s="118"/>
      <c r="J572" s="118"/>
      <c r="K572" s="118"/>
      <c r="L572" s="276"/>
      <c r="M572" s="276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  <c r="Z572" s="118"/>
      <c r="AA572" s="118"/>
      <c r="AB572" s="118"/>
      <c r="AC572" s="118"/>
      <c r="AD572" s="118"/>
      <c r="AE572" s="118"/>
      <c r="AF572" s="118"/>
      <c r="AG572" s="118"/>
      <c r="AH572" s="276"/>
      <c r="AI572" s="276"/>
      <c r="AJ572" s="118"/>
      <c r="AK572" s="279"/>
      <c r="AL572" s="99"/>
      <c r="AM572" s="99"/>
      <c r="AN572" s="108"/>
      <c r="AO572" s="99"/>
      <c r="AP572" s="99"/>
      <c r="AQ572" s="99"/>
      <c r="AR572" s="99"/>
      <c r="AS572" s="99"/>
    </row>
    <row r="573" spans="1:45" ht="15">
      <c r="A573" s="118"/>
      <c r="B573" s="118"/>
      <c r="C573" s="118"/>
      <c r="D573" s="118"/>
      <c r="E573" s="118"/>
      <c r="F573" s="118"/>
      <c r="G573" s="118"/>
      <c r="H573" s="118"/>
      <c r="I573" s="118"/>
      <c r="J573" s="118"/>
      <c r="K573" s="118"/>
      <c r="L573" s="276"/>
      <c r="M573" s="276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  <c r="Z573" s="118"/>
      <c r="AA573" s="118"/>
      <c r="AB573" s="118"/>
      <c r="AC573" s="118"/>
      <c r="AD573" s="118"/>
      <c r="AE573" s="118"/>
      <c r="AF573" s="118"/>
      <c r="AG573" s="118"/>
      <c r="AH573" s="276"/>
      <c r="AI573" s="276"/>
      <c r="AJ573" s="118"/>
      <c r="AK573" s="279"/>
      <c r="AL573" s="99"/>
      <c r="AM573" s="99"/>
      <c r="AN573" s="108"/>
      <c r="AO573" s="99"/>
      <c r="AP573" s="99"/>
      <c r="AQ573" s="99"/>
      <c r="AR573" s="99"/>
      <c r="AS573" s="99"/>
    </row>
    <row r="574" spans="1:45" ht="15">
      <c r="A574" s="118"/>
      <c r="B574" s="118"/>
      <c r="C574" s="118"/>
      <c r="D574" s="118"/>
      <c r="E574" s="118"/>
      <c r="F574" s="118"/>
      <c r="G574" s="118"/>
      <c r="H574" s="118"/>
      <c r="I574" s="118"/>
      <c r="J574" s="118"/>
      <c r="K574" s="118"/>
      <c r="L574" s="276"/>
      <c r="M574" s="276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  <c r="Z574" s="118"/>
      <c r="AA574" s="118"/>
      <c r="AB574" s="118"/>
      <c r="AC574" s="118"/>
      <c r="AD574" s="118"/>
      <c r="AE574" s="118"/>
      <c r="AF574" s="118"/>
      <c r="AG574" s="118"/>
      <c r="AH574" s="276"/>
      <c r="AI574" s="276"/>
      <c r="AJ574" s="118"/>
      <c r="AK574" s="279"/>
      <c r="AL574" s="99"/>
      <c r="AM574" s="99"/>
      <c r="AN574" s="108"/>
      <c r="AO574" s="99"/>
      <c r="AP574" s="99"/>
      <c r="AQ574" s="99"/>
      <c r="AR574" s="99"/>
      <c r="AS574" s="99"/>
    </row>
    <row r="575" spans="1:45" ht="15">
      <c r="A575" s="118"/>
      <c r="B575" s="118"/>
      <c r="C575" s="118"/>
      <c r="D575" s="118"/>
      <c r="E575" s="118"/>
      <c r="F575" s="118"/>
      <c r="G575" s="118"/>
      <c r="H575" s="118"/>
      <c r="I575" s="118"/>
      <c r="J575" s="118"/>
      <c r="K575" s="118"/>
      <c r="L575" s="276"/>
      <c r="M575" s="276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  <c r="Z575" s="118"/>
      <c r="AA575" s="118"/>
      <c r="AB575" s="118"/>
      <c r="AC575" s="118"/>
      <c r="AD575" s="118"/>
      <c r="AE575" s="118"/>
      <c r="AF575" s="118"/>
      <c r="AG575" s="118"/>
      <c r="AH575" s="276"/>
      <c r="AI575" s="276"/>
      <c r="AJ575" s="118"/>
      <c r="AK575" s="279"/>
      <c r="AL575" s="99"/>
      <c r="AM575" s="99"/>
      <c r="AN575" s="108"/>
      <c r="AO575" s="99"/>
      <c r="AP575" s="99"/>
      <c r="AQ575" s="99"/>
      <c r="AR575" s="99"/>
      <c r="AS575" s="99"/>
    </row>
    <row r="576" spans="1:45" ht="15">
      <c r="A576" s="118"/>
      <c r="B576" s="118"/>
      <c r="C576" s="118"/>
      <c r="D576" s="118"/>
      <c r="E576" s="118"/>
      <c r="F576" s="118"/>
      <c r="G576" s="118"/>
      <c r="H576" s="118"/>
      <c r="I576" s="118"/>
      <c r="J576" s="118"/>
      <c r="K576" s="118"/>
      <c r="L576" s="276"/>
      <c r="M576" s="276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  <c r="Z576" s="118"/>
      <c r="AA576" s="118"/>
      <c r="AB576" s="118"/>
      <c r="AC576" s="118"/>
      <c r="AD576" s="118"/>
      <c r="AE576" s="118"/>
      <c r="AF576" s="118"/>
      <c r="AG576" s="118"/>
      <c r="AH576" s="276"/>
      <c r="AI576" s="276"/>
      <c r="AJ576" s="118"/>
      <c r="AK576" s="279"/>
      <c r="AL576" s="99"/>
      <c r="AM576" s="99"/>
      <c r="AN576" s="108"/>
      <c r="AO576" s="99"/>
      <c r="AP576" s="99"/>
      <c r="AQ576" s="99"/>
      <c r="AR576" s="99"/>
      <c r="AS576" s="99"/>
    </row>
    <row r="577" spans="1:45" ht="15">
      <c r="A577" s="118"/>
      <c r="B577" s="118"/>
      <c r="C577" s="118"/>
      <c r="D577" s="118"/>
      <c r="E577" s="118"/>
      <c r="F577" s="118"/>
      <c r="G577" s="118"/>
      <c r="H577" s="118"/>
      <c r="I577" s="118"/>
      <c r="J577" s="118"/>
      <c r="K577" s="118"/>
      <c r="L577" s="276"/>
      <c r="M577" s="276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  <c r="Z577" s="118"/>
      <c r="AA577" s="118"/>
      <c r="AB577" s="118"/>
      <c r="AC577" s="118"/>
      <c r="AD577" s="118"/>
      <c r="AE577" s="118"/>
      <c r="AF577" s="118"/>
      <c r="AG577" s="118"/>
      <c r="AH577" s="276"/>
      <c r="AI577" s="276"/>
      <c r="AJ577" s="118"/>
      <c r="AK577" s="279"/>
      <c r="AL577" s="99"/>
      <c r="AM577" s="99"/>
      <c r="AN577" s="108"/>
      <c r="AO577" s="99"/>
      <c r="AP577" s="99"/>
      <c r="AQ577" s="99"/>
      <c r="AR577" s="99"/>
      <c r="AS577" s="99"/>
    </row>
    <row r="578" spans="1:45" ht="15">
      <c r="A578" s="118"/>
      <c r="B578" s="118"/>
      <c r="C578" s="118"/>
      <c r="D578" s="118"/>
      <c r="E578" s="118"/>
      <c r="F578" s="118"/>
      <c r="G578" s="118"/>
      <c r="H578" s="118"/>
      <c r="I578" s="118"/>
      <c r="J578" s="118"/>
      <c r="K578" s="118"/>
      <c r="L578" s="276"/>
      <c r="M578" s="276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  <c r="Z578" s="118"/>
      <c r="AA578" s="118"/>
      <c r="AB578" s="118"/>
      <c r="AC578" s="118"/>
      <c r="AD578" s="118"/>
      <c r="AE578" s="118"/>
      <c r="AF578" s="118"/>
      <c r="AG578" s="118"/>
      <c r="AH578" s="276"/>
      <c r="AI578" s="276"/>
      <c r="AJ578" s="118"/>
      <c r="AK578" s="279"/>
      <c r="AL578" s="99"/>
      <c r="AM578" s="99"/>
      <c r="AN578" s="108"/>
      <c r="AO578" s="99"/>
      <c r="AP578" s="99"/>
      <c r="AQ578" s="99"/>
      <c r="AR578" s="99"/>
      <c r="AS578" s="99"/>
    </row>
    <row r="579" spans="1:45" ht="15">
      <c r="A579" s="118"/>
      <c r="B579" s="118"/>
      <c r="C579" s="118"/>
      <c r="D579" s="118"/>
      <c r="E579" s="118"/>
      <c r="F579" s="118"/>
      <c r="G579" s="118"/>
      <c r="H579" s="118"/>
      <c r="I579" s="118"/>
      <c r="J579" s="118"/>
      <c r="K579" s="118"/>
      <c r="L579" s="276"/>
      <c r="M579" s="276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  <c r="Z579" s="118"/>
      <c r="AA579" s="118"/>
      <c r="AB579" s="118"/>
      <c r="AC579" s="118"/>
      <c r="AD579" s="118"/>
      <c r="AE579" s="118"/>
      <c r="AF579" s="118"/>
      <c r="AG579" s="118"/>
      <c r="AH579" s="276"/>
      <c r="AI579" s="276"/>
      <c r="AJ579" s="118"/>
      <c r="AK579" s="279"/>
      <c r="AL579" s="99"/>
      <c r="AM579" s="99"/>
      <c r="AN579" s="108"/>
      <c r="AO579" s="99"/>
      <c r="AP579" s="99"/>
      <c r="AQ579" s="99"/>
      <c r="AR579" s="99"/>
      <c r="AS579" s="99"/>
    </row>
    <row r="580" spans="1:45" ht="15">
      <c r="A580" s="118"/>
      <c r="B580" s="118"/>
      <c r="C580" s="118"/>
      <c r="D580" s="118"/>
      <c r="E580" s="118"/>
      <c r="F580" s="118"/>
      <c r="G580" s="118"/>
      <c r="H580" s="118"/>
      <c r="I580" s="118"/>
      <c r="J580" s="118"/>
      <c r="K580" s="118"/>
      <c r="L580" s="276"/>
      <c r="M580" s="276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  <c r="Z580" s="118"/>
      <c r="AA580" s="118"/>
      <c r="AB580" s="118"/>
      <c r="AC580" s="118"/>
      <c r="AD580" s="118"/>
      <c r="AE580" s="118"/>
      <c r="AF580" s="118"/>
      <c r="AG580" s="118"/>
      <c r="AH580" s="276"/>
      <c r="AI580" s="276"/>
      <c r="AJ580" s="118"/>
      <c r="AK580" s="279"/>
      <c r="AL580" s="99"/>
      <c r="AM580" s="99"/>
      <c r="AN580" s="108"/>
      <c r="AO580" s="99"/>
      <c r="AP580" s="99"/>
      <c r="AQ580" s="99"/>
      <c r="AR580" s="99"/>
      <c r="AS580" s="99"/>
    </row>
    <row r="581" spans="1:45" ht="15">
      <c r="A581" s="118"/>
      <c r="B581" s="118"/>
      <c r="C581" s="118"/>
      <c r="D581" s="118"/>
      <c r="E581" s="118"/>
      <c r="F581" s="118"/>
      <c r="G581" s="118"/>
      <c r="H581" s="118"/>
      <c r="I581" s="118"/>
      <c r="J581" s="118"/>
      <c r="K581" s="118"/>
      <c r="L581" s="276"/>
      <c r="M581" s="276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  <c r="Z581" s="118"/>
      <c r="AA581" s="118"/>
      <c r="AB581" s="118"/>
      <c r="AC581" s="118"/>
      <c r="AD581" s="118"/>
      <c r="AE581" s="118"/>
      <c r="AF581" s="118"/>
      <c r="AG581" s="118"/>
      <c r="AH581" s="276"/>
      <c r="AI581" s="276"/>
      <c r="AJ581" s="118"/>
      <c r="AK581" s="279"/>
      <c r="AL581" s="99"/>
      <c r="AM581" s="99"/>
      <c r="AN581" s="108"/>
      <c r="AO581" s="99"/>
      <c r="AP581" s="99"/>
      <c r="AQ581" s="99"/>
      <c r="AR581" s="99"/>
      <c r="AS581" s="99"/>
    </row>
    <row r="582" spans="1:45" ht="15">
      <c r="A582" s="118"/>
      <c r="B582" s="118"/>
      <c r="C582" s="118"/>
      <c r="D582" s="118"/>
      <c r="E582" s="118"/>
      <c r="F582" s="118"/>
      <c r="G582" s="118"/>
      <c r="H582" s="118"/>
      <c r="I582" s="118"/>
      <c r="J582" s="118"/>
      <c r="K582" s="118"/>
      <c r="L582" s="276"/>
      <c r="M582" s="276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  <c r="Z582" s="118"/>
      <c r="AA582" s="118"/>
      <c r="AB582" s="118"/>
      <c r="AC582" s="118"/>
      <c r="AD582" s="118"/>
      <c r="AE582" s="118"/>
      <c r="AF582" s="118"/>
      <c r="AG582" s="118"/>
      <c r="AH582" s="276"/>
      <c r="AI582" s="276"/>
      <c r="AJ582" s="118"/>
      <c r="AK582" s="279"/>
      <c r="AL582" s="99"/>
      <c r="AM582" s="99"/>
      <c r="AN582" s="108"/>
      <c r="AO582" s="99"/>
      <c r="AP582" s="99"/>
      <c r="AQ582" s="99"/>
      <c r="AR582" s="99"/>
      <c r="AS582" s="99"/>
    </row>
    <row r="583" spans="1:45" ht="15">
      <c r="A583" s="118"/>
      <c r="B583" s="118"/>
      <c r="C583" s="118"/>
      <c r="D583" s="118"/>
      <c r="E583" s="118"/>
      <c r="F583" s="118"/>
      <c r="G583" s="118"/>
      <c r="H583" s="118"/>
      <c r="I583" s="118"/>
      <c r="J583" s="118"/>
      <c r="K583" s="118"/>
      <c r="L583" s="276"/>
      <c r="M583" s="276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  <c r="Z583" s="118"/>
      <c r="AA583" s="118"/>
      <c r="AB583" s="118"/>
      <c r="AC583" s="118"/>
      <c r="AD583" s="118"/>
      <c r="AE583" s="118"/>
      <c r="AF583" s="118"/>
      <c r="AG583" s="118"/>
      <c r="AH583" s="276"/>
      <c r="AI583" s="276"/>
      <c r="AJ583" s="118"/>
      <c r="AK583" s="279"/>
      <c r="AL583" s="99"/>
      <c r="AM583" s="99"/>
      <c r="AN583" s="108"/>
      <c r="AO583" s="99"/>
      <c r="AP583" s="99"/>
      <c r="AQ583" s="99"/>
      <c r="AR583" s="99"/>
      <c r="AS583" s="99"/>
    </row>
    <row r="584" spans="1:45" ht="15">
      <c r="A584" s="118"/>
      <c r="B584" s="118"/>
      <c r="C584" s="118"/>
      <c r="D584" s="118"/>
      <c r="E584" s="118"/>
      <c r="F584" s="118"/>
      <c r="G584" s="118"/>
      <c r="H584" s="118"/>
      <c r="I584" s="118"/>
      <c r="J584" s="118"/>
      <c r="K584" s="118"/>
      <c r="L584" s="276"/>
      <c r="M584" s="276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  <c r="Z584" s="118"/>
      <c r="AA584" s="118"/>
      <c r="AB584" s="118"/>
      <c r="AC584" s="118"/>
      <c r="AD584" s="118"/>
      <c r="AE584" s="118"/>
      <c r="AF584" s="118"/>
      <c r="AG584" s="118"/>
      <c r="AH584" s="276"/>
      <c r="AI584" s="276"/>
      <c r="AJ584" s="118"/>
      <c r="AK584" s="279"/>
      <c r="AL584" s="99"/>
      <c r="AM584" s="99"/>
      <c r="AN584" s="108"/>
      <c r="AO584" s="99"/>
      <c r="AP584" s="99"/>
      <c r="AQ584" s="99"/>
      <c r="AR584" s="99"/>
      <c r="AS584" s="99"/>
    </row>
    <row r="585" spans="1:45" ht="15">
      <c r="A585" s="118"/>
      <c r="B585" s="118"/>
      <c r="C585" s="118"/>
      <c r="D585" s="118"/>
      <c r="E585" s="118"/>
      <c r="F585" s="118"/>
      <c r="G585" s="118"/>
      <c r="H585" s="118"/>
      <c r="I585" s="118"/>
      <c r="J585" s="118"/>
      <c r="K585" s="118"/>
      <c r="L585" s="276"/>
      <c r="M585" s="276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  <c r="Z585" s="118"/>
      <c r="AA585" s="118"/>
      <c r="AB585" s="118"/>
      <c r="AC585" s="118"/>
      <c r="AD585" s="118"/>
      <c r="AE585" s="118"/>
      <c r="AF585" s="118"/>
      <c r="AG585" s="118"/>
      <c r="AH585" s="276"/>
      <c r="AI585" s="276"/>
      <c r="AJ585" s="118"/>
      <c r="AK585" s="279"/>
      <c r="AL585" s="99"/>
      <c r="AM585" s="99"/>
      <c r="AN585" s="108"/>
      <c r="AO585" s="99"/>
      <c r="AP585" s="99"/>
      <c r="AQ585" s="99"/>
      <c r="AR585" s="99"/>
      <c r="AS585" s="99"/>
    </row>
    <row r="586" spans="1:45" ht="15">
      <c r="A586" s="118"/>
      <c r="B586" s="118"/>
      <c r="C586" s="118"/>
      <c r="D586" s="118"/>
      <c r="E586" s="118"/>
      <c r="F586" s="118"/>
      <c r="G586" s="118"/>
      <c r="H586" s="118"/>
      <c r="I586" s="118"/>
      <c r="J586" s="118"/>
      <c r="K586" s="118"/>
      <c r="L586" s="276"/>
      <c r="M586" s="276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  <c r="Z586" s="118"/>
      <c r="AA586" s="118"/>
      <c r="AB586" s="118"/>
      <c r="AC586" s="118"/>
      <c r="AD586" s="118"/>
      <c r="AE586" s="118"/>
      <c r="AF586" s="118"/>
      <c r="AG586" s="118"/>
      <c r="AH586" s="276"/>
      <c r="AI586" s="276"/>
      <c r="AJ586" s="118"/>
      <c r="AK586" s="279"/>
      <c r="AL586" s="99"/>
      <c r="AM586" s="99"/>
      <c r="AN586" s="108"/>
      <c r="AO586" s="99"/>
      <c r="AP586" s="99"/>
      <c r="AQ586" s="99"/>
      <c r="AR586" s="99"/>
      <c r="AS586" s="99"/>
    </row>
    <row r="587" spans="1:45" ht="15">
      <c r="A587" s="118"/>
      <c r="B587" s="118"/>
      <c r="C587" s="118"/>
      <c r="D587" s="118"/>
      <c r="E587" s="118"/>
      <c r="F587" s="118"/>
      <c r="G587" s="118"/>
      <c r="H587" s="118"/>
      <c r="I587" s="118"/>
      <c r="J587" s="118"/>
      <c r="K587" s="118"/>
      <c r="L587" s="276"/>
      <c r="M587" s="276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  <c r="Z587" s="118"/>
      <c r="AA587" s="118"/>
      <c r="AB587" s="118"/>
      <c r="AC587" s="118"/>
      <c r="AD587" s="118"/>
      <c r="AE587" s="118"/>
      <c r="AF587" s="118"/>
      <c r="AG587" s="118"/>
      <c r="AH587" s="276"/>
      <c r="AI587" s="276"/>
      <c r="AJ587" s="118"/>
      <c r="AK587" s="279"/>
      <c r="AL587" s="99"/>
      <c r="AM587" s="99"/>
      <c r="AN587" s="108"/>
      <c r="AO587" s="99"/>
      <c r="AP587" s="99"/>
      <c r="AQ587" s="99"/>
      <c r="AR587" s="99"/>
      <c r="AS587" s="99"/>
    </row>
    <row r="588" spans="1:45" ht="15">
      <c r="A588" s="118"/>
      <c r="B588" s="118"/>
      <c r="C588" s="118"/>
      <c r="D588" s="118"/>
      <c r="E588" s="118"/>
      <c r="F588" s="118"/>
      <c r="G588" s="118"/>
      <c r="H588" s="118"/>
      <c r="I588" s="118"/>
      <c r="J588" s="118"/>
      <c r="K588" s="118"/>
      <c r="L588" s="276"/>
      <c r="M588" s="276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  <c r="Z588" s="118"/>
      <c r="AA588" s="118"/>
      <c r="AB588" s="118"/>
      <c r="AC588" s="118"/>
      <c r="AD588" s="118"/>
      <c r="AE588" s="118"/>
      <c r="AF588" s="118"/>
      <c r="AG588" s="118"/>
      <c r="AH588" s="276"/>
      <c r="AI588" s="276"/>
      <c r="AJ588" s="118"/>
      <c r="AK588" s="279"/>
      <c r="AL588" s="99"/>
      <c r="AM588" s="99"/>
      <c r="AN588" s="108"/>
      <c r="AO588" s="99"/>
      <c r="AP588" s="99"/>
      <c r="AQ588" s="99"/>
      <c r="AR588" s="99"/>
      <c r="AS588" s="99"/>
    </row>
    <row r="589" spans="1:45" ht="15">
      <c r="A589" s="118"/>
      <c r="B589" s="118"/>
      <c r="C589" s="118"/>
      <c r="D589" s="118"/>
      <c r="E589" s="118"/>
      <c r="F589" s="118"/>
      <c r="G589" s="118"/>
      <c r="H589" s="118"/>
      <c r="I589" s="118"/>
      <c r="J589" s="118"/>
      <c r="K589" s="118"/>
      <c r="L589" s="276"/>
      <c r="M589" s="276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  <c r="Z589" s="118"/>
      <c r="AA589" s="118"/>
      <c r="AB589" s="118"/>
      <c r="AC589" s="118"/>
      <c r="AD589" s="118"/>
      <c r="AE589" s="118"/>
      <c r="AF589" s="118"/>
      <c r="AG589" s="118"/>
      <c r="AH589" s="276"/>
      <c r="AI589" s="276"/>
      <c r="AJ589" s="118"/>
      <c r="AK589" s="279"/>
      <c r="AL589" s="99"/>
      <c r="AM589" s="99"/>
      <c r="AN589" s="108"/>
      <c r="AO589" s="99"/>
      <c r="AP589" s="99"/>
      <c r="AQ589" s="99"/>
      <c r="AR589" s="99"/>
      <c r="AS589" s="99"/>
    </row>
    <row r="590" spans="1:45" ht="15">
      <c r="A590" s="118"/>
      <c r="B590" s="118"/>
      <c r="C590" s="118"/>
      <c r="D590" s="118"/>
      <c r="E590" s="118"/>
      <c r="F590" s="118"/>
      <c r="G590" s="118"/>
      <c r="H590" s="118"/>
      <c r="I590" s="118"/>
      <c r="J590" s="118"/>
      <c r="K590" s="118"/>
      <c r="L590" s="276"/>
      <c r="M590" s="276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  <c r="Z590" s="118"/>
      <c r="AA590" s="118"/>
      <c r="AB590" s="118"/>
      <c r="AC590" s="118"/>
      <c r="AD590" s="118"/>
      <c r="AE590" s="118"/>
      <c r="AF590" s="118"/>
      <c r="AG590" s="118"/>
      <c r="AH590" s="276"/>
      <c r="AI590" s="276"/>
      <c r="AJ590" s="118"/>
      <c r="AK590" s="279"/>
      <c r="AL590" s="99"/>
      <c r="AM590" s="99"/>
      <c r="AN590" s="108"/>
      <c r="AO590" s="99"/>
      <c r="AP590" s="99"/>
      <c r="AQ590" s="99"/>
      <c r="AR590" s="99"/>
      <c r="AS590" s="99"/>
    </row>
    <row r="591" spans="1:45" ht="15">
      <c r="A591" s="118"/>
      <c r="B591" s="118"/>
      <c r="C591" s="118"/>
      <c r="D591" s="118"/>
      <c r="E591" s="118"/>
      <c r="F591" s="118"/>
      <c r="G591" s="118"/>
      <c r="H591" s="118"/>
      <c r="I591" s="118"/>
      <c r="J591" s="118"/>
      <c r="K591" s="118"/>
      <c r="L591" s="276"/>
      <c r="M591" s="276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  <c r="Z591" s="118"/>
      <c r="AA591" s="118"/>
      <c r="AB591" s="118"/>
      <c r="AC591" s="118"/>
      <c r="AD591" s="118"/>
      <c r="AE591" s="118"/>
      <c r="AF591" s="118"/>
      <c r="AG591" s="118"/>
      <c r="AH591" s="276"/>
      <c r="AI591" s="276"/>
      <c r="AJ591" s="118"/>
      <c r="AK591" s="279"/>
      <c r="AL591" s="99"/>
      <c r="AM591" s="99"/>
      <c r="AN591" s="108"/>
      <c r="AO591" s="99"/>
      <c r="AP591" s="99"/>
      <c r="AQ591" s="99"/>
      <c r="AR591" s="99"/>
      <c r="AS591" s="99"/>
    </row>
    <row r="592" spans="1:45" ht="15">
      <c r="A592" s="118"/>
      <c r="B592" s="118"/>
      <c r="C592" s="118"/>
      <c r="D592" s="118"/>
      <c r="E592" s="118"/>
      <c r="F592" s="118"/>
      <c r="G592" s="118"/>
      <c r="H592" s="118"/>
      <c r="I592" s="118"/>
      <c r="J592" s="118"/>
      <c r="K592" s="118"/>
      <c r="L592" s="276"/>
      <c r="M592" s="276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  <c r="Z592" s="118"/>
      <c r="AA592" s="118"/>
      <c r="AB592" s="118"/>
      <c r="AC592" s="118"/>
      <c r="AD592" s="118"/>
      <c r="AE592" s="118"/>
      <c r="AF592" s="118"/>
      <c r="AG592" s="118"/>
      <c r="AH592" s="276"/>
      <c r="AI592" s="276"/>
      <c r="AJ592" s="118"/>
      <c r="AK592" s="279"/>
      <c r="AL592" s="99"/>
      <c r="AM592" s="99"/>
      <c r="AN592" s="108"/>
      <c r="AO592" s="99"/>
      <c r="AP592" s="99"/>
      <c r="AQ592" s="99"/>
      <c r="AR592" s="99"/>
      <c r="AS592" s="99"/>
    </row>
    <row r="593" spans="1:45" ht="15">
      <c r="A593" s="118"/>
      <c r="B593" s="118"/>
      <c r="C593" s="118"/>
      <c r="D593" s="118"/>
      <c r="E593" s="118"/>
      <c r="F593" s="118"/>
      <c r="G593" s="118"/>
      <c r="H593" s="118"/>
      <c r="I593" s="118"/>
      <c r="J593" s="118"/>
      <c r="K593" s="118"/>
      <c r="L593" s="276"/>
      <c r="M593" s="276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  <c r="Z593" s="118"/>
      <c r="AA593" s="118"/>
      <c r="AB593" s="118"/>
      <c r="AC593" s="118"/>
      <c r="AD593" s="118"/>
      <c r="AE593" s="118"/>
      <c r="AF593" s="118"/>
      <c r="AG593" s="118"/>
      <c r="AH593" s="276"/>
      <c r="AI593" s="276"/>
      <c r="AJ593" s="118"/>
      <c r="AK593" s="279"/>
      <c r="AL593" s="99"/>
      <c r="AM593" s="99"/>
      <c r="AN593" s="108"/>
      <c r="AO593" s="99"/>
      <c r="AP593" s="99"/>
      <c r="AQ593" s="99"/>
      <c r="AR593" s="99"/>
      <c r="AS593" s="99"/>
    </row>
    <row r="594" spans="1:45" ht="15">
      <c r="A594" s="118"/>
      <c r="B594" s="118"/>
      <c r="C594" s="118"/>
      <c r="D594" s="118"/>
      <c r="E594" s="118"/>
      <c r="F594" s="118"/>
      <c r="G594" s="118"/>
      <c r="H594" s="118"/>
      <c r="I594" s="118"/>
      <c r="J594" s="118"/>
      <c r="K594" s="118"/>
      <c r="L594" s="276"/>
      <c r="M594" s="276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  <c r="Z594" s="118"/>
      <c r="AA594" s="118"/>
      <c r="AB594" s="118"/>
      <c r="AC594" s="118"/>
      <c r="AD594" s="118"/>
      <c r="AE594" s="118"/>
      <c r="AF594" s="118"/>
      <c r="AG594" s="118"/>
      <c r="AH594" s="276"/>
      <c r="AI594" s="276"/>
      <c r="AJ594" s="118"/>
      <c r="AK594" s="279"/>
      <c r="AL594" s="99"/>
      <c r="AM594" s="99"/>
      <c r="AN594" s="108"/>
      <c r="AO594" s="99"/>
      <c r="AP594" s="99"/>
      <c r="AQ594" s="99"/>
      <c r="AR594" s="99"/>
      <c r="AS594" s="99"/>
    </row>
    <row r="595" spans="1:45" ht="15">
      <c r="A595" s="118"/>
      <c r="B595" s="118"/>
      <c r="C595" s="118"/>
      <c r="D595" s="118"/>
      <c r="E595" s="118"/>
      <c r="F595" s="118"/>
      <c r="G595" s="118"/>
      <c r="H595" s="118"/>
      <c r="I595" s="118"/>
      <c r="J595" s="118"/>
      <c r="K595" s="118"/>
      <c r="L595" s="276"/>
      <c r="M595" s="276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  <c r="Z595" s="118"/>
      <c r="AA595" s="118"/>
      <c r="AB595" s="118"/>
      <c r="AC595" s="118"/>
      <c r="AD595" s="118"/>
      <c r="AE595" s="118"/>
      <c r="AF595" s="118"/>
      <c r="AG595" s="118"/>
      <c r="AH595" s="276"/>
      <c r="AI595" s="276"/>
      <c r="AJ595" s="118"/>
      <c r="AK595" s="279"/>
      <c r="AL595" s="99"/>
      <c r="AM595" s="99"/>
      <c r="AN595" s="108"/>
      <c r="AO595" s="99"/>
      <c r="AP595" s="99"/>
      <c r="AQ595" s="99"/>
      <c r="AR595" s="99"/>
      <c r="AS595" s="99"/>
    </row>
    <row r="596" spans="1:45" ht="15">
      <c r="A596" s="118"/>
      <c r="B596" s="118"/>
      <c r="C596" s="118"/>
      <c r="D596" s="118"/>
      <c r="E596" s="118"/>
      <c r="F596" s="118"/>
      <c r="G596" s="118"/>
      <c r="H596" s="118"/>
      <c r="I596" s="118"/>
      <c r="J596" s="118"/>
      <c r="K596" s="118"/>
      <c r="L596" s="276"/>
      <c r="M596" s="276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  <c r="Z596" s="118"/>
      <c r="AA596" s="118"/>
      <c r="AB596" s="118"/>
      <c r="AC596" s="118"/>
      <c r="AD596" s="118"/>
      <c r="AE596" s="118"/>
      <c r="AF596" s="118"/>
      <c r="AG596" s="118"/>
      <c r="AH596" s="276"/>
      <c r="AI596" s="276"/>
      <c r="AJ596" s="118"/>
      <c r="AK596" s="279"/>
      <c r="AL596" s="99"/>
      <c r="AM596" s="99"/>
      <c r="AN596" s="108"/>
      <c r="AO596" s="99"/>
      <c r="AP596" s="99"/>
      <c r="AQ596" s="99"/>
      <c r="AR596" s="99"/>
      <c r="AS596" s="99"/>
    </row>
    <row r="597" spans="1:45" ht="15">
      <c r="A597" s="118"/>
      <c r="B597" s="118"/>
      <c r="C597" s="118"/>
      <c r="D597" s="118"/>
      <c r="E597" s="118"/>
      <c r="F597" s="118"/>
      <c r="G597" s="118"/>
      <c r="H597" s="118"/>
      <c r="I597" s="118"/>
      <c r="J597" s="118"/>
      <c r="K597" s="118"/>
      <c r="L597" s="276"/>
      <c r="M597" s="276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  <c r="Z597" s="118"/>
      <c r="AA597" s="118"/>
      <c r="AB597" s="118"/>
      <c r="AC597" s="118"/>
      <c r="AD597" s="118"/>
      <c r="AE597" s="118"/>
      <c r="AF597" s="118"/>
      <c r="AG597" s="118"/>
      <c r="AH597" s="276"/>
      <c r="AI597" s="276"/>
      <c r="AJ597" s="118"/>
      <c r="AK597" s="279"/>
      <c r="AL597" s="99"/>
      <c r="AM597" s="99"/>
      <c r="AN597" s="108"/>
      <c r="AO597" s="99"/>
      <c r="AP597" s="99"/>
      <c r="AQ597" s="99"/>
      <c r="AR597" s="99"/>
      <c r="AS597" s="99"/>
    </row>
    <row r="598" spans="1:45" ht="15">
      <c r="A598" s="118"/>
      <c r="B598" s="118"/>
      <c r="C598" s="118"/>
      <c r="D598" s="118"/>
      <c r="E598" s="118"/>
      <c r="F598" s="118"/>
      <c r="G598" s="118"/>
      <c r="H598" s="118"/>
      <c r="I598" s="118"/>
      <c r="J598" s="118"/>
      <c r="K598" s="118"/>
      <c r="L598" s="276"/>
      <c r="M598" s="276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  <c r="Z598" s="118"/>
      <c r="AA598" s="118"/>
      <c r="AB598" s="118"/>
      <c r="AC598" s="118"/>
      <c r="AD598" s="118"/>
      <c r="AE598" s="118"/>
      <c r="AF598" s="118"/>
      <c r="AG598" s="118"/>
      <c r="AH598" s="276"/>
      <c r="AI598" s="276"/>
      <c r="AJ598" s="118"/>
      <c r="AK598" s="279"/>
      <c r="AL598" s="99"/>
      <c r="AM598" s="99"/>
      <c r="AN598" s="108"/>
      <c r="AO598" s="99"/>
      <c r="AP598" s="99"/>
      <c r="AQ598" s="99"/>
      <c r="AR598" s="99"/>
      <c r="AS598" s="99"/>
    </row>
    <row r="599" spans="1:45" ht="15">
      <c r="A599" s="118"/>
      <c r="B599" s="118"/>
      <c r="C599" s="118"/>
      <c r="D599" s="118"/>
      <c r="E599" s="118"/>
      <c r="F599" s="118"/>
      <c r="G599" s="118"/>
      <c r="H599" s="118"/>
      <c r="I599" s="118"/>
      <c r="J599" s="118"/>
      <c r="K599" s="118"/>
      <c r="L599" s="276"/>
      <c r="M599" s="276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  <c r="Z599" s="118"/>
      <c r="AA599" s="118"/>
      <c r="AB599" s="118"/>
      <c r="AC599" s="118"/>
      <c r="AD599" s="118"/>
      <c r="AE599" s="118"/>
      <c r="AF599" s="118"/>
      <c r="AG599" s="118"/>
      <c r="AH599" s="276"/>
      <c r="AI599" s="276"/>
      <c r="AJ599" s="118"/>
      <c r="AK599" s="279"/>
      <c r="AL599" s="99"/>
      <c r="AM599" s="99"/>
      <c r="AN599" s="108"/>
      <c r="AO599" s="99"/>
      <c r="AP599" s="99"/>
      <c r="AQ599" s="99"/>
      <c r="AR599" s="99"/>
      <c r="AS599" s="99"/>
    </row>
    <row r="600" spans="1:45" ht="15">
      <c r="A600" s="118"/>
      <c r="B600" s="118"/>
      <c r="C600" s="118"/>
      <c r="D600" s="118"/>
      <c r="E600" s="118"/>
      <c r="F600" s="118"/>
      <c r="G600" s="118"/>
      <c r="H600" s="118"/>
      <c r="I600" s="118"/>
      <c r="J600" s="118"/>
      <c r="K600" s="118"/>
      <c r="L600" s="276"/>
      <c r="M600" s="276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  <c r="Z600" s="118"/>
      <c r="AA600" s="118"/>
      <c r="AB600" s="118"/>
      <c r="AC600" s="118"/>
      <c r="AD600" s="118"/>
      <c r="AE600" s="118"/>
      <c r="AF600" s="118"/>
      <c r="AG600" s="118"/>
      <c r="AH600" s="276"/>
      <c r="AI600" s="276"/>
      <c r="AJ600" s="118"/>
      <c r="AK600" s="279"/>
      <c r="AL600" s="99"/>
      <c r="AM600" s="99"/>
      <c r="AN600" s="108"/>
      <c r="AO600" s="99"/>
      <c r="AP600" s="99"/>
      <c r="AQ600" s="99"/>
      <c r="AR600" s="99"/>
      <c r="AS600" s="99"/>
    </row>
    <row r="601" spans="1:45" ht="15">
      <c r="A601" s="118"/>
      <c r="B601" s="118"/>
      <c r="C601" s="118"/>
      <c r="D601" s="118"/>
      <c r="E601" s="118"/>
      <c r="F601" s="118"/>
      <c r="G601" s="118"/>
      <c r="H601" s="118"/>
      <c r="I601" s="118"/>
      <c r="J601" s="118"/>
      <c r="K601" s="118"/>
      <c r="L601" s="276"/>
      <c r="M601" s="276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  <c r="Z601" s="118"/>
      <c r="AA601" s="118"/>
      <c r="AB601" s="118"/>
      <c r="AC601" s="118"/>
      <c r="AD601" s="118"/>
      <c r="AE601" s="118"/>
      <c r="AF601" s="118"/>
      <c r="AG601" s="118"/>
      <c r="AH601" s="276"/>
      <c r="AI601" s="276"/>
      <c r="AJ601" s="118"/>
      <c r="AK601" s="279"/>
      <c r="AL601" s="99"/>
      <c r="AM601" s="99"/>
      <c r="AN601" s="108"/>
      <c r="AO601" s="99"/>
      <c r="AP601" s="99"/>
      <c r="AQ601" s="99"/>
      <c r="AR601" s="99"/>
      <c r="AS601" s="99"/>
    </row>
    <row r="602" spans="1:45" ht="15">
      <c r="A602" s="118"/>
      <c r="B602" s="118"/>
      <c r="C602" s="118"/>
      <c r="D602" s="118"/>
      <c r="E602" s="118"/>
      <c r="F602" s="118"/>
      <c r="G602" s="118"/>
      <c r="H602" s="118"/>
      <c r="I602" s="118"/>
      <c r="J602" s="118"/>
      <c r="K602" s="118"/>
      <c r="L602" s="276"/>
      <c r="M602" s="276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  <c r="Z602" s="118"/>
      <c r="AA602" s="118"/>
      <c r="AB602" s="118"/>
      <c r="AC602" s="118"/>
      <c r="AD602" s="118"/>
      <c r="AE602" s="118"/>
      <c r="AF602" s="118"/>
      <c r="AG602" s="118"/>
      <c r="AH602" s="276"/>
      <c r="AI602" s="276"/>
      <c r="AJ602" s="118"/>
      <c r="AK602" s="279"/>
      <c r="AL602" s="99"/>
      <c r="AM602" s="99"/>
      <c r="AN602" s="108"/>
      <c r="AO602" s="99"/>
      <c r="AP602" s="99"/>
      <c r="AQ602" s="99"/>
      <c r="AR602" s="99"/>
      <c r="AS602" s="99"/>
    </row>
    <row r="603" spans="1:45" ht="15">
      <c r="A603" s="118"/>
      <c r="B603" s="118"/>
      <c r="C603" s="118"/>
      <c r="D603" s="118"/>
      <c r="E603" s="118"/>
      <c r="F603" s="118"/>
      <c r="G603" s="118"/>
      <c r="H603" s="118"/>
      <c r="I603" s="118"/>
      <c r="J603" s="118"/>
      <c r="K603" s="118"/>
      <c r="L603" s="276"/>
      <c r="M603" s="276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  <c r="Z603" s="118"/>
      <c r="AA603" s="118"/>
      <c r="AB603" s="118"/>
      <c r="AC603" s="118"/>
      <c r="AD603" s="118"/>
      <c r="AE603" s="118"/>
      <c r="AF603" s="118"/>
      <c r="AG603" s="118"/>
      <c r="AH603" s="276"/>
      <c r="AI603" s="276"/>
      <c r="AJ603" s="118"/>
      <c r="AK603" s="279"/>
      <c r="AL603" s="99"/>
      <c r="AM603" s="99"/>
      <c r="AN603" s="108"/>
      <c r="AO603" s="99"/>
      <c r="AP603" s="99"/>
      <c r="AQ603" s="99"/>
      <c r="AR603" s="99"/>
      <c r="AS603" s="99"/>
    </row>
    <row r="604" spans="1:45" ht="15">
      <c r="A604" s="118"/>
      <c r="B604" s="118"/>
      <c r="C604" s="118"/>
      <c r="D604" s="118"/>
      <c r="E604" s="118"/>
      <c r="F604" s="118"/>
      <c r="G604" s="118"/>
      <c r="H604" s="118"/>
      <c r="I604" s="118"/>
      <c r="J604" s="118"/>
      <c r="K604" s="118"/>
      <c r="L604" s="276"/>
      <c r="M604" s="276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  <c r="Z604" s="118"/>
      <c r="AA604" s="118"/>
      <c r="AB604" s="118"/>
      <c r="AC604" s="118"/>
      <c r="AD604" s="118"/>
      <c r="AE604" s="118"/>
      <c r="AF604" s="118"/>
      <c r="AG604" s="118"/>
      <c r="AH604" s="276"/>
      <c r="AI604" s="276"/>
      <c r="AJ604" s="118"/>
      <c r="AK604" s="279"/>
      <c r="AL604" s="99"/>
      <c r="AM604" s="99"/>
      <c r="AN604" s="108"/>
      <c r="AO604" s="99"/>
      <c r="AP604" s="99"/>
      <c r="AQ604" s="99"/>
      <c r="AR604" s="99"/>
      <c r="AS604" s="99"/>
    </row>
    <row r="605" spans="1:45" ht="15">
      <c r="A605" s="118"/>
      <c r="B605" s="118"/>
      <c r="C605" s="118"/>
      <c r="D605" s="118"/>
      <c r="E605" s="118"/>
      <c r="F605" s="118"/>
      <c r="G605" s="118"/>
      <c r="H605" s="118"/>
      <c r="I605" s="118"/>
      <c r="J605" s="118"/>
      <c r="K605" s="118"/>
      <c r="L605" s="276"/>
      <c r="M605" s="276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  <c r="Z605" s="118"/>
      <c r="AA605" s="118"/>
      <c r="AB605" s="118"/>
      <c r="AC605" s="118"/>
      <c r="AD605" s="118"/>
      <c r="AE605" s="118"/>
      <c r="AF605" s="118"/>
      <c r="AG605" s="118"/>
      <c r="AH605" s="276"/>
      <c r="AI605" s="276"/>
      <c r="AJ605" s="118"/>
      <c r="AK605" s="279"/>
      <c r="AL605" s="99"/>
      <c r="AM605" s="99"/>
      <c r="AN605" s="108"/>
      <c r="AO605" s="99"/>
      <c r="AP605" s="99"/>
      <c r="AQ605" s="99"/>
      <c r="AR605" s="99"/>
      <c r="AS605" s="99"/>
    </row>
    <row r="606" spans="1:45" ht="15">
      <c r="A606" s="118"/>
      <c r="B606" s="118"/>
      <c r="C606" s="118"/>
      <c r="D606" s="118"/>
      <c r="E606" s="118"/>
      <c r="F606" s="118"/>
      <c r="G606" s="118"/>
      <c r="H606" s="118"/>
      <c r="I606" s="118"/>
      <c r="J606" s="118"/>
      <c r="K606" s="118"/>
      <c r="L606" s="276"/>
      <c r="M606" s="276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  <c r="Z606" s="118"/>
      <c r="AA606" s="118"/>
      <c r="AB606" s="118"/>
      <c r="AC606" s="118"/>
      <c r="AD606" s="118"/>
      <c r="AE606" s="118"/>
      <c r="AF606" s="118"/>
      <c r="AG606" s="118"/>
      <c r="AH606" s="276"/>
      <c r="AI606" s="276"/>
      <c r="AJ606" s="118"/>
      <c r="AK606" s="279"/>
      <c r="AL606" s="99"/>
      <c r="AM606" s="99"/>
      <c r="AN606" s="108"/>
      <c r="AO606" s="99"/>
      <c r="AP606" s="99"/>
      <c r="AQ606" s="99"/>
      <c r="AR606" s="99"/>
      <c r="AS606" s="99"/>
    </row>
    <row r="607" spans="1:45" ht="15">
      <c r="A607" s="118"/>
      <c r="B607" s="118"/>
      <c r="C607" s="118"/>
      <c r="D607" s="118"/>
      <c r="E607" s="118"/>
      <c r="F607" s="118"/>
      <c r="G607" s="118"/>
      <c r="H607" s="118"/>
      <c r="I607" s="118"/>
      <c r="J607" s="118"/>
      <c r="K607" s="118"/>
      <c r="L607" s="276"/>
      <c r="M607" s="276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  <c r="Z607" s="118"/>
      <c r="AA607" s="118"/>
      <c r="AB607" s="118"/>
      <c r="AC607" s="118"/>
      <c r="AD607" s="118"/>
      <c r="AE607" s="118"/>
      <c r="AF607" s="118"/>
      <c r="AG607" s="118"/>
      <c r="AH607" s="276"/>
      <c r="AI607" s="276"/>
      <c r="AJ607" s="118"/>
      <c r="AK607" s="279"/>
      <c r="AL607" s="99"/>
      <c r="AM607" s="99"/>
      <c r="AN607" s="108"/>
      <c r="AO607" s="99"/>
      <c r="AP607" s="99"/>
      <c r="AQ607" s="99"/>
      <c r="AR607" s="99"/>
      <c r="AS607" s="99"/>
    </row>
    <row r="608" spans="1:45" ht="15">
      <c r="A608" s="118"/>
      <c r="B608" s="118"/>
      <c r="C608" s="118"/>
      <c r="D608" s="118"/>
      <c r="E608" s="118"/>
      <c r="F608" s="118"/>
      <c r="G608" s="118"/>
      <c r="H608" s="118"/>
      <c r="I608" s="118"/>
      <c r="J608" s="118"/>
      <c r="K608" s="118"/>
      <c r="L608" s="276"/>
      <c r="M608" s="276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  <c r="Z608" s="118"/>
      <c r="AA608" s="118"/>
      <c r="AB608" s="118"/>
      <c r="AC608" s="118"/>
      <c r="AD608" s="118"/>
      <c r="AE608" s="118"/>
      <c r="AF608" s="118"/>
      <c r="AG608" s="118"/>
      <c r="AH608" s="276"/>
      <c r="AI608" s="276"/>
      <c r="AJ608" s="118"/>
      <c r="AK608" s="279"/>
      <c r="AL608" s="99"/>
      <c r="AM608" s="99"/>
      <c r="AN608" s="108"/>
      <c r="AO608" s="99"/>
      <c r="AP608" s="99"/>
      <c r="AQ608" s="99"/>
      <c r="AR608" s="99"/>
      <c r="AS608" s="99"/>
    </row>
    <row r="609" spans="1:45" ht="15">
      <c r="A609" s="118"/>
      <c r="B609" s="118"/>
      <c r="C609" s="118"/>
      <c r="D609" s="118"/>
      <c r="E609" s="118"/>
      <c r="F609" s="118"/>
      <c r="G609" s="118"/>
      <c r="H609" s="118"/>
      <c r="I609" s="118"/>
      <c r="J609" s="118"/>
      <c r="K609" s="118"/>
      <c r="L609" s="276"/>
      <c r="M609" s="276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  <c r="Z609" s="118"/>
      <c r="AA609" s="118"/>
      <c r="AB609" s="118"/>
      <c r="AC609" s="118"/>
      <c r="AD609" s="118"/>
      <c r="AE609" s="118"/>
      <c r="AF609" s="118"/>
      <c r="AG609" s="118"/>
      <c r="AH609" s="276"/>
      <c r="AI609" s="276"/>
      <c r="AJ609" s="118"/>
      <c r="AK609" s="279"/>
      <c r="AL609" s="99"/>
      <c r="AM609" s="99"/>
      <c r="AN609" s="108"/>
      <c r="AO609" s="99"/>
      <c r="AP609" s="99"/>
      <c r="AQ609" s="99"/>
      <c r="AR609" s="99"/>
      <c r="AS609" s="99"/>
    </row>
    <row r="610" spans="1:45" ht="15">
      <c r="A610" s="118"/>
      <c r="B610" s="118"/>
      <c r="C610" s="118"/>
      <c r="D610" s="118"/>
      <c r="E610" s="118"/>
      <c r="F610" s="118"/>
      <c r="G610" s="118"/>
      <c r="H610" s="118"/>
      <c r="I610" s="118"/>
      <c r="J610" s="118"/>
      <c r="K610" s="118"/>
      <c r="L610" s="276"/>
      <c r="M610" s="276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  <c r="Z610" s="118"/>
      <c r="AA610" s="118"/>
      <c r="AB610" s="118"/>
      <c r="AC610" s="118"/>
      <c r="AD610" s="118"/>
      <c r="AE610" s="118"/>
      <c r="AF610" s="118"/>
      <c r="AG610" s="118"/>
      <c r="AH610" s="276"/>
      <c r="AI610" s="276"/>
      <c r="AJ610" s="118"/>
      <c r="AK610" s="279"/>
      <c r="AL610" s="99"/>
      <c r="AM610" s="99"/>
      <c r="AN610" s="108"/>
      <c r="AO610" s="99"/>
      <c r="AP610" s="99"/>
      <c r="AQ610" s="99"/>
      <c r="AR610" s="99"/>
      <c r="AS610" s="99"/>
    </row>
    <row r="611" spans="1:45" ht="15">
      <c r="A611" s="118"/>
      <c r="B611" s="118"/>
      <c r="C611" s="118"/>
      <c r="D611" s="118"/>
      <c r="E611" s="118"/>
      <c r="F611" s="118"/>
      <c r="G611" s="118"/>
      <c r="H611" s="118"/>
      <c r="I611" s="118"/>
      <c r="J611" s="118"/>
      <c r="K611" s="118"/>
      <c r="L611" s="276"/>
      <c r="M611" s="276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  <c r="Z611" s="118"/>
      <c r="AA611" s="118"/>
      <c r="AB611" s="118"/>
      <c r="AC611" s="118"/>
      <c r="AD611" s="118"/>
      <c r="AE611" s="118"/>
      <c r="AF611" s="118"/>
      <c r="AG611" s="118"/>
      <c r="AH611" s="276"/>
      <c r="AI611" s="276"/>
      <c r="AJ611" s="118"/>
      <c r="AK611" s="279"/>
      <c r="AL611" s="99"/>
      <c r="AM611" s="99"/>
      <c r="AN611" s="108"/>
      <c r="AO611" s="99"/>
      <c r="AP611" s="99"/>
      <c r="AQ611" s="99"/>
      <c r="AR611" s="99"/>
      <c r="AS611" s="99"/>
    </row>
    <row r="612" spans="1:45" ht="15">
      <c r="A612" s="118"/>
      <c r="B612" s="118"/>
      <c r="C612" s="118"/>
      <c r="D612" s="118"/>
      <c r="E612" s="118"/>
      <c r="F612" s="118"/>
      <c r="G612" s="118"/>
      <c r="H612" s="118"/>
      <c r="I612" s="118"/>
      <c r="J612" s="118"/>
      <c r="K612" s="118"/>
      <c r="L612" s="276"/>
      <c r="M612" s="276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  <c r="Z612" s="118"/>
      <c r="AA612" s="118"/>
      <c r="AB612" s="118"/>
      <c r="AC612" s="118"/>
      <c r="AD612" s="118"/>
      <c r="AE612" s="118"/>
      <c r="AF612" s="118"/>
      <c r="AG612" s="118"/>
      <c r="AH612" s="276"/>
      <c r="AI612" s="276"/>
      <c r="AJ612" s="118"/>
      <c r="AK612" s="279"/>
      <c r="AL612" s="99"/>
      <c r="AM612" s="99"/>
      <c r="AN612" s="108"/>
      <c r="AO612" s="99"/>
      <c r="AP612" s="99"/>
      <c r="AQ612" s="99"/>
      <c r="AR612" s="99"/>
      <c r="AS612" s="99"/>
    </row>
    <row r="613" spans="1:45" ht="15">
      <c r="A613" s="118"/>
      <c r="B613" s="118"/>
      <c r="C613" s="118"/>
      <c r="D613" s="118"/>
      <c r="E613" s="118"/>
      <c r="F613" s="118"/>
      <c r="G613" s="118"/>
      <c r="H613" s="118"/>
      <c r="I613" s="118"/>
      <c r="J613" s="118"/>
      <c r="K613" s="118"/>
      <c r="L613" s="276"/>
      <c r="M613" s="276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  <c r="Z613" s="118"/>
      <c r="AA613" s="118"/>
      <c r="AB613" s="118"/>
      <c r="AC613" s="118"/>
      <c r="AD613" s="118"/>
      <c r="AE613" s="118"/>
      <c r="AF613" s="118"/>
      <c r="AG613" s="118"/>
      <c r="AH613" s="276"/>
      <c r="AI613" s="276"/>
      <c r="AJ613" s="118"/>
      <c r="AK613" s="279"/>
      <c r="AL613" s="99"/>
      <c r="AM613" s="99"/>
      <c r="AN613" s="108"/>
      <c r="AO613" s="99"/>
      <c r="AP613" s="99"/>
      <c r="AQ613" s="99"/>
      <c r="AR613" s="99"/>
      <c r="AS613" s="99"/>
    </row>
    <row r="614" spans="1:45" ht="15">
      <c r="A614" s="118"/>
      <c r="B614" s="118"/>
      <c r="C614" s="118"/>
      <c r="D614" s="118"/>
      <c r="E614" s="118"/>
      <c r="F614" s="118"/>
      <c r="G614" s="118"/>
      <c r="H614" s="118"/>
      <c r="I614" s="118"/>
      <c r="J614" s="118"/>
      <c r="K614" s="118"/>
      <c r="L614" s="276"/>
      <c r="M614" s="276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  <c r="Z614" s="118"/>
      <c r="AA614" s="118"/>
      <c r="AB614" s="118"/>
      <c r="AC614" s="118"/>
      <c r="AD614" s="118"/>
      <c r="AE614" s="118"/>
      <c r="AF614" s="118"/>
      <c r="AG614" s="118"/>
      <c r="AH614" s="276"/>
      <c r="AI614" s="276"/>
      <c r="AJ614" s="118"/>
      <c r="AK614" s="279"/>
      <c r="AL614" s="99"/>
      <c r="AM614" s="99"/>
      <c r="AN614" s="108"/>
      <c r="AO614" s="99"/>
      <c r="AP614" s="99"/>
      <c r="AQ614" s="99"/>
      <c r="AR614" s="99"/>
      <c r="AS614" s="99"/>
    </row>
    <row r="615" spans="1:45" ht="15">
      <c r="A615" s="118"/>
      <c r="B615" s="118"/>
      <c r="C615" s="118"/>
      <c r="D615" s="118"/>
      <c r="E615" s="118"/>
      <c r="F615" s="118"/>
      <c r="G615" s="118"/>
      <c r="H615" s="118"/>
      <c r="I615" s="118"/>
      <c r="J615" s="118"/>
      <c r="K615" s="118"/>
      <c r="L615" s="276"/>
      <c r="M615" s="276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  <c r="Z615" s="118"/>
      <c r="AA615" s="118"/>
      <c r="AB615" s="118"/>
      <c r="AC615" s="118"/>
      <c r="AD615" s="118"/>
      <c r="AE615" s="118"/>
      <c r="AF615" s="118"/>
      <c r="AG615" s="118"/>
      <c r="AH615" s="276"/>
      <c r="AI615" s="276"/>
      <c r="AJ615" s="118"/>
      <c r="AK615" s="279"/>
      <c r="AL615" s="99"/>
      <c r="AM615" s="99"/>
      <c r="AN615" s="108"/>
      <c r="AO615" s="99"/>
      <c r="AP615" s="99"/>
      <c r="AQ615" s="99"/>
      <c r="AR615" s="99"/>
      <c r="AS615" s="99"/>
    </row>
    <row r="616" spans="1:45" ht="15">
      <c r="A616" s="118"/>
      <c r="B616" s="118"/>
      <c r="C616" s="118"/>
      <c r="D616" s="118"/>
      <c r="E616" s="118"/>
      <c r="F616" s="118"/>
      <c r="G616" s="118"/>
      <c r="H616" s="118"/>
      <c r="I616" s="118"/>
      <c r="J616" s="118"/>
      <c r="K616" s="118"/>
      <c r="L616" s="276"/>
      <c r="M616" s="276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  <c r="Z616" s="118"/>
      <c r="AA616" s="118"/>
      <c r="AB616" s="118"/>
      <c r="AC616" s="118"/>
      <c r="AD616" s="118"/>
      <c r="AE616" s="118"/>
      <c r="AF616" s="118"/>
      <c r="AG616" s="118"/>
      <c r="AH616" s="276"/>
      <c r="AI616" s="276"/>
      <c r="AJ616" s="118"/>
      <c r="AK616" s="279"/>
      <c r="AL616" s="99"/>
      <c r="AM616" s="99"/>
      <c r="AN616" s="108"/>
      <c r="AO616" s="99"/>
      <c r="AP616" s="99"/>
      <c r="AQ616" s="99"/>
      <c r="AR616" s="99"/>
      <c r="AS616" s="99"/>
    </row>
    <row r="617" spans="1:45" ht="15">
      <c r="A617" s="118"/>
      <c r="B617" s="118"/>
      <c r="C617" s="118"/>
      <c r="D617" s="118"/>
      <c r="E617" s="118"/>
      <c r="F617" s="118"/>
      <c r="G617" s="118"/>
      <c r="H617" s="118"/>
      <c r="I617" s="118"/>
      <c r="J617" s="118"/>
      <c r="K617" s="118"/>
      <c r="L617" s="276"/>
      <c r="M617" s="276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  <c r="Z617" s="118"/>
      <c r="AA617" s="118"/>
      <c r="AB617" s="118"/>
      <c r="AC617" s="118"/>
      <c r="AD617" s="118"/>
      <c r="AE617" s="118"/>
      <c r="AF617" s="118"/>
      <c r="AG617" s="118"/>
      <c r="AH617" s="276"/>
      <c r="AI617" s="276"/>
      <c r="AJ617" s="118"/>
      <c r="AK617" s="279"/>
      <c r="AL617" s="99"/>
      <c r="AM617" s="99"/>
      <c r="AN617" s="108"/>
      <c r="AO617" s="99"/>
      <c r="AP617" s="99"/>
      <c r="AQ617" s="99"/>
      <c r="AR617" s="99"/>
      <c r="AS617" s="99"/>
    </row>
    <row r="618" spans="1:45" ht="15">
      <c r="A618" s="118"/>
      <c r="B618" s="118"/>
      <c r="C618" s="118"/>
      <c r="D618" s="118"/>
      <c r="E618" s="118"/>
      <c r="F618" s="118"/>
      <c r="G618" s="118"/>
      <c r="H618" s="118"/>
      <c r="I618" s="118"/>
      <c r="J618" s="118"/>
      <c r="K618" s="118"/>
      <c r="L618" s="276"/>
      <c r="M618" s="276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  <c r="Z618" s="118"/>
      <c r="AA618" s="118"/>
      <c r="AB618" s="118"/>
      <c r="AC618" s="118"/>
      <c r="AD618" s="118"/>
      <c r="AE618" s="118"/>
      <c r="AF618" s="118"/>
      <c r="AG618" s="118"/>
      <c r="AH618" s="276"/>
      <c r="AI618" s="276"/>
      <c r="AJ618" s="118"/>
      <c r="AK618" s="279"/>
      <c r="AL618" s="99"/>
      <c r="AM618" s="99"/>
      <c r="AN618" s="108"/>
      <c r="AO618" s="99"/>
      <c r="AP618" s="99"/>
      <c r="AQ618" s="99"/>
      <c r="AR618" s="99"/>
      <c r="AS618" s="99"/>
    </row>
    <row r="619" spans="1:45" ht="15">
      <c r="A619" s="118"/>
      <c r="B619" s="118"/>
      <c r="C619" s="118"/>
      <c r="D619" s="118"/>
      <c r="E619" s="118"/>
      <c r="F619" s="118"/>
      <c r="G619" s="118"/>
      <c r="H619" s="118"/>
      <c r="I619" s="118"/>
      <c r="J619" s="118"/>
      <c r="K619" s="118"/>
      <c r="L619" s="276"/>
      <c r="M619" s="276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  <c r="Z619" s="118"/>
      <c r="AA619" s="118"/>
      <c r="AB619" s="118"/>
      <c r="AC619" s="118"/>
      <c r="AD619" s="118"/>
      <c r="AE619" s="118"/>
      <c r="AF619" s="118"/>
      <c r="AG619" s="118"/>
      <c r="AH619" s="276"/>
      <c r="AI619" s="276"/>
      <c r="AJ619" s="118"/>
      <c r="AK619" s="279"/>
      <c r="AL619" s="99"/>
      <c r="AM619" s="99"/>
      <c r="AN619" s="108"/>
      <c r="AO619" s="99"/>
      <c r="AP619" s="99"/>
      <c r="AQ619" s="99"/>
      <c r="AR619" s="99"/>
      <c r="AS619" s="99"/>
    </row>
    <row r="620" spans="1:45" ht="15">
      <c r="A620" s="118"/>
      <c r="B620" s="118"/>
      <c r="C620" s="118"/>
      <c r="D620" s="118"/>
      <c r="E620" s="118"/>
      <c r="F620" s="118"/>
      <c r="G620" s="118"/>
      <c r="H620" s="118"/>
      <c r="I620" s="118"/>
      <c r="J620" s="118"/>
      <c r="K620" s="118"/>
      <c r="L620" s="276"/>
      <c r="M620" s="276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  <c r="Z620" s="118"/>
      <c r="AA620" s="118"/>
      <c r="AB620" s="118"/>
      <c r="AC620" s="118"/>
      <c r="AD620" s="118"/>
      <c r="AE620" s="118"/>
      <c r="AF620" s="118"/>
      <c r="AG620" s="118"/>
      <c r="AH620" s="276"/>
      <c r="AI620" s="276"/>
      <c r="AJ620" s="118"/>
      <c r="AK620" s="279"/>
      <c r="AL620" s="99"/>
      <c r="AM620" s="99"/>
      <c r="AN620" s="108"/>
      <c r="AO620" s="99"/>
      <c r="AP620" s="99"/>
      <c r="AQ620" s="99"/>
      <c r="AR620" s="99"/>
      <c r="AS620" s="99"/>
    </row>
    <row r="621" spans="1:45" ht="15">
      <c r="A621" s="118"/>
      <c r="B621" s="118"/>
      <c r="C621" s="118"/>
      <c r="D621" s="118"/>
      <c r="E621" s="118"/>
      <c r="F621" s="118"/>
      <c r="G621" s="118"/>
      <c r="H621" s="118"/>
      <c r="I621" s="118"/>
      <c r="J621" s="118"/>
      <c r="K621" s="118"/>
      <c r="L621" s="276"/>
      <c r="M621" s="276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  <c r="Z621" s="118"/>
      <c r="AA621" s="118"/>
      <c r="AB621" s="118"/>
      <c r="AC621" s="118"/>
      <c r="AD621" s="118"/>
      <c r="AE621" s="118"/>
      <c r="AF621" s="118"/>
      <c r="AG621" s="118"/>
      <c r="AH621" s="276"/>
      <c r="AI621" s="276"/>
      <c r="AJ621" s="118"/>
      <c r="AK621" s="279"/>
      <c r="AL621" s="99"/>
      <c r="AM621" s="99"/>
      <c r="AN621" s="108"/>
      <c r="AO621" s="99"/>
      <c r="AP621" s="99"/>
      <c r="AQ621" s="99"/>
      <c r="AR621" s="99"/>
      <c r="AS621" s="99"/>
    </row>
    <row r="622" spans="1:45" ht="15">
      <c r="A622" s="118"/>
      <c r="B622" s="118"/>
      <c r="C622" s="118"/>
      <c r="D622" s="118"/>
      <c r="E622" s="118"/>
      <c r="F622" s="118"/>
      <c r="G622" s="118"/>
      <c r="H622" s="118"/>
      <c r="I622" s="118"/>
      <c r="J622" s="118"/>
      <c r="K622" s="118"/>
      <c r="L622" s="276"/>
      <c r="M622" s="276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  <c r="Z622" s="118"/>
      <c r="AA622" s="118"/>
      <c r="AB622" s="118"/>
      <c r="AC622" s="118"/>
      <c r="AD622" s="118"/>
      <c r="AE622" s="118"/>
      <c r="AF622" s="118"/>
      <c r="AG622" s="118"/>
      <c r="AH622" s="276"/>
      <c r="AI622" s="276"/>
      <c r="AJ622" s="118"/>
      <c r="AK622" s="279"/>
      <c r="AL622" s="99"/>
      <c r="AM622" s="99"/>
      <c r="AN622" s="108"/>
      <c r="AO622" s="99"/>
      <c r="AP622" s="99"/>
      <c r="AQ622" s="99"/>
      <c r="AR622" s="99"/>
      <c r="AS622" s="99"/>
    </row>
    <row r="623" spans="1:45" ht="15">
      <c r="A623" s="118"/>
      <c r="B623" s="118"/>
      <c r="C623" s="118"/>
      <c r="D623" s="118"/>
      <c r="E623" s="118"/>
      <c r="F623" s="118"/>
      <c r="G623" s="118"/>
      <c r="H623" s="118"/>
      <c r="I623" s="118"/>
      <c r="J623" s="118"/>
      <c r="K623" s="118"/>
      <c r="L623" s="276"/>
      <c r="M623" s="276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  <c r="Z623" s="118"/>
      <c r="AA623" s="118"/>
      <c r="AB623" s="118"/>
      <c r="AC623" s="118"/>
      <c r="AD623" s="118"/>
      <c r="AE623" s="118"/>
      <c r="AF623" s="118"/>
      <c r="AG623" s="118"/>
      <c r="AH623" s="276"/>
      <c r="AI623" s="276"/>
      <c r="AJ623" s="118"/>
      <c r="AK623" s="279"/>
      <c r="AL623" s="99"/>
      <c r="AM623" s="99"/>
      <c r="AN623" s="108"/>
      <c r="AO623" s="99"/>
      <c r="AP623" s="99"/>
      <c r="AQ623" s="99"/>
      <c r="AR623" s="99"/>
      <c r="AS623" s="99"/>
    </row>
    <row r="624" spans="1:45" ht="15">
      <c r="A624" s="118"/>
      <c r="B624" s="118"/>
      <c r="C624" s="118"/>
      <c r="D624" s="118"/>
      <c r="E624" s="118"/>
      <c r="F624" s="118"/>
      <c r="G624" s="118"/>
      <c r="H624" s="118"/>
      <c r="I624" s="118"/>
      <c r="J624" s="118"/>
      <c r="K624" s="118"/>
      <c r="L624" s="276"/>
      <c r="M624" s="276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  <c r="Z624" s="118"/>
      <c r="AA624" s="118"/>
      <c r="AB624" s="118"/>
      <c r="AC624" s="118"/>
      <c r="AD624" s="118"/>
      <c r="AE624" s="118"/>
      <c r="AF624" s="118"/>
      <c r="AG624" s="118"/>
      <c r="AH624" s="276"/>
      <c r="AI624" s="276"/>
      <c r="AJ624" s="118"/>
      <c r="AK624" s="279"/>
      <c r="AL624" s="99"/>
      <c r="AM624" s="99"/>
      <c r="AN624" s="108"/>
      <c r="AO624" s="99"/>
      <c r="AP624" s="99"/>
      <c r="AQ624" s="99"/>
      <c r="AR624" s="99"/>
      <c r="AS624" s="99"/>
    </row>
    <row r="625" spans="1:45" ht="15">
      <c r="A625" s="118"/>
      <c r="B625" s="118"/>
      <c r="C625" s="118"/>
      <c r="D625" s="118"/>
      <c r="E625" s="118"/>
      <c r="F625" s="118"/>
      <c r="G625" s="118"/>
      <c r="H625" s="118"/>
      <c r="I625" s="118"/>
      <c r="J625" s="118"/>
      <c r="K625" s="118"/>
      <c r="L625" s="276"/>
      <c r="M625" s="276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  <c r="Z625" s="118"/>
      <c r="AA625" s="118"/>
      <c r="AB625" s="118"/>
      <c r="AC625" s="118"/>
      <c r="AD625" s="118"/>
      <c r="AE625" s="118"/>
      <c r="AF625" s="118"/>
      <c r="AG625" s="118"/>
      <c r="AH625" s="276"/>
      <c r="AI625" s="276"/>
      <c r="AJ625" s="118"/>
      <c r="AK625" s="279"/>
      <c r="AL625" s="99"/>
      <c r="AM625" s="99"/>
      <c r="AN625" s="108"/>
      <c r="AO625" s="99"/>
      <c r="AP625" s="99"/>
      <c r="AQ625" s="99"/>
      <c r="AR625" s="99"/>
      <c r="AS625" s="99"/>
    </row>
    <row r="626" spans="1:45" ht="15">
      <c r="A626" s="118"/>
      <c r="B626" s="118"/>
      <c r="C626" s="118"/>
      <c r="D626" s="118"/>
      <c r="E626" s="118"/>
      <c r="F626" s="118"/>
      <c r="G626" s="118"/>
      <c r="H626" s="118"/>
      <c r="I626" s="118"/>
      <c r="J626" s="118"/>
      <c r="K626" s="118"/>
      <c r="L626" s="276"/>
      <c r="M626" s="276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  <c r="Z626" s="118"/>
      <c r="AA626" s="118"/>
      <c r="AB626" s="118"/>
      <c r="AC626" s="118"/>
      <c r="AD626" s="118"/>
      <c r="AE626" s="118"/>
      <c r="AF626" s="118"/>
      <c r="AG626" s="118"/>
      <c r="AH626" s="276"/>
      <c r="AI626" s="276"/>
      <c r="AJ626" s="118"/>
      <c r="AK626" s="279"/>
      <c r="AL626" s="99"/>
      <c r="AM626" s="99"/>
      <c r="AN626" s="108"/>
      <c r="AO626" s="99"/>
      <c r="AP626" s="99"/>
      <c r="AQ626" s="99"/>
      <c r="AR626" s="99"/>
      <c r="AS626" s="99"/>
    </row>
    <row r="627" spans="1:45" ht="15">
      <c r="A627" s="118"/>
      <c r="B627" s="118"/>
      <c r="C627" s="118"/>
      <c r="D627" s="118"/>
      <c r="E627" s="118"/>
      <c r="F627" s="118"/>
      <c r="G627" s="118"/>
      <c r="H627" s="118"/>
      <c r="I627" s="118"/>
      <c r="J627" s="118"/>
      <c r="K627" s="118"/>
      <c r="L627" s="276"/>
      <c r="M627" s="276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  <c r="Z627" s="118"/>
      <c r="AA627" s="118"/>
      <c r="AB627" s="118"/>
      <c r="AC627" s="118"/>
      <c r="AD627" s="118"/>
      <c r="AE627" s="118"/>
      <c r="AF627" s="118"/>
      <c r="AG627" s="118"/>
      <c r="AH627" s="276"/>
      <c r="AI627" s="276"/>
      <c r="AJ627" s="118"/>
      <c r="AK627" s="279"/>
      <c r="AL627" s="99"/>
      <c r="AM627" s="99"/>
      <c r="AN627" s="108"/>
      <c r="AO627" s="99"/>
      <c r="AP627" s="99"/>
      <c r="AQ627" s="99"/>
      <c r="AR627" s="99"/>
      <c r="AS627" s="99"/>
    </row>
    <row r="628" spans="1:45" ht="15">
      <c r="A628" s="118"/>
      <c r="B628" s="118"/>
      <c r="C628" s="118"/>
      <c r="D628" s="118"/>
      <c r="E628" s="118"/>
      <c r="F628" s="118"/>
      <c r="G628" s="118"/>
      <c r="H628" s="118"/>
      <c r="I628" s="118"/>
      <c r="J628" s="118"/>
      <c r="K628" s="118"/>
      <c r="L628" s="276"/>
      <c r="M628" s="276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  <c r="Z628" s="118"/>
      <c r="AA628" s="118"/>
      <c r="AB628" s="118"/>
      <c r="AC628" s="118"/>
      <c r="AD628" s="118"/>
      <c r="AE628" s="118"/>
      <c r="AF628" s="118"/>
      <c r="AG628" s="118"/>
      <c r="AH628" s="276"/>
      <c r="AI628" s="276"/>
      <c r="AJ628" s="118"/>
      <c r="AK628" s="279"/>
      <c r="AL628" s="99"/>
      <c r="AM628" s="99"/>
      <c r="AN628" s="108"/>
      <c r="AO628" s="99"/>
      <c r="AP628" s="99"/>
      <c r="AQ628" s="99"/>
      <c r="AR628" s="99"/>
      <c r="AS628" s="99"/>
    </row>
    <row r="629" spans="1:45" ht="15">
      <c r="A629" s="118"/>
      <c r="B629" s="118"/>
      <c r="C629" s="118"/>
      <c r="D629" s="118"/>
      <c r="E629" s="118"/>
      <c r="F629" s="118"/>
      <c r="G629" s="118"/>
      <c r="H629" s="118"/>
      <c r="I629" s="118"/>
      <c r="J629" s="118"/>
      <c r="K629" s="118"/>
      <c r="L629" s="276"/>
      <c r="M629" s="276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  <c r="Z629" s="118"/>
      <c r="AA629" s="118"/>
      <c r="AB629" s="118"/>
      <c r="AC629" s="118"/>
      <c r="AD629" s="118"/>
      <c r="AE629" s="118"/>
      <c r="AF629" s="118"/>
      <c r="AG629" s="118"/>
      <c r="AH629" s="276"/>
      <c r="AI629" s="276"/>
      <c r="AJ629" s="118"/>
      <c r="AK629" s="279"/>
      <c r="AL629" s="99"/>
      <c r="AM629" s="99"/>
      <c r="AN629" s="108"/>
      <c r="AO629" s="99"/>
      <c r="AP629" s="99"/>
      <c r="AQ629" s="99"/>
      <c r="AR629" s="99"/>
      <c r="AS629" s="99"/>
    </row>
    <row r="630" spans="1:45" ht="15">
      <c r="A630" s="118"/>
      <c r="B630" s="118"/>
      <c r="C630" s="118"/>
      <c r="D630" s="118"/>
      <c r="E630" s="118"/>
      <c r="F630" s="118"/>
      <c r="G630" s="118"/>
      <c r="H630" s="118"/>
      <c r="I630" s="118"/>
      <c r="J630" s="118"/>
      <c r="K630" s="118"/>
      <c r="L630" s="276"/>
      <c r="M630" s="276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  <c r="Z630" s="118"/>
      <c r="AA630" s="118"/>
      <c r="AB630" s="118"/>
      <c r="AC630" s="118"/>
      <c r="AD630" s="118"/>
      <c r="AE630" s="118"/>
      <c r="AF630" s="118"/>
      <c r="AG630" s="118"/>
      <c r="AH630" s="276"/>
      <c r="AI630" s="276"/>
      <c r="AJ630" s="118"/>
      <c r="AK630" s="279"/>
      <c r="AL630" s="99"/>
      <c r="AM630" s="99"/>
      <c r="AN630" s="108"/>
      <c r="AO630" s="99"/>
      <c r="AP630" s="99"/>
      <c r="AQ630" s="99"/>
      <c r="AR630" s="99"/>
      <c r="AS630" s="99"/>
    </row>
    <row r="631" spans="1:45" ht="15">
      <c r="A631" s="118"/>
      <c r="B631" s="118"/>
      <c r="C631" s="118"/>
      <c r="D631" s="118"/>
      <c r="E631" s="118"/>
      <c r="F631" s="118"/>
      <c r="G631" s="118"/>
      <c r="H631" s="118"/>
      <c r="I631" s="118"/>
      <c r="J631" s="118"/>
      <c r="K631" s="118"/>
      <c r="L631" s="276"/>
      <c r="M631" s="276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  <c r="Z631" s="118"/>
      <c r="AA631" s="118"/>
      <c r="AB631" s="118"/>
      <c r="AC631" s="118"/>
      <c r="AD631" s="118"/>
      <c r="AE631" s="118"/>
      <c r="AF631" s="118"/>
      <c r="AG631" s="118"/>
      <c r="AH631" s="276"/>
      <c r="AI631" s="276"/>
      <c r="AJ631" s="118"/>
      <c r="AK631" s="279"/>
      <c r="AL631" s="99"/>
      <c r="AM631" s="99"/>
      <c r="AN631" s="108"/>
      <c r="AO631" s="99"/>
      <c r="AP631" s="99"/>
      <c r="AQ631" s="99"/>
      <c r="AR631" s="99"/>
      <c r="AS631" s="99"/>
    </row>
    <row r="632" spans="1:45" ht="15">
      <c r="A632" s="118"/>
      <c r="B632" s="118"/>
      <c r="C632" s="118"/>
      <c r="D632" s="118"/>
      <c r="E632" s="118"/>
      <c r="F632" s="118"/>
      <c r="G632" s="118"/>
      <c r="H632" s="118"/>
      <c r="I632" s="118"/>
      <c r="J632" s="118"/>
      <c r="K632" s="118"/>
      <c r="L632" s="276"/>
      <c r="M632" s="276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  <c r="Z632" s="118"/>
      <c r="AA632" s="118"/>
      <c r="AB632" s="118"/>
      <c r="AC632" s="118"/>
      <c r="AD632" s="118"/>
      <c r="AE632" s="118"/>
      <c r="AF632" s="118"/>
      <c r="AG632" s="118"/>
      <c r="AH632" s="276"/>
      <c r="AI632" s="276"/>
      <c r="AJ632" s="118"/>
      <c r="AK632" s="279"/>
      <c r="AL632" s="99"/>
      <c r="AM632" s="99"/>
      <c r="AN632" s="108"/>
      <c r="AO632" s="99"/>
      <c r="AP632" s="99"/>
      <c r="AQ632" s="99"/>
      <c r="AR632" s="99"/>
      <c r="AS632" s="99"/>
    </row>
    <row r="633" spans="1:45" ht="15">
      <c r="A633" s="118"/>
      <c r="B633" s="118"/>
      <c r="C633" s="118"/>
      <c r="D633" s="118"/>
      <c r="E633" s="118"/>
      <c r="F633" s="118"/>
      <c r="G633" s="118"/>
      <c r="H633" s="118"/>
      <c r="I633" s="118"/>
      <c r="J633" s="118"/>
      <c r="K633" s="118"/>
      <c r="L633" s="276"/>
      <c r="M633" s="276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  <c r="Z633" s="118"/>
      <c r="AA633" s="118"/>
      <c r="AB633" s="118"/>
      <c r="AC633" s="118"/>
      <c r="AD633" s="118"/>
      <c r="AE633" s="118"/>
      <c r="AF633" s="118"/>
      <c r="AG633" s="118"/>
      <c r="AH633" s="276"/>
      <c r="AI633" s="276"/>
      <c r="AJ633" s="118"/>
      <c r="AK633" s="279"/>
      <c r="AL633" s="99"/>
      <c r="AM633" s="99"/>
      <c r="AN633" s="108"/>
      <c r="AO633" s="99"/>
      <c r="AP633" s="99"/>
      <c r="AQ633" s="99"/>
      <c r="AR633" s="99"/>
      <c r="AS633" s="99"/>
    </row>
    <row r="634" spans="1:45" ht="15">
      <c r="A634" s="118"/>
      <c r="B634" s="118"/>
      <c r="C634" s="118"/>
      <c r="D634" s="118"/>
      <c r="E634" s="118"/>
      <c r="F634" s="118"/>
      <c r="G634" s="118"/>
      <c r="H634" s="118"/>
      <c r="I634" s="118"/>
      <c r="J634" s="118"/>
      <c r="K634" s="118"/>
      <c r="L634" s="276"/>
      <c r="M634" s="276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  <c r="Z634" s="118"/>
      <c r="AA634" s="118"/>
      <c r="AB634" s="118"/>
      <c r="AC634" s="118"/>
      <c r="AD634" s="118"/>
      <c r="AE634" s="118"/>
      <c r="AF634" s="118"/>
      <c r="AG634" s="118"/>
      <c r="AH634" s="276"/>
      <c r="AI634" s="276"/>
      <c r="AJ634" s="118"/>
      <c r="AK634" s="279"/>
      <c r="AL634" s="99"/>
      <c r="AM634" s="99"/>
      <c r="AN634" s="108"/>
      <c r="AO634" s="99"/>
      <c r="AP634" s="99"/>
      <c r="AQ634" s="99"/>
      <c r="AR634" s="99"/>
      <c r="AS634" s="99"/>
    </row>
    <row r="635" spans="1:45" ht="15">
      <c r="A635" s="118"/>
      <c r="B635" s="118"/>
      <c r="C635" s="118"/>
      <c r="D635" s="118"/>
      <c r="E635" s="118"/>
      <c r="F635" s="118"/>
      <c r="G635" s="118"/>
      <c r="H635" s="118"/>
      <c r="I635" s="118"/>
      <c r="J635" s="118"/>
      <c r="K635" s="118"/>
      <c r="L635" s="276"/>
      <c r="M635" s="276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  <c r="Z635" s="118"/>
      <c r="AA635" s="118"/>
      <c r="AB635" s="118"/>
      <c r="AC635" s="118"/>
      <c r="AD635" s="118"/>
      <c r="AE635" s="118"/>
      <c r="AF635" s="118"/>
      <c r="AG635" s="118"/>
      <c r="AH635" s="276"/>
      <c r="AI635" s="276"/>
      <c r="AJ635" s="118"/>
      <c r="AK635" s="279"/>
      <c r="AL635" s="99"/>
      <c r="AM635" s="99"/>
      <c r="AN635" s="108"/>
      <c r="AO635" s="99"/>
      <c r="AP635" s="99"/>
      <c r="AQ635" s="99"/>
      <c r="AR635" s="99"/>
      <c r="AS635" s="99"/>
    </row>
    <row r="636" spans="1:45" ht="15">
      <c r="A636" s="118"/>
      <c r="B636" s="118"/>
      <c r="C636" s="118"/>
      <c r="D636" s="118"/>
      <c r="E636" s="118"/>
      <c r="F636" s="118"/>
      <c r="G636" s="118"/>
      <c r="H636" s="118"/>
      <c r="I636" s="118"/>
      <c r="J636" s="118"/>
      <c r="K636" s="118"/>
      <c r="L636" s="276"/>
      <c r="M636" s="276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  <c r="Z636" s="118"/>
      <c r="AA636" s="118"/>
      <c r="AB636" s="118"/>
      <c r="AC636" s="118"/>
      <c r="AD636" s="118"/>
      <c r="AE636" s="118"/>
      <c r="AF636" s="118"/>
      <c r="AG636" s="118"/>
      <c r="AH636" s="276"/>
      <c r="AI636" s="276"/>
      <c r="AJ636" s="118"/>
      <c r="AK636" s="279"/>
      <c r="AL636" s="99"/>
      <c r="AM636" s="99"/>
      <c r="AN636" s="108"/>
      <c r="AO636" s="99"/>
      <c r="AP636" s="99"/>
      <c r="AQ636" s="99"/>
      <c r="AR636" s="99"/>
      <c r="AS636" s="99"/>
    </row>
    <row r="637" spans="1:45" ht="15">
      <c r="A637" s="118"/>
      <c r="B637" s="118"/>
      <c r="C637" s="118"/>
      <c r="D637" s="118"/>
      <c r="E637" s="118"/>
      <c r="F637" s="118"/>
      <c r="G637" s="118"/>
      <c r="H637" s="118"/>
      <c r="I637" s="118"/>
      <c r="J637" s="118"/>
      <c r="K637" s="118"/>
      <c r="L637" s="276"/>
      <c r="M637" s="276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  <c r="Z637" s="118"/>
      <c r="AA637" s="118"/>
      <c r="AB637" s="118"/>
      <c r="AC637" s="118"/>
      <c r="AD637" s="118"/>
      <c r="AE637" s="118"/>
      <c r="AF637" s="118"/>
      <c r="AG637" s="118"/>
      <c r="AH637" s="276"/>
      <c r="AI637" s="276"/>
      <c r="AJ637" s="118"/>
      <c r="AK637" s="279"/>
      <c r="AL637" s="99"/>
      <c r="AM637" s="99"/>
      <c r="AN637" s="108"/>
      <c r="AO637" s="99"/>
      <c r="AP637" s="99"/>
      <c r="AQ637" s="99"/>
      <c r="AR637" s="99"/>
      <c r="AS637" s="99"/>
    </row>
    <row r="638" spans="1:45" ht="15">
      <c r="A638" s="118"/>
      <c r="B638" s="118"/>
      <c r="C638" s="118"/>
      <c r="D638" s="118"/>
      <c r="E638" s="118"/>
      <c r="F638" s="118"/>
      <c r="G638" s="118"/>
      <c r="H638" s="118"/>
      <c r="I638" s="118"/>
      <c r="J638" s="118"/>
      <c r="K638" s="118"/>
      <c r="L638" s="276"/>
      <c r="M638" s="276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  <c r="Z638" s="118"/>
      <c r="AA638" s="118"/>
      <c r="AB638" s="118"/>
      <c r="AC638" s="118"/>
      <c r="AD638" s="118"/>
      <c r="AE638" s="118"/>
      <c r="AF638" s="118"/>
      <c r="AG638" s="118"/>
      <c r="AH638" s="276"/>
      <c r="AI638" s="276"/>
      <c r="AJ638" s="118"/>
      <c r="AK638" s="279"/>
      <c r="AL638" s="99"/>
      <c r="AM638" s="99"/>
      <c r="AN638" s="108"/>
      <c r="AO638" s="99"/>
      <c r="AP638" s="99"/>
      <c r="AQ638" s="99"/>
      <c r="AR638" s="99"/>
      <c r="AS638" s="99"/>
    </row>
    <row r="639" spans="1:45" ht="15">
      <c r="A639" s="118"/>
      <c r="B639" s="118"/>
      <c r="C639" s="118"/>
      <c r="D639" s="118"/>
      <c r="E639" s="118"/>
      <c r="F639" s="118"/>
      <c r="G639" s="118"/>
      <c r="H639" s="118"/>
      <c r="I639" s="118"/>
      <c r="J639" s="118"/>
      <c r="K639" s="118"/>
      <c r="L639" s="276"/>
      <c r="M639" s="276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  <c r="Z639" s="118"/>
      <c r="AA639" s="118"/>
      <c r="AB639" s="118"/>
      <c r="AC639" s="118"/>
      <c r="AD639" s="118"/>
      <c r="AE639" s="118"/>
      <c r="AF639" s="118"/>
      <c r="AG639" s="118"/>
      <c r="AH639" s="276"/>
      <c r="AI639" s="276"/>
      <c r="AJ639" s="118"/>
      <c r="AK639" s="279"/>
      <c r="AL639" s="99"/>
      <c r="AM639" s="99"/>
      <c r="AN639" s="108"/>
      <c r="AO639" s="99"/>
      <c r="AP639" s="99"/>
      <c r="AQ639" s="99"/>
      <c r="AR639" s="99"/>
      <c r="AS639" s="99"/>
    </row>
    <row r="640" spans="1:45" ht="15">
      <c r="A640" s="118"/>
      <c r="B640" s="118"/>
      <c r="C640" s="118"/>
      <c r="D640" s="118"/>
      <c r="E640" s="118"/>
      <c r="F640" s="118"/>
      <c r="G640" s="118"/>
      <c r="H640" s="118"/>
      <c r="I640" s="118"/>
      <c r="J640" s="118"/>
      <c r="K640" s="118"/>
      <c r="L640" s="276"/>
      <c r="M640" s="276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  <c r="Z640" s="118"/>
      <c r="AA640" s="118"/>
      <c r="AB640" s="118"/>
      <c r="AC640" s="118"/>
      <c r="AD640" s="118"/>
      <c r="AE640" s="118"/>
      <c r="AF640" s="118"/>
      <c r="AG640" s="118"/>
      <c r="AH640" s="276"/>
      <c r="AI640" s="276"/>
      <c r="AJ640" s="118"/>
      <c r="AK640" s="279"/>
      <c r="AL640" s="99"/>
      <c r="AM640" s="99"/>
      <c r="AN640" s="108"/>
      <c r="AO640" s="99"/>
      <c r="AP640" s="99"/>
      <c r="AQ640" s="99"/>
      <c r="AR640" s="99"/>
      <c r="AS640" s="99"/>
    </row>
    <row r="641" spans="1:45" ht="15">
      <c r="A641" s="118"/>
      <c r="B641" s="118"/>
      <c r="C641" s="118"/>
      <c r="D641" s="118"/>
      <c r="E641" s="118"/>
      <c r="F641" s="118"/>
      <c r="G641" s="118"/>
      <c r="H641" s="118"/>
      <c r="I641" s="118"/>
      <c r="J641" s="118"/>
      <c r="K641" s="118"/>
      <c r="L641" s="276"/>
      <c r="M641" s="276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  <c r="Z641" s="118"/>
      <c r="AA641" s="118"/>
      <c r="AB641" s="118"/>
      <c r="AC641" s="118"/>
      <c r="AD641" s="118"/>
      <c r="AE641" s="118"/>
      <c r="AF641" s="118"/>
      <c r="AG641" s="118"/>
      <c r="AH641" s="276"/>
      <c r="AI641" s="276"/>
      <c r="AJ641" s="118"/>
      <c r="AK641" s="279"/>
      <c r="AL641" s="99"/>
      <c r="AM641" s="99"/>
      <c r="AN641" s="108"/>
      <c r="AO641" s="99"/>
      <c r="AP641" s="99"/>
      <c r="AQ641" s="99"/>
      <c r="AR641" s="99"/>
      <c r="AS641" s="99"/>
    </row>
    <row r="642" spans="1:45" ht="15">
      <c r="A642" s="118"/>
      <c r="B642" s="118"/>
      <c r="C642" s="118"/>
      <c r="D642" s="118"/>
      <c r="E642" s="118"/>
      <c r="F642" s="118"/>
      <c r="G642" s="118"/>
      <c r="H642" s="118"/>
      <c r="I642" s="118"/>
      <c r="J642" s="118"/>
      <c r="K642" s="118"/>
      <c r="L642" s="276"/>
      <c r="M642" s="276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  <c r="Z642" s="118"/>
      <c r="AA642" s="118"/>
      <c r="AB642" s="118"/>
      <c r="AC642" s="118"/>
      <c r="AD642" s="118"/>
      <c r="AE642" s="118"/>
      <c r="AF642" s="118"/>
      <c r="AG642" s="118"/>
      <c r="AH642" s="276"/>
      <c r="AI642" s="276"/>
      <c r="AJ642" s="118"/>
      <c r="AK642" s="279"/>
      <c r="AL642" s="99"/>
      <c r="AM642" s="99"/>
      <c r="AN642" s="108"/>
      <c r="AO642" s="99"/>
      <c r="AP642" s="99"/>
      <c r="AQ642" s="99"/>
      <c r="AR642" s="99"/>
      <c r="AS642" s="99"/>
    </row>
    <row r="643" spans="1:45" ht="15">
      <c r="A643" s="118"/>
      <c r="B643" s="118"/>
      <c r="C643" s="118"/>
      <c r="D643" s="118"/>
      <c r="E643" s="118"/>
      <c r="F643" s="118"/>
      <c r="G643" s="118"/>
      <c r="H643" s="118"/>
      <c r="I643" s="118"/>
      <c r="J643" s="118"/>
      <c r="K643" s="118"/>
      <c r="L643" s="276"/>
      <c r="M643" s="276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  <c r="Z643" s="118"/>
      <c r="AA643" s="118"/>
      <c r="AB643" s="118"/>
      <c r="AC643" s="118"/>
      <c r="AD643" s="118"/>
      <c r="AE643" s="118"/>
      <c r="AF643" s="118"/>
      <c r="AG643" s="118"/>
      <c r="AH643" s="276"/>
      <c r="AI643" s="276"/>
      <c r="AJ643" s="118"/>
      <c r="AK643" s="279"/>
      <c r="AL643" s="99"/>
      <c r="AM643" s="99"/>
      <c r="AN643" s="108"/>
      <c r="AO643" s="99"/>
      <c r="AP643" s="99"/>
      <c r="AQ643" s="99"/>
      <c r="AR643" s="99"/>
      <c r="AS643" s="99"/>
    </row>
    <row r="644" spans="1:45" ht="15">
      <c r="A644" s="118"/>
      <c r="B644" s="118"/>
      <c r="C644" s="118"/>
      <c r="D644" s="118"/>
      <c r="E644" s="118"/>
      <c r="F644" s="118"/>
      <c r="G644" s="118"/>
      <c r="H644" s="118"/>
      <c r="I644" s="118"/>
      <c r="J644" s="118"/>
      <c r="K644" s="118"/>
      <c r="L644" s="276"/>
      <c r="M644" s="276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  <c r="Z644" s="118"/>
      <c r="AA644" s="118"/>
      <c r="AB644" s="118"/>
      <c r="AC644" s="118"/>
      <c r="AD644" s="118"/>
      <c r="AE644" s="118"/>
      <c r="AF644" s="118"/>
      <c r="AG644" s="118"/>
      <c r="AH644" s="276"/>
      <c r="AI644" s="276"/>
      <c r="AJ644" s="118"/>
      <c r="AK644" s="279"/>
      <c r="AL644" s="99"/>
      <c r="AM644" s="99"/>
      <c r="AN644" s="108"/>
      <c r="AO644" s="99"/>
      <c r="AP644" s="99"/>
      <c r="AQ644" s="99"/>
      <c r="AR644" s="99"/>
      <c r="AS644" s="99"/>
    </row>
    <row r="645" spans="1:45" ht="15">
      <c r="A645" s="118"/>
      <c r="B645" s="118"/>
      <c r="C645" s="118"/>
      <c r="D645" s="118"/>
      <c r="E645" s="118"/>
      <c r="F645" s="118"/>
      <c r="G645" s="118"/>
      <c r="H645" s="118"/>
      <c r="I645" s="118"/>
      <c r="J645" s="118"/>
      <c r="K645" s="118"/>
      <c r="L645" s="276"/>
      <c r="M645" s="276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  <c r="Z645" s="118"/>
      <c r="AA645" s="118"/>
      <c r="AB645" s="118"/>
      <c r="AC645" s="118"/>
      <c r="AD645" s="118"/>
      <c r="AE645" s="118"/>
      <c r="AF645" s="118"/>
      <c r="AG645" s="118"/>
      <c r="AH645" s="276"/>
      <c r="AI645" s="276"/>
      <c r="AJ645" s="118"/>
      <c r="AK645" s="279"/>
      <c r="AL645" s="99"/>
      <c r="AM645" s="99"/>
      <c r="AN645" s="108"/>
      <c r="AO645" s="99"/>
      <c r="AP645" s="99"/>
      <c r="AQ645" s="99"/>
      <c r="AR645" s="99"/>
      <c r="AS645" s="99"/>
    </row>
    <row r="646" spans="1:45" ht="15">
      <c r="A646" s="118"/>
      <c r="B646" s="118"/>
      <c r="C646" s="118"/>
      <c r="D646" s="118"/>
      <c r="E646" s="118"/>
      <c r="F646" s="118"/>
      <c r="G646" s="118"/>
      <c r="H646" s="118"/>
      <c r="I646" s="118"/>
      <c r="J646" s="118"/>
      <c r="K646" s="118"/>
      <c r="L646" s="276"/>
      <c r="M646" s="276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  <c r="Z646" s="118"/>
      <c r="AA646" s="118"/>
      <c r="AB646" s="118"/>
      <c r="AC646" s="118"/>
      <c r="AD646" s="118"/>
      <c r="AE646" s="118"/>
      <c r="AF646" s="118"/>
      <c r="AG646" s="118"/>
      <c r="AH646" s="276"/>
      <c r="AI646" s="276"/>
      <c r="AJ646" s="118"/>
      <c r="AK646" s="279"/>
      <c r="AL646" s="99"/>
      <c r="AM646" s="99"/>
      <c r="AN646" s="108"/>
      <c r="AO646" s="99"/>
      <c r="AP646" s="99"/>
      <c r="AQ646" s="99"/>
      <c r="AR646" s="99"/>
      <c r="AS646" s="99"/>
    </row>
    <row r="647" spans="1:45" ht="15">
      <c r="A647" s="118"/>
      <c r="B647" s="118"/>
      <c r="C647" s="118"/>
      <c r="D647" s="118"/>
      <c r="E647" s="118"/>
      <c r="F647" s="118"/>
      <c r="G647" s="118"/>
      <c r="H647" s="118"/>
      <c r="I647" s="118"/>
      <c r="J647" s="118"/>
      <c r="K647" s="118"/>
      <c r="L647" s="276"/>
      <c r="M647" s="276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  <c r="Z647" s="118"/>
      <c r="AA647" s="118"/>
      <c r="AB647" s="118"/>
      <c r="AC647" s="118"/>
      <c r="AD647" s="118"/>
      <c r="AE647" s="118"/>
      <c r="AF647" s="118"/>
      <c r="AG647" s="118"/>
      <c r="AH647" s="276"/>
      <c r="AI647" s="276"/>
      <c r="AJ647" s="118"/>
      <c r="AK647" s="279"/>
      <c r="AL647" s="99"/>
      <c r="AM647" s="99"/>
      <c r="AN647" s="108"/>
      <c r="AO647" s="99"/>
      <c r="AP647" s="99"/>
      <c r="AQ647" s="99"/>
      <c r="AR647" s="99"/>
      <c r="AS647" s="99"/>
    </row>
    <row r="648" spans="1:45" ht="15">
      <c r="A648" s="118"/>
      <c r="B648" s="118"/>
      <c r="C648" s="118"/>
      <c r="D648" s="118"/>
      <c r="E648" s="118"/>
      <c r="F648" s="118"/>
      <c r="G648" s="118"/>
      <c r="H648" s="118"/>
      <c r="I648" s="118"/>
      <c r="J648" s="118"/>
      <c r="K648" s="118"/>
      <c r="L648" s="276"/>
      <c r="M648" s="276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  <c r="Z648" s="118"/>
      <c r="AA648" s="118"/>
      <c r="AB648" s="118"/>
      <c r="AC648" s="118"/>
      <c r="AD648" s="118"/>
      <c r="AE648" s="118"/>
      <c r="AF648" s="118"/>
      <c r="AG648" s="118"/>
      <c r="AH648" s="276"/>
      <c r="AI648" s="276"/>
      <c r="AJ648" s="118"/>
      <c r="AK648" s="279"/>
      <c r="AL648" s="99"/>
      <c r="AM648" s="99"/>
      <c r="AN648" s="108"/>
      <c r="AO648" s="99"/>
      <c r="AP648" s="99"/>
      <c r="AQ648" s="99"/>
      <c r="AR648" s="99"/>
      <c r="AS648" s="99"/>
    </row>
    <row r="649" spans="1:45" ht="15">
      <c r="A649" s="118"/>
      <c r="B649" s="118"/>
      <c r="C649" s="118"/>
      <c r="D649" s="118"/>
      <c r="E649" s="118"/>
      <c r="F649" s="118"/>
      <c r="G649" s="118"/>
      <c r="H649" s="118"/>
      <c r="I649" s="118"/>
      <c r="J649" s="118"/>
      <c r="K649" s="118"/>
      <c r="L649" s="276"/>
      <c r="M649" s="276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  <c r="Z649" s="118"/>
      <c r="AA649" s="118"/>
      <c r="AB649" s="118"/>
      <c r="AC649" s="118"/>
      <c r="AD649" s="118"/>
      <c r="AE649" s="118"/>
      <c r="AF649" s="118"/>
      <c r="AG649" s="118"/>
      <c r="AH649" s="276"/>
      <c r="AI649" s="276"/>
      <c r="AJ649" s="118"/>
      <c r="AK649" s="279"/>
      <c r="AL649" s="99"/>
      <c r="AM649" s="99"/>
      <c r="AN649" s="108"/>
      <c r="AO649" s="99"/>
      <c r="AP649" s="99"/>
      <c r="AQ649" s="99"/>
      <c r="AR649" s="99"/>
      <c r="AS649" s="99"/>
    </row>
    <row r="650" spans="1:45" ht="15">
      <c r="A650" s="118"/>
      <c r="B650" s="118"/>
      <c r="C650" s="118"/>
      <c r="D650" s="118"/>
      <c r="E650" s="118"/>
      <c r="F650" s="118"/>
      <c r="G650" s="118"/>
      <c r="H650" s="118"/>
      <c r="I650" s="118"/>
      <c r="J650" s="118"/>
      <c r="K650" s="118"/>
      <c r="L650" s="276"/>
      <c r="M650" s="276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  <c r="Z650" s="118"/>
      <c r="AA650" s="118"/>
      <c r="AB650" s="118"/>
      <c r="AC650" s="118"/>
      <c r="AD650" s="118"/>
      <c r="AE650" s="118"/>
      <c r="AF650" s="118"/>
      <c r="AG650" s="118"/>
      <c r="AH650" s="276"/>
      <c r="AI650" s="276"/>
      <c r="AJ650" s="118"/>
      <c r="AK650" s="279"/>
      <c r="AL650" s="99"/>
      <c r="AM650" s="99"/>
      <c r="AN650" s="108"/>
      <c r="AO650" s="99"/>
      <c r="AP650" s="99"/>
      <c r="AQ650" s="99"/>
      <c r="AR650" s="99"/>
      <c r="AS650" s="99"/>
    </row>
    <row r="651" spans="1:45" ht="15">
      <c r="A651" s="118"/>
      <c r="B651" s="118"/>
      <c r="C651" s="118"/>
      <c r="D651" s="118"/>
      <c r="E651" s="118"/>
      <c r="F651" s="118"/>
      <c r="G651" s="118"/>
      <c r="H651" s="118"/>
      <c r="I651" s="118"/>
      <c r="J651" s="118"/>
      <c r="K651" s="118"/>
      <c r="L651" s="276"/>
      <c r="M651" s="276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  <c r="Z651" s="118"/>
      <c r="AA651" s="118"/>
      <c r="AB651" s="118"/>
      <c r="AC651" s="118"/>
      <c r="AD651" s="118"/>
      <c r="AE651" s="118"/>
      <c r="AF651" s="118"/>
      <c r="AG651" s="118"/>
      <c r="AH651" s="276"/>
      <c r="AI651" s="276"/>
      <c r="AJ651" s="118"/>
      <c r="AK651" s="279"/>
      <c r="AL651" s="99"/>
      <c r="AM651" s="99"/>
      <c r="AN651" s="108"/>
      <c r="AO651" s="99"/>
      <c r="AP651" s="99"/>
      <c r="AQ651" s="99"/>
      <c r="AR651" s="99"/>
      <c r="AS651" s="99"/>
    </row>
    <row r="652" spans="1:45" ht="15">
      <c r="A652" s="118"/>
      <c r="B652" s="118"/>
      <c r="C652" s="118"/>
      <c r="D652" s="118"/>
      <c r="E652" s="118"/>
      <c r="F652" s="118"/>
      <c r="G652" s="118"/>
      <c r="H652" s="118"/>
      <c r="I652" s="118"/>
      <c r="J652" s="118"/>
      <c r="K652" s="118"/>
      <c r="L652" s="276"/>
      <c r="M652" s="276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  <c r="Z652" s="118"/>
      <c r="AA652" s="118"/>
      <c r="AB652" s="118"/>
      <c r="AC652" s="118"/>
      <c r="AD652" s="118"/>
      <c r="AE652" s="118"/>
      <c r="AF652" s="118"/>
      <c r="AG652" s="118"/>
      <c r="AH652" s="276"/>
      <c r="AI652" s="276"/>
      <c r="AJ652" s="118"/>
      <c r="AK652" s="279"/>
      <c r="AL652" s="99"/>
      <c r="AM652" s="99"/>
      <c r="AN652" s="108"/>
      <c r="AO652" s="99"/>
      <c r="AP652" s="99"/>
      <c r="AQ652" s="99"/>
      <c r="AR652" s="99"/>
      <c r="AS652" s="99"/>
    </row>
    <row r="653" spans="1:45" ht="15">
      <c r="A653" s="118"/>
      <c r="B653" s="118"/>
      <c r="C653" s="118"/>
      <c r="D653" s="118"/>
      <c r="E653" s="118"/>
      <c r="F653" s="118"/>
      <c r="G653" s="118"/>
      <c r="H653" s="118"/>
      <c r="I653" s="118"/>
      <c r="J653" s="118"/>
      <c r="K653" s="118"/>
      <c r="L653" s="276"/>
      <c r="M653" s="276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  <c r="Z653" s="118"/>
      <c r="AA653" s="118"/>
      <c r="AB653" s="118"/>
      <c r="AC653" s="118"/>
      <c r="AD653" s="118"/>
      <c r="AE653" s="118"/>
      <c r="AF653" s="118"/>
      <c r="AG653" s="118"/>
      <c r="AH653" s="276"/>
      <c r="AI653" s="276"/>
      <c r="AJ653" s="118"/>
      <c r="AK653" s="279"/>
      <c r="AL653" s="99"/>
      <c r="AM653" s="99"/>
      <c r="AN653" s="108"/>
      <c r="AO653" s="99"/>
      <c r="AP653" s="99"/>
      <c r="AQ653" s="99"/>
      <c r="AR653" s="99"/>
      <c r="AS653" s="99"/>
    </row>
    <row r="654" spans="1:45" ht="15">
      <c r="A654" s="118"/>
      <c r="B654" s="118"/>
      <c r="C654" s="118"/>
      <c r="D654" s="118"/>
      <c r="E654" s="118"/>
      <c r="F654" s="118"/>
      <c r="G654" s="118"/>
      <c r="H654" s="118"/>
      <c r="I654" s="118"/>
      <c r="J654" s="118"/>
      <c r="K654" s="118"/>
      <c r="L654" s="276"/>
      <c r="M654" s="276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  <c r="Z654" s="118"/>
      <c r="AA654" s="118"/>
      <c r="AB654" s="118"/>
      <c r="AC654" s="118"/>
      <c r="AD654" s="118"/>
      <c r="AE654" s="118"/>
      <c r="AF654" s="118"/>
      <c r="AG654" s="118"/>
      <c r="AH654" s="276"/>
      <c r="AI654" s="276"/>
      <c r="AJ654" s="118"/>
      <c r="AK654" s="279"/>
      <c r="AL654" s="99"/>
      <c r="AM654" s="99"/>
      <c r="AN654" s="108"/>
      <c r="AO654" s="99"/>
      <c r="AP654" s="99"/>
      <c r="AQ654" s="99"/>
      <c r="AR654" s="99"/>
      <c r="AS654" s="99"/>
    </row>
    <row r="655" spans="1:45" ht="15">
      <c r="A655" s="118"/>
      <c r="B655" s="118"/>
      <c r="C655" s="118"/>
      <c r="D655" s="118"/>
      <c r="E655" s="118"/>
      <c r="F655" s="118"/>
      <c r="G655" s="118"/>
      <c r="H655" s="118"/>
      <c r="I655" s="118"/>
      <c r="J655" s="118"/>
      <c r="K655" s="118"/>
      <c r="L655" s="276"/>
      <c r="M655" s="276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  <c r="Z655" s="118"/>
      <c r="AA655" s="118"/>
      <c r="AB655" s="118"/>
      <c r="AC655" s="118"/>
      <c r="AD655" s="118"/>
      <c r="AE655" s="118"/>
      <c r="AF655" s="118"/>
      <c r="AG655" s="118"/>
      <c r="AH655" s="276"/>
      <c r="AI655" s="276"/>
      <c r="AJ655" s="118"/>
      <c r="AK655" s="279"/>
      <c r="AL655" s="99"/>
      <c r="AM655" s="99"/>
      <c r="AN655" s="108"/>
      <c r="AO655" s="99"/>
      <c r="AP655" s="99"/>
      <c r="AQ655" s="99"/>
      <c r="AR655" s="99"/>
      <c r="AS655" s="99"/>
    </row>
    <row r="656" spans="1:45" ht="15">
      <c r="A656" s="118"/>
      <c r="B656" s="118"/>
      <c r="C656" s="118"/>
      <c r="D656" s="118"/>
      <c r="E656" s="118"/>
      <c r="F656" s="118"/>
      <c r="G656" s="118"/>
      <c r="H656" s="118"/>
      <c r="I656" s="118"/>
      <c r="J656" s="118"/>
      <c r="K656" s="118"/>
      <c r="L656" s="276"/>
      <c r="M656" s="276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  <c r="Z656" s="118"/>
      <c r="AA656" s="118"/>
      <c r="AB656" s="118"/>
      <c r="AC656" s="118"/>
      <c r="AD656" s="118"/>
      <c r="AE656" s="118"/>
      <c r="AF656" s="118"/>
      <c r="AG656" s="118"/>
      <c r="AH656" s="276"/>
      <c r="AI656" s="276"/>
      <c r="AJ656" s="118"/>
      <c r="AK656" s="279"/>
      <c r="AL656" s="99"/>
      <c r="AM656" s="99"/>
      <c r="AN656" s="108"/>
      <c r="AO656" s="99"/>
      <c r="AP656" s="99"/>
      <c r="AQ656" s="99"/>
      <c r="AR656" s="99"/>
      <c r="AS656" s="99"/>
    </row>
    <row r="657" spans="1:45" ht="15">
      <c r="A657" s="118"/>
      <c r="B657" s="118"/>
      <c r="C657" s="118"/>
      <c r="D657" s="118"/>
      <c r="E657" s="118"/>
      <c r="F657" s="118"/>
      <c r="G657" s="118"/>
      <c r="H657" s="118"/>
      <c r="I657" s="118"/>
      <c r="J657" s="118"/>
      <c r="K657" s="118"/>
      <c r="L657" s="276"/>
      <c r="M657" s="276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  <c r="Z657" s="118"/>
      <c r="AA657" s="118"/>
      <c r="AB657" s="118"/>
      <c r="AC657" s="118"/>
      <c r="AD657" s="118"/>
      <c r="AE657" s="118"/>
      <c r="AF657" s="118"/>
      <c r="AG657" s="118"/>
      <c r="AH657" s="276"/>
      <c r="AI657" s="276"/>
      <c r="AJ657" s="118"/>
      <c r="AK657" s="279"/>
      <c r="AL657" s="99"/>
      <c r="AM657" s="99"/>
      <c r="AN657" s="108"/>
      <c r="AO657" s="99"/>
      <c r="AP657" s="99"/>
      <c r="AQ657" s="99"/>
      <c r="AR657" s="99"/>
      <c r="AS657" s="99"/>
    </row>
    <row r="658" spans="1:45" ht="15">
      <c r="A658" s="118"/>
      <c r="B658" s="118"/>
      <c r="C658" s="118"/>
      <c r="D658" s="118"/>
      <c r="E658" s="118"/>
      <c r="F658" s="118"/>
      <c r="G658" s="118"/>
      <c r="H658" s="118"/>
      <c r="I658" s="118"/>
      <c r="J658" s="118"/>
      <c r="K658" s="118"/>
      <c r="L658" s="276"/>
      <c r="M658" s="276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  <c r="Z658" s="118"/>
      <c r="AA658" s="118"/>
      <c r="AB658" s="118"/>
      <c r="AC658" s="118"/>
      <c r="AD658" s="118"/>
      <c r="AE658" s="118"/>
      <c r="AF658" s="118"/>
      <c r="AG658" s="118"/>
      <c r="AH658" s="276"/>
      <c r="AI658" s="276"/>
      <c r="AJ658" s="118"/>
      <c r="AK658" s="279"/>
      <c r="AL658" s="99"/>
      <c r="AM658" s="99"/>
      <c r="AN658" s="108"/>
      <c r="AO658" s="99"/>
      <c r="AP658" s="99"/>
      <c r="AQ658" s="99"/>
      <c r="AR658" s="99"/>
      <c r="AS658" s="99"/>
    </row>
    <row r="659" spans="1:45" ht="15">
      <c r="A659" s="118"/>
      <c r="B659" s="118"/>
      <c r="C659" s="118"/>
      <c r="D659" s="118"/>
      <c r="E659" s="118"/>
      <c r="F659" s="118"/>
      <c r="G659" s="118"/>
      <c r="H659" s="118"/>
      <c r="I659" s="118"/>
      <c r="J659" s="118"/>
      <c r="K659" s="118"/>
      <c r="L659" s="276"/>
      <c r="M659" s="276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  <c r="Z659" s="118"/>
      <c r="AA659" s="118"/>
      <c r="AB659" s="118"/>
      <c r="AC659" s="118"/>
      <c r="AD659" s="118"/>
      <c r="AE659" s="118"/>
      <c r="AF659" s="118"/>
      <c r="AG659" s="118"/>
      <c r="AH659" s="276"/>
      <c r="AI659" s="276"/>
      <c r="AJ659" s="118"/>
      <c r="AK659" s="279"/>
      <c r="AL659" s="99"/>
      <c r="AM659" s="99"/>
      <c r="AN659" s="108"/>
      <c r="AO659" s="99"/>
      <c r="AP659" s="99"/>
      <c r="AQ659" s="99"/>
      <c r="AR659" s="99"/>
      <c r="AS659" s="99"/>
    </row>
    <row r="660" spans="1:45" ht="15">
      <c r="A660" s="118"/>
      <c r="B660" s="118"/>
      <c r="C660" s="118"/>
      <c r="D660" s="118"/>
      <c r="E660" s="118"/>
      <c r="F660" s="118"/>
      <c r="G660" s="118"/>
      <c r="H660" s="118"/>
      <c r="I660" s="118"/>
      <c r="J660" s="118"/>
      <c r="K660" s="118"/>
      <c r="L660" s="276"/>
      <c r="M660" s="276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  <c r="Z660" s="118"/>
      <c r="AA660" s="118"/>
      <c r="AB660" s="118"/>
      <c r="AC660" s="118"/>
      <c r="AD660" s="118"/>
      <c r="AE660" s="118"/>
      <c r="AF660" s="118"/>
      <c r="AG660" s="118"/>
      <c r="AH660" s="276"/>
      <c r="AI660" s="276"/>
      <c r="AJ660" s="118"/>
      <c r="AK660" s="279"/>
      <c r="AL660" s="99"/>
      <c r="AM660" s="99"/>
      <c r="AN660" s="108"/>
      <c r="AO660" s="99"/>
      <c r="AP660" s="99"/>
      <c r="AQ660" s="99"/>
      <c r="AR660" s="99"/>
      <c r="AS660" s="99"/>
    </row>
    <row r="661" spans="1:45" ht="15">
      <c r="A661" s="118"/>
      <c r="B661" s="118"/>
      <c r="C661" s="118"/>
      <c r="D661" s="118"/>
      <c r="E661" s="118"/>
      <c r="F661" s="118"/>
      <c r="G661" s="118"/>
      <c r="H661" s="118"/>
      <c r="I661" s="118"/>
      <c r="J661" s="118"/>
      <c r="K661" s="118"/>
      <c r="L661" s="276"/>
      <c r="M661" s="276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  <c r="Z661" s="118"/>
      <c r="AA661" s="118"/>
      <c r="AB661" s="118"/>
      <c r="AC661" s="118"/>
      <c r="AD661" s="118"/>
      <c r="AE661" s="118"/>
      <c r="AF661" s="118"/>
      <c r="AG661" s="118"/>
      <c r="AH661" s="276"/>
      <c r="AI661" s="276"/>
      <c r="AJ661" s="118"/>
      <c r="AK661" s="279"/>
      <c r="AL661" s="99"/>
      <c r="AM661" s="99"/>
      <c r="AN661" s="108"/>
      <c r="AO661" s="99"/>
      <c r="AP661" s="99"/>
      <c r="AQ661" s="99"/>
      <c r="AR661" s="99"/>
      <c r="AS661" s="99"/>
    </row>
    <row r="662" spans="1:45" ht="15">
      <c r="A662" s="118"/>
      <c r="B662" s="118"/>
      <c r="C662" s="118"/>
      <c r="D662" s="118"/>
      <c r="E662" s="118"/>
      <c r="F662" s="118"/>
      <c r="G662" s="118"/>
      <c r="H662" s="118"/>
      <c r="I662" s="118"/>
      <c r="J662" s="118"/>
      <c r="K662" s="118"/>
      <c r="L662" s="276"/>
      <c r="M662" s="276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  <c r="Z662" s="118"/>
      <c r="AA662" s="118"/>
      <c r="AB662" s="118"/>
      <c r="AC662" s="118"/>
      <c r="AD662" s="118"/>
      <c r="AE662" s="118"/>
      <c r="AF662" s="118"/>
      <c r="AG662" s="118"/>
      <c r="AH662" s="276"/>
      <c r="AI662" s="276"/>
      <c r="AJ662" s="118"/>
      <c r="AK662" s="279"/>
      <c r="AL662" s="99"/>
      <c r="AM662" s="99"/>
      <c r="AN662" s="108"/>
      <c r="AO662" s="99"/>
      <c r="AP662" s="99"/>
      <c r="AQ662" s="99"/>
      <c r="AR662" s="99"/>
      <c r="AS662" s="99"/>
    </row>
    <row r="663" spans="1:45" ht="15">
      <c r="A663" s="118"/>
      <c r="B663" s="118"/>
      <c r="C663" s="118"/>
      <c r="D663" s="118"/>
      <c r="E663" s="118"/>
      <c r="F663" s="118"/>
      <c r="G663" s="118"/>
      <c r="H663" s="118"/>
      <c r="I663" s="118"/>
      <c r="J663" s="118"/>
      <c r="K663" s="118"/>
      <c r="L663" s="276"/>
      <c r="M663" s="276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  <c r="Z663" s="118"/>
      <c r="AA663" s="118"/>
      <c r="AB663" s="118"/>
      <c r="AC663" s="118"/>
      <c r="AD663" s="118"/>
      <c r="AE663" s="118"/>
      <c r="AF663" s="118"/>
      <c r="AG663" s="118"/>
      <c r="AH663" s="276"/>
      <c r="AI663" s="276"/>
      <c r="AJ663" s="118"/>
      <c r="AK663" s="279"/>
      <c r="AL663" s="99"/>
      <c r="AM663" s="99"/>
      <c r="AN663" s="108"/>
      <c r="AO663" s="99"/>
      <c r="AP663" s="99"/>
      <c r="AQ663" s="99"/>
      <c r="AR663" s="99"/>
      <c r="AS663" s="99"/>
    </row>
    <row r="664" spans="1:45" ht="15">
      <c r="A664" s="118"/>
      <c r="B664" s="118"/>
      <c r="C664" s="118"/>
      <c r="D664" s="118"/>
      <c r="E664" s="118"/>
      <c r="F664" s="118"/>
      <c r="G664" s="118"/>
      <c r="H664" s="118"/>
      <c r="I664" s="118"/>
      <c r="J664" s="118"/>
      <c r="K664" s="118"/>
      <c r="L664" s="276"/>
      <c r="M664" s="276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  <c r="Z664" s="118"/>
      <c r="AA664" s="118"/>
      <c r="AB664" s="118"/>
      <c r="AC664" s="118"/>
      <c r="AD664" s="118"/>
      <c r="AE664" s="118"/>
      <c r="AF664" s="118"/>
      <c r="AG664" s="118"/>
      <c r="AH664" s="276"/>
      <c r="AI664" s="276"/>
      <c r="AJ664" s="118"/>
      <c r="AK664" s="279"/>
      <c r="AL664" s="99"/>
      <c r="AM664" s="99"/>
      <c r="AN664" s="108"/>
      <c r="AO664" s="99"/>
      <c r="AP664" s="99"/>
      <c r="AQ664" s="99"/>
      <c r="AR664" s="99"/>
      <c r="AS664" s="99"/>
    </row>
    <row r="665" spans="1:45" ht="15">
      <c r="A665" s="118"/>
      <c r="B665" s="118"/>
      <c r="C665" s="118"/>
      <c r="D665" s="118"/>
      <c r="E665" s="118"/>
      <c r="F665" s="118"/>
      <c r="G665" s="118"/>
      <c r="H665" s="118"/>
      <c r="I665" s="118"/>
      <c r="J665" s="118"/>
      <c r="K665" s="118"/>
      <c r="L665" s="276"/>
      <c r="M665" s="276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  <c r="Z665" s="118"/>
      <c r="AA665" s="118"/>
      <c r="AB665" s="118"/>
      <c r="AC665" s="118"/>
      <c r="AD665" s="118"/>
      <c r="AE665" s="118"/>
      <c r="AF665" s="118"/>
      <c r="AG665" s="118"/>
      <c r="AH665" s="276"/>
      <c r="AI665" s="276"/>
      <c r="AJ665" s="118"/>
      <c r="AK665" s="279"/>
      <c r="AL665" s="99"/>
      <c r="AM665" s="99"/>
      <c r="AN665" s="108"/>
      <c r="AO665" s="99"/>
      <c r="AP665" s="99"/>
      <c r="AQ665" s="99"/>
      <c r="AR665" s="99"/>
      <c r="AS665" s="99"/>
    </row>
    <row r="666" spans="1:45" ht="15">
      <c r="A666" s="118"/>
      <c r="B666" s="118"/>
      <c r="C666" s="118"/>
      <c r="D666" s="118"/>
      <c r="E666" s="118"/>
      <c r="F666" s="118"/>
      <c r="G666" s="118"/>
      <c r="H666" s="118"/>
      <c r="I666" s="118"/>
      <c r="J666" s="118"/>
      <c r="K666" s="118"/>
      <c r="L666" s="276"/>
      <c r="M666" s="276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  <c r="Z666" s="118"/>
      <c r="AA666" s="118"/>
      <c r="AB666" s="118"/>
      <c r="AC666" s="118"/>
      <c r="AD666" s="118"/>
      <c r="AE666" s="118"/>
      <c r="AF666" s="118"/>
      <c r="AG666" s="118"/>
      <c r="AH666" s="276"/>
      <c r="AI666" s="276"/>
      <c r="AJ666" s="118"/>
      <c r="AK666" s="279"/>
      <c r="AL666" s="99"/>
      <c r="AM666" s="99"/>
      <c r="AN666" s="108"/>
      <c r="AO666" s="99"/>
      <c r="AP666" s="99"/>
      <c r="AQ666" s="99"/>
      <c r="AR666" s="99"/>
      <c r="AS666" s="99"/>
    </row>
    <row r="667" spans="1:45" ht="15">
      <c r="A667" s="118"/>
      <c r="B667" s="118"/>
      <c r="C667" s="118"/>
      <c r="D667" s="118"/>
      <c r="E667" s="118"/>
      <c r="F667" s="118"/>
      <c r="G667" s="118"/>
      <c r="H667" s="118"/>
      <c r="I667" s="118"/>
      <c r="J667" s="118"/>
      <c r="K667" s="118"/>
      <c r="L667" s="276"/>
      <c r="M667" s="276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  <c r="Z667" s="118"/>
      <c r="AA667" s="118"/>
      <c r="AB667" s="118"/>
      <c r="AC667" s="118"/>
      <c r="AD667" s="118"/>
      <c r="AE667" s="118"/>
      <c r="AF667" s="118"/>
      <c r="AG667" s="118"/>
      <c r="AH667" s="276"/>
      <c r="AI667" s="276"/>
      <c r="AJ667" s="118"/>
      <c r="AK667" s="279"/>
      <c r="AL667" s="99"/>
      <c r="AM667" s="99"/>
      <c r="AN667" s="108"/>
      <c r="AO667" s="99"/>
      <c r="AP667" s="99"/>
      <c r="AQ667" s="99"/>
      <c r="AR667" s="99"/>
      <c r="AS667" s="99"/>
    </row>
    <row r="668" spans="1:45" ht="15">
      <c r="A668" s="118"/>
      <c r="B668" s="118"/>
      <c r="C668" s="118"/>
      <c r="D668" s="118"/>
      <c r="E668" s="118"/>
      <c r="F668" s="118"/>
      <c r="G668" s="118"/>
      <c r="H668" s="118"/>
      <c r="I668" s="118"/>
      <c r="J668" s="118"/>
      <c r="K668" s="118"/>
      <c r="L668" s="276"/>
      <c r="M668" s="276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  <c r="Z668" s="118"/>
      <c r="AA668" s="118"/>
      <c r="AB668" s="118"/>
      <c r="AC668" s="118"/>
      <c r="AD668" s="118"/>
      <c r="AE668" s="118"/>
      <c r="AF668" s="118"/>
      <c r="AG668" s="118"/>
      <c r="AH668" s="276"/>
      <c r="AI668" s="276"/>
      <c r="AJ668" s="118"/>
      <c r="AK668" s="279"/>
      <c r="AL668" s="99"/>
      <c r="AM668" s="99"/>
      <c r="AN668" s="108"/>
      <c r="AO668" s="99"/>
      <c r="AP668" s="99"/>
      <c r="AQ668" s="99"/>
      <c r="AR668" s="99"/>
      <c r="AS668" s="99"/>
    </row>
    <row r="669" spans="1:45" ht="15">
      <c r="A669" s="118"/>
      <c r="B669" s="118"/>
      <c r="C669" s="118"/>
      <c r="D669" s="118"/>
      <c r="E669" s="118"/>
      <c r="F669" s="118"/>
      <c r="G669" s="118"/>
      <c r="H669" s="118"/>
      <c r="I669" s="118"/>
      <c r="J669" s="118"/>
      <c r="K669" s="118"/>
      <c r="L669" s="276"/>
      <c r="M669" s="276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  <c r="Z669" s="118"/>
      <c r="AA669" s="118"/>
      <c r="AB669" s="118"/>
      <c r="AC669" s="118"/>
      <c r="AD669" s="118"/>
      <c r="AE669" s="118"/>
      <c r="AF669" s="118"/>
      <c r="AG669" s="118"/>
      <c r="AH669" s="276"/>
      <c r="AI669" s="276"/>
      <c r="AJ669" s="118"/>
      <c r="AK669" s="279"/>
      <c r="AL669" s="99"/>
      <c r="AM669" s="99"/>
      <c r="AN669" s="108"/>
      <c r="AO669" s="99"/>
      <c r="AP669" s="99"/>
      <c r="AQ669" s="99"/>
      <c r="AR669" s="99"/>
      <c r="AS669" s="99"/>
    </row>
    <row r="670" spans="1:45" ht="15">
      <c r="A670" s="118"/>
      <c r="B670" s="118"/>
      <c r="C670" s="118"/>
      <c r="D670" s="118"/>
      <c r="E670" s="118"/>
      <c r="F670" s="118"/>
      <c r="G670" s="118"/>
      <c r="H670" s="118"/>
      <c r="I670" s="118"/>
      <c r="J670" s="118"/>
      <c r="K670" s="118"/>
      <c r="L670" s="276"/>
      <c r="M670" s="276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  <c r="Z670" s="118"/>
      <c r="AA670" s="118"/>
      <c r="AB670" s="118"/>
      <c r="AC670" s="118"/>
      <c r="AD670" s="118"/>
      <c r="AE670" s="118"/>
      <c r="AF670" s="118"/>
      <c r="AG670" s="118"/>
      <c r="AH670" s="276"/>
      <c r="AI670" s="276"/>
      <c r="AJ670" s="118"/>
      <c r="AK670" s="279"/>
      <c r="AL670" s="99"/>
      <c r="AM670" s="99"/>
      <c r="AN670" s="108"/>
      <c r="AO670" s="99"/>
      <c r="AP670" s="99"/>
      <c r="AQ670" s="99"/>
      <c r="AR670" s="99"/>
      <c r="AS670" s="99"/>
    </row>
    <row r="671" spans="1:45" ht="15">
      <c r="A671" s="118"/>
      <c r="B671" s="118"/>
      <c r="C671" s="118"/>
      <c r="D671" s="118"/>
      <c r="E671" s="118"/>
      <c r="F671" s="118"/>
      <c r="G671" s="118"/>
      <c r="H671" s="118"/>
      <c r="I671" s="118"/>
      <c r="J671" s="118"/>
      <c r="K671" s="118"/>
      <c r="L671" s="276"/>
      <c r="M671" s="276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  <c r="Z671" s="118"/>
      <c r="AA671" s="118"/>
      <c r="AB671" s="118"/>
      <c r="AC671" s="118"/>
      <c r="AD671" s="118"/>
      <c r="AE671" s="118"/>
      <c r="AF671" s="118"/>
      <c r="AG671" s="118"/>
      <c r="AH671" s="276"/>
      <c r="AI671" s="276"/>
      <c r="AJ671" s="118"/>
      <c r="AK671" s="279"/>
      <c r="AL671" s="99"/>
      <c r="AM671" s="99"/>
      <c r="AN671" s="108"/>
      <c r="AO671" s="99"/>
      <c r="AP671" s="99"/>
      <c r="AQ671" s="99"/>
      <c r="AR671" s="99"/>
      <c r="AS671" s="99"/>
    </row>
    <row r="672" spans="1:45" ht="15">
      <c r="A672" s="118"/>
      <c r="B672" s="118"/>
      <c r="C672" s="118"/>
      <c r="D672" s="118"/>
      <c r="E672" s="118"/>
      <c r="F672" s="118"/>
      <c r="G672" s="118"/>
      <c r="H672" s="118"/>
      <c r="I672" s="118"/>
      <c r="J672" s="118"/>
      <c r="K672" s="118"/>
      <c r="L672" s="276"/>
      <c r="M672" s="276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  <c r="Z672" s="118"/>
      <c r="AA672" s="118"/>
      <c r="AB672" s="118"/>
      <c r="AC672" s="118"/>
      <c r="AD672" s="118"/>
      <c r="AE672" s="118"/>
      <c r="AF672" s="118"/>
      <c r="AG672" s="118"/>
      <c r="AH672" s="276"/>
      <c r="AI672" s="276"/>
      <c r="AJ672" s="118"/>
      <c r="AK672" s="279"/>
      <c r="AL672" s="99"/>
      <c r="AM672" s="99"/>
      <c r="AN672" s="108"/>
      <c r="AO672" s="99"/>
      <c r="AP672" s="99"/>
      <c r="AQ672" s="99"/>
      <c r="AR672" s="99"/>
      <c r="AS672" s="99"/>
    </row>
    <row r="673" spans="1:45" ht="15">
      <c r="A673" s="118"/>
      <c r="B673" s="118"/>
      <c r="C673" s="118"/>
      <c r="D673" s="118"/>
      <c r="E673" s="118"/>
      <c r="F673" s="118"/>
      <c r="G673" s="118"/>
      <c r="H673" s="118"/>
      <c r="I673" s="118"/>
      <c r="J673" s="118"/>
      <c r="K673" s="118"/>
      <c r="L673" s="276"/>
      <c r="M673" s="276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  <c r="Z673" s="118"/>
      <c r="AA673" s="118"/>
      <c r="AB673" s="118"/>
      <c r="AC673" s="118"/>
      <c r="AD673" s="118"/>
      <c r="AE673" s="118"/>
      <c r="AF673" s="118"/>
      <c r="AG673" s="118"/>
      <c r="AH673" s="276"/>
      <c r="AI673" s="276"/>
      <c r="AJ673" s="118"/>
      <c r="AK673" s="279"/>
      <c r="AL673" s="99"/>
      <c r="AM673" s="99"/>
      <c r="AN673" s="108"/>
      <c r="AO673" s="99"/>
      <c r="AP673" s="99"/>
      <c r="AQ673" s="99"/>
      <c r="AR673" s="99"/>
      <c r="AS673" s="99"/>
    </row>
    <row r="674" spans="1:45" ht="15">
      <c r="A674" s="118"/>
      <c r="B674" s="118"/>
      <c r="C674" s="118"/>
      <c r="D674" s="118"/>
      <c r="E674" s="118"/>
      <c r="F674" s="118"/>
      <c r="G674" s="118"/>
      <c r="H674" s="118"/>
      <c r="I674" s="118"/>
      <c r="J674" s="118"/>
      <c r="K674" s="118"/>
      <c r="L674" s="276"/>
      <c r="M674" s="276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  <c r="Z674" s="118"/>
      <c r="AA674" s="118"/>
      <c r="AB674" s="118"/>
      <c r="AC674" s="118"/>
      <c r="AD674" s="118"/>
      <c r="AE674" s="118"/>
      <c r="AF674" s="118"/>
      <c r="AG674" s="118"/>
      <c r="AH674" s="276"/>
      <c r="AI674" s="276"/>
      <c r="AJ674" s="118"/>
      <c r="AK674" s="279"/>
      <c r="AL674" s="99"/>
      <c r="AM674" s="99"/>
      <c r="AN674" s="108"/>
      <c r="AO674" s="99"/>
      <c r="AP674" s="99"/>
      <c r="AQ674" s="99"/>
      <c r="AR674" s="99"/>
      <c r="AS674" s="99"/>
    </row>
    <row r="675" spans="1:45" ht="15">
      <c r="A675" s="118"/>
      <c r="B675" s="118"/>
      <c r="C675" s="118"/>
      <c r="D675" s="118"/>
      <c r="E675" s="118"/>
      <c r="F675" s="118"/>
      <c r="G675" s="118"/>
      <c r="H675" s="118"/>
      <c r="I675" s="118"/>
      <c r="J675" s="118"/>
      <c r="K675" s="118"/>
      <c r="L675" s="276"/>
      <c r="M675" s="276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  <c r="Z675" s="118"/>
      <c r="AA675" s="118"/>
      <c r="AB675" s="118"/>
      <c r="AC675" s="118"/>
      <c r="AD675" s="118"/>
      <c r="AE675" s="118"/>
      <c r="AF675" s="118"/>
      <c r="AG675" s="118"/>
      <c r="AH675" s="276"/>
      <c r="AI675" s="276"/>
      <c r="AJ675" s="118"/>
      <c r="AK675" s="279"/>
      <c r="AL675" s="99"/>
      <c r="AM675" s="99"/>
      <c r="AN675" s="108"/>
      <c r="AO675" s="99"/>
      <c r="AP675" s="99"/>
      <c r="AQ675" s="99"/>
      <c r="AR675" s="99"/>
      <c r="AS675" s="99"/>
    </row>
    <row r="676" spans="1:45" ht="15">
      <c r="A676" s="118"/>
      <c r="B676" s="118"/>
      <c r="C676" s="118"/>
      <c r="D676" s="118"/>
      <c r="E676" s="118"/>
      <c r="F676" s="118"/>
      <c r="G676" s="118"/>
      <c r="H676" s="118"/>
      <c r="I676" s="118"/>
      <c r="J676" s="118"/>
      <c r="K676" s="118"/>
      <c r="L676" s="276"/>
      <c r="M676" s="276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  <c r="Z676" s="118"/>
      <c r="AA676" s="118"/>
      <c r="AB676" s="118"/>
      <c r="AC676" s="118"/>
      <c r="AD676" s="118"/>
      <c r="AE676" s="118"/>
      <c r="AF676" s="118"/>
      <c r="AG676" s="118"/>
      <c r="AH676" s="276"/>
      <c r="AI676" s="276"/>
      <c r="AJ676" s="118"/>
      <c r="AK676" s="279"/>
      <c r="AL676" s="99"/>
      <c r="AM676" s="99"/>
      <c r="AN676" s="108"/>
      <c r="AO676" s="99"/>
      <c r="AP676" s="99"/>
      <c r="AQ676" s="99"/>
      <c r="AR676" s="99"/>
      <c r="AS676" s="99"/>
    </row>
    <row r="677" spans="1:45" ht="15">
      <c r="A677" s="118"/>
      <c r="B677" s="118"/>
      <c r="C677" s="118"/>
      <c r="D677" s="118"/>
      <c r="E677" s="118"/>
      <c r="F677" s="118"/>
      <c r="G677" s="118"/>
      <c r="H677" s="118"/>
      <c r="I677" s="118"/>
      <c r="J677" s="118"/>
      <c r="K677" s="118"/>
      <c r="L677" s="276"/>
      <c r="M677" s="276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  <c r="Z677" s="118"/>
      <c r="AA677" s="118"/>
      <c r="AB677" s="118"/>
      <c r="AC677" s="118"/>
      <c r="AD677" s="118"/>
      <c r="AE677" s="118"/>
      <c r="AF677" s="118"/>
      <c r="AG677" s="118"/>
      <c r="AH677" s="276"/>
      <c r="AI677" s="276"/>
      <c r="AJ677" s="118"/>
      <c r="AK677" s="279"/>
      <c r="AL677" s="99"/>
      <c r="AM677" s="99"/>
      <c r="AN677" s="108"/>
      <c r="AO677" s="99"/>
      <c r="AP677" s="99"/>
      <c r="AQ677" s="99"/>
      <c r="AR677" s="99"/>
      <c r="AS677" s="99"/>
    </row>
    <row r="678" spans="1:45" ht="15">
      <c r="A678" s="118"/>
      <c r="B678" s="118"/>
      <c r="C678" s="118"/>
      <c r="D678" s="118"/>
      <c r="E678" s="118"/>
      <c r="F678" s="118"/>
      <c r="G678" s="118"/>
      <c r="H678" s="118"/>
      <c r="I678" s="118"/>
      <c r="J678" s="118"/>
      <c r="K678" s="118"/>
      <c r="L678" s="276"/>
      <c r="M678" s="276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  <c r="Z678" s="118"/>
      <c r="AA678" s="118"/>
      <c r="AB678" s="118"/>
      <c r="AC678" s="118"/>
      <c r="AD678" s="118"/>
      <c r="AE678" s="118"/>
      <c r="AF678" s="118"/>
      <c r="AG678" s="118"/>
      <c r="AH678" s="276"/>
      <c r="AI678" s="276"/>
      <c r="AJ678" s="118"/>
      <c r="AK678" s="279"/>
      <c r="AL678" s="99"/>
      <c r="AM678" s="99"/>
      <c r="AN678" s="108"/>
      <c r="AO678" s="99"/>
      <c r="AP678" s="99"/>
      <c r="AQ678" s="99"/>
      <c r="AR678" s="99"/>
      <c r="AS678" s="99"/>
    </row>
    <row r="679" spans="1:45" ht="15">
      <c r="A679" s="118"/>
      <c r="B679" s="118"/>
      <c r="C679" s="118"/>
      <c r="D679" s="118"/>
      <c r="E679" s="118"/>
      <c r="F679" s="118"/>
      <c r="G679" s="118"/>
      <c r="H679" s="118"/>
      <c r="I679" s="118"/>
      <c r="J679" s="118"/>
      <c r="K679" s="118"/>
      <c r="L679" s="276"/>
      <c r="M679" s="276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  <c r="Z679" s="118"/>
      <c r="AA679" s="118"/>
      <c r="AB679" s="118"/>
      <c r="AC679" s="118"/>
      <c r="AD679" s="118"/>
      <c r="AE679" s="118"/>
      <c r="AF679" s="118"/>
      <c r="AG679" s="118"/>
      <c r="AH679" s="276"/>
      <c r="AI679" s="276"/>
      <c r="AJ679" s="118"/>
      <c r="AK679" s="279"/>
      <c r="AL679" s="99"/>
      <c r="AM679" s="99"/>
      <c r="AN679" s="108"/>
      <c r="AO679" s="99"/>
      <c r="AP679" s="99"/>
      <c r="AQ679" s="99"/>
      <c r="AR679" s="99"/>
      <c r="AS679" s="99"/>
    </row>
    <row r="680" spans="1:45" ht="15">
      <c r="A680" s="118"/>
      <c r="B680" s="118"/>
      <c r="C680" s="118"/>
      <c r="D680" s="118"/>
      <c r="E680" s="118"/>
      <c r="F680" s="118"/>
      <c r="G680" s="118"/>
      <c r="H680" s="118"/>
      <c r="I680" s="118"/>
      <c r="J680" s="118"/>
      <c r="K680" s="118"/>
      <c r="L680" s="276"/>
      <c r="M680" s="276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  <c r="Z680" s="118"/>
      <c r="AA680" s="118"/>
      <c r="AB680" s="118"/>
      <c r="AC680" s="118"/>
      <c r="AD680" s="118"/>
      <c r="AE680" s="118"/>
      <c r="AF680" s="118"/>
      <c r="AG680" s="118"/>
      <c r="AH680" s="276"/>
      <c r="AI680" s="276"/>
      <c r="AJ680" s="118"/>
      <c r="AK680" s="279"/>
      <c r="AL680" s="99"/>
      <c r="AM680" s="99"/>
      <c r="AN680" s="108"/>
      <c r="AO680" s="99"/>
      <c r="AP680" s="99"/>
      <c r="AQ680" s="99"/>
      <c r="AR680" s="99"/>
      <c r="AS680" s="99"/>
    </row>
    <row r="681" spans="1:45" ht="15">
      <c r="A681" s="118"/>
      <c r="B681" s="118"/>
      <c r="C681" s="118"/>
      <c r="D681" s="118"/>
      <c r="E681" s="118"/>
      <c r="F681" s="118"/>
      <c r="G681" s="118"/>
      <c r="H681" s="118"/>
      <c r="I681" s="118"/>
      <c r="J681" s="118"/>
      <c r="K681" s="118"/>
      <c r="L681" s="276"/>
      <c r="M681" s="276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  <c r="Z681" s="118"/>
      <c r="AA681" s="118"/>
      <c r="AB681" s="118"/>
      <c r="AC681" s="118"/>
      <c r="AD681" s="118"/>
      <c r="AE681" s="118"/>
      <c r="AF681" s="118"/>
      <c r="AG681" s="118"/>
      <c r="AH681" s="276"/>
      <c r="AI681" s="276"/>
      <c r="AJ681" s="118"/>
      <c r="AK681" s="279"/>
      <c r="AL681" s="99"/>
      <c r="AM681" s="99"/>
      <c r="AN681" s="108"/>
      <c r="AO681" s="99"/>
      <c r="AP681" s="99"/>
      <c r="AQ681" s="99"/>
      <c r="AR681" s="99"/>
      <c r="AS681" s="99"/>
    </row>
    <row r="682" spans="1:45" ht="15">
      <c r="A682" s="118"/>
      <c r="B682" s="118"/>
      <c r="C682" s="118"/>
      <c r="D682" s="118"/>
      <c r="E682" s="118"/>
      <c r="F682" s="118"/>
      <c r="G682" s="118"/>
      <c r="H682" s="118"/>
      <c r="I682" s="118"/>
      <c r="J682" s="118"/>
      <c r="K682" s="118"/>
      <c r="L682" s="276"/>
      <c r="M682" s="276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  <c r="Z682" s="118"/>
      <c r="AA682" s="118"/>
      <c r="AB682" s="118"/>
      <c r="AC682" s="118"/>
      <c r="AD682" s="118"/>
      <c r="AE682" s="118"/>
      <c r="AF682" s="118"/>
      <c r="AG682" s="118"/>
      <c r="AH682" s="276"/>
      <c r="AI682" s="276"/>
      <c r="AJ682" s="118"/>
      <c r="AK682" s="279"/>
      <c r="AL682" s="99"/>
      <c r="AM682" s="99"/>
      <c r="AN682" s="108"/>
      <c r="AO682" s="99"/>
      <c r="AP682" s="99"/>
      <c r="AQ682" s="99"/>
      <c r="AR682" s="99"/>
      <c r="AS682" s="99"/>
    </row>
    <row r="683" spans="1:45" ht="15">
      <c r="A683" s="118"/>
      <c r="B683" s="118"/>
      <c r="C683" s="118"/>
      <c r="D683" s="118"/>
      <c r="E683" s="118"/>
      <c r="F683" s="118"/>
      <c r="G683" s="118"/>
      <c r="H683" s="118"/>
      <c r="I683" s="118"/>
      <c r="J683" s="118"/>
      <c r="K683" s="118"/>
      <c r="L683" s="276"/>
      <c r="M683" s="276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  <c r="Z683" s="118"/>
      <c r="AA683" s="118"/>
      <c r="AB683" s="118"/>
      <c r="AC683" s="118"/>
      <c r="AD683" s="118"/>
      <c r="AE683" s="118"/>
      <c r="AF683" s="118"/>
      <c r="AG683" s="118"/>
      <c r="AH683" s="276"/>
      <c r="AI683" s="276"/>
      <c r="AJ683" s="118"/>
      <c r="AK683" s="279"/>
      <c r="AL683" s="99"/>
      <c r="AM683" s="99"/>
      <c r="AN683" s="108"/>
      <c r="AO683" s="99"/>
      <c r="AP683" s="99"/>
      <c r="AQ683" s="99"/>
      <c r="AR683" s="99"/>
      <c r="AS683" s="99"/>
    </row>
    <row r="684" spans="1:45" ht="15">
      <c r="A684" s="118"/>
      <c r="B684" s="118"/>
      <c r="C684" s="118"/>
      <c r="D684" s="118"/>
      <c r="E684" s="118"/>
      <c r="F684" s="118"/>
      <c r="G684" s="118"/>
      <c r="H684" s="118"/>
      <c r="I684" s="118"/>
      <c r="J684" s="118"/>
      <c r="K684" s="118"/>
      <c r="L684" s="276"/>
      <c r="M684" s="276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  <c r="Z684" s="118"/>
      <c r="AA684" s="118"/>
      <c r="AB684" s="118"/>
      <c r="AC684" s="118"/>
      <c r="AD684" s="118"/>
      <c r="AE684" s="118"/>
      <c r="AF684" s="118"/>
      <c r="AG684" s="118"/>
      <c r="AH684" s="276"/>
      <c r="AI684" s="276"/>
      <c r="AJ684" s="118"/>
      <c r="AK684" s="279"/>
      <c r="AL684" s="99"/>
      <c r="AM684" s="99"/>
      <c r="AN684" s="108"/>
      <c r="AO684" s="99"/>
      <c r="AP684" s="99"/>
      <c r="AQ684" s="99"/>
      <c r="AR684" s="99"/>
      <c r="AS684" s="99"/>
    </row>
    <row r="685" spans="1:45" ht="15">
      <c r="A685" s="118"/>
      <c r="B685" s="118"/>
      <c r="C685" s="118"/>
      <c r="D685" s="118"/>
      <c r="E685" s="118"/>
      <c r="F685" s="118"/>
      <c r="G685" s="118"/>
      <c r="H685" s="118"/>
      <c r="I685" s="118"/>
      <c r="J685" s="118"/>
      <c r="K685" s="118"/>
      <c r="L685" s="276"/>
      <c r="M685" s="276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  <c r="Z685" s="118"/>
      <c r="AA685" s="118"/>
      <c r="AB685" s="118"/>
      <c r="AC685" s="118"/>
      <c r="AD685" s="118"/>
      <c r="AE685" s="118"/>
      <c r="AF685" s="118"/>
      <c r="AG685" s="118"/>
      <c r="AH685" s="276"/>
      <c r="AI685" s="276"/>
      <c r="AJ685" s="118"/>
      <c r="AK685" s="279"/>
      <c r="AL685" s="99"/>
      <c r="AM685" s="99"/>
      <c r="AN685" s="108"/>
      <c r="AO685" s="99"/>
      <c r="AP685" s="99"/>
      <c r="AQ685" s="99"/>
      <c r="AR685" s="99"/>
      <c r="AS685" s="99"/>
    </row>
    <row r="686" spans="1:45" ht="15">
      <c r="A686" s="118"/>
      <c r="B686" s="118"/>
      <c r="C686" s="118"/>
      <c r="D686" s="118"/>
      <c r="E686" s="118"/>
      <c r="F686" s="118"/>
      <c r="G686" s="118"/>
      <c r="H686" s="118"/>
      <c r="I686" s="118"/>
      <c r="J686" s="118"/>
      <c r="K686" s="118"/>
      <c r="L686" s="276"/>
      <c r="M686" s="276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  <c r="Z686" s="118"/>
      <c r="AA686" s="118"/>
      <c r="AB686" s="118"/>
      <c r="AC686" s="118"/>
      <c r="AD686" s="118"/>
      <c r="AE686" s="118"/>
      <c r="AF686" s="118"/>
      <c r="AG686" s="118"/>
      <c r="AH686" s="276"/>
      <c r="AI686" s="276"/>
      <c r="AJ686" s="118"/>
      <c r="AK686" s="279"/>
      <c r="AL686" s="99"/>
      <c r="AM686" s="99"/>
      <c r="AN686" s="108"/>
      <c r="AO686" s="99"/>
      <c r="AP686" s="99"/>
      <c r="AQ686" s="99"/>
      <c r="AR686" s="99"/>
      <c r="AS686" s="99"/>
    </row>
    <row r="687" spans="1:45" ht="15">
      <c r="A687" s="118"/>
      <c r="B687" s="118"/>
      <c r="C687" s="118"/>
      <c r="D687" s="118"/>
      <c r="E687" s="118"/>
      <c r="F687" s="118"/>
      <c r="G687" s="118"/>
      <c r="H687" s="118"/>
      <c r="I687" s="118"/>
      <c r="J687" s="118"/>
      <c r="K687" s="118"/>
      <c r="L687" s="276"/>
      <c r="M687" s="276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  <c r="Z687" s="118"/>
      <c r="AA687" s="118"/>
      <c r="AB687" s="118"/>
      <c r="AC687" s="118"/>
      <c r="AD687" s="118"/>
      <c r="AE687" s="118"/>
      <c r="AF687" s="118"/>
      <c r="AG687" s="118"/>
      <c r="AH687" s="276"/>
      <c r="AI687" s="276"/>
      <c r="AJ687" s="118"/>
      <c r="AK687" s="279"/>
      <c r="AL687" s="99"/>
      <c r="AM687" s="99"/>
      <c r="AN687" s="108"/>
      <c r="AO687" s="99"/>
      <c r="AP687" s="99"/>
      <c r="AQ687" s="99"/>
      <c r="AR687" s="99"/>
      <c r="AS687" s="99"/>
    </row>
    <row r="688" spans="1:45" ht="15">
      <c r="A688" s="118"/>
      <c r="B688" s="118"/>
      <c r="C688" s="118"/>
      <c r="D688" s="118"/>
      <c r="E688" s="118"/>
      <c r="F688" s="118"/>
      <c r="G688" s="118"/>
      <c r="H688" s="118"/>
      <c r="I688" s="118"/>
      <c r="J688" s="118"/>
      <c r="K688" s="118"/>
      <c r="L688" s="276"/>
      <c r="M688" s="276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  <c r="Z688" s="118"/>
      <c r="AA688" s="118"/>
      <c r="AB688" s="118"/>
      <c r="AC688" s="118"/>
      <c r="AD688" s="118"/>
      <c r="AE688" s="118"/>
      <c r="AF688" s="118"/>
      <c r="AG688" s="118"/>
      <c r="AH688" s="276"/>
      <c r="AI688" s="276"/>
      <c r="AJ688" s="118"/>
      <c r="AK688" s="279"/>
      <c r="AL688" s="99"/>
      <c r="AM688" s="99"/>
      <c r="AN688" s="108"/>
      <c r="AO688" s="99"/>
      <c r="AP688" s="99"/>
      <c r="AQ688" s="99"/>
      <c r="AR688" s="99"/>
      <c r="AS688" s="99"/>
    </row>
    <row r="689" spans="1:45" ht="15">
      <c r="A689" s="118"/>
      <c r="B689" s="118"/>
      <c r="C689" s="118"/>
      <c r="D689" s="118"/>
      <c r="E689" s="118"/>
      <c r="F689" s="118"/>
      <c r="G689" s="118"/>
      <c r="H689" s="118"/>
      <c r="I689" s="118"/>
      <c r="J689" s="118"/>
      <c r="K689" s="118"/>
      <c r="L689" s="276"/>
      <c r="M689" s="276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  <c r="Z689" s="118"/>
      <c r="AA689" s="118"/>
      <c r="AB689" s="118"/>
      <c r="AC689" s="118"/>
      <c r="AD689" s="118"/>
      <c r="AE689" s="118"/>
      <c r="AF689" s="118"/>
      <c r="AG689" s="118"/>
      <c r="AH689" s="276"/>
      <c r="AI689" s="276"/>
      <c r="AJ689" s="118"/>
      <c r="AK689" s="279"/>
      <c r="AL689" s="99"/>
      <c r="AM689" s="99"/>
      <c r="AN689" s="108"/>
      <c r="AO689" s="99"/>
      <c r="AP689" s="99"/>
      <c r="AQ689" s="99"/>
      <c r="AR689" s="99"/>
      <c r="AS689" s="99"/>
    </row>
    <row r="690" spans="1:45" ht="15">
      <c r="A690" s="118"/>
      <c r="B690" s="118"/>
      <c r="C690" s="118"/>
      <c r="D690" s="118"/>
      <c r="E690" s="118"/>
      <c r="F690" s="118"/>
      <c r="G690" s="118"/>
      <c r="H690" s="118"/>
      <c r="I690" s="118"/>
      <c r="J690" s="118"/>
      <c r="K690" s="118"/>
      <c r="L690" s="276"/>
      <c r="M690" s="276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  <c r="Z690" s="118"/>
      <c r="AA690" s="118"/>
      <c r="AB690" s="118"/>
      <c r="AC690" s="118"/>
      <c r="AD690" s="118"/>
      <c r="AE690" s="118"/>
      <c r="AF690" s="118"/>
      <c r="AG690" s="118"/>
      <c r="AH690" s="276"/>
      <c r="AI690" s="276"/>
      <c r="AJ690" s="118"/>
      <c r="AK690" s="279"/>
      <c r="AL690" s="99"/>
      <c r="AM690" s="99"/>
      <c r="AN690" s="108"/>
      <c r="AO690" s="99"/>
      <c r="AP690" s="99"/>
      <c r="AQ690" s="99"/>
      <c r="AR690" s="99"/>
      <c r="AS690" s="99"/>
    </row>
    <row r="691" spans="1:45" ht="15">
      <c r="A691" s="118"/>
      <c r="B691" s="118"/>
      <c r="C691" s="118"/>
      <c r="D691" s="118"/>
      <c r="E691" s="118"/>
      <c r="F691" s="118"/>
      <c r="G691" s="118"/>
      <c r="H691" s="118"/>
      <c r="I691" s="118"/>
      <c r="J691" s="118"/>
      <c r="K691" s="118"/>
      <c r="L691" s="276"/>
      <c r="M691" s="276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  <c r="Z691" s="118"/>
      <c r="AA691" s="118"/>
      <c r="AB691" s="118"/>
      <c r="AC691" s="118"/>
      <c r="AD691" s="118"/>
      <c r="AE691" s="118"/>
      <c r="AF691" s="118"/>
      <c r="AG691" s="118"/>
      <c r="AH691" s="276"/>
      <c r="AI691" s="276"/>
      <c r="AJ691" s="118"/>
      <c r="AK691" s="279"/>
      <c r="AL691" s="99"/>
      <c r="AM691" s="99"/>
      <c r="AN691" s="108"/>
      <c r="AO691" s="99"/>
      <c r="AP691" s="99"/>
      <c r="AQ691" s="99"/>
      <c r="AR691" s="99"/>
      <c r="AS691" s="99"/>
    </row>
    <row r="692" spans="1:45" ht="15">
      <c r="A692" s="118"/>
      <c r="B692" s="118"/>
      <c r="C692" s="118"/>
      <c r="D692" s="118"/>
      <c r="E692" s="118"/>
      <c r="F692" s="118"/>
      <c r="G692" s="118"/>
      <c r="H692" s="118"/>
      <c r="I692" s="118"/>
      <c r="J692" s="118"/>
      <c r="K692" s="118"/>
      <c r="L692" s="276"/>
      <c r="M692" s="276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  <c r="Z692" s="118"/>
      <c r="AA692" s="118"/>
      <c r="AB692" s="118"/>
      <c r="AC692" s="118"/>
      <c r="AD692" s="118"/>
      <c r="AE692" s="118"/>
      <c r="AF692" s="118"/>
      <c r="AG692" s="118"/>
      <c r="AH692" s="276"/>
      <c r="AI692" s="276"/>
      <c r="AJ692" s="118"/>
      <c r="AK692" s="279"/>
      <c r="AL692" s="99"/>
      <c r="AM692" s="99"/>
      <c r="AN692" s="108"/>
      <c r="AO692" s="99"/>
      <c r="AP692" s="99"/>
      <c r="AQ692" s="99"/>
      <c r="AR692" s="99"/>
      <c r="AS692" s="99"/>
    </row>
    <row r="693" spans="1:45" ht="15">
      <c r="A693" s="118"/>
      <c r="B693" s="118"/>
      <c r="C693" s="118"/>
      <c r="D693" s="118"/>
      <c r="E693" s="118"/>
      <c r="F693" s="118"/>
      <c r="G693" s="118"/>
      <c r="H693" s="118"/>
      <c r="I693" s="118"/>
      <c r="J693" s="118"/>
      <c r="K693" s="118"/>
      <c r="L693" s="276"/>
      <c r="M693" s="276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  <c r="Z693" s="118"/>
      <c r="AA693" s="118"/>
      <c r="AB693" s="118"/>
      <c r="AC693" s="118"/>
      <c r="AD693" s="118"/>
      <c r="AE693" s="118"/>
      <c r="AF693" s="118"/>
      <c r="AG693" s="118"/>
      <c r="AH693" s="276"/>
      <c r="AI693" s="276"/>
      <c r="AJ693" s="118"/>
      <c r="AK693" s="279"/>
      <c r="AL693" s="99"/>
      <c r="AM693" s="99"/>
      <c r="AN693" s="108"/>
      <c r="AO693" s="99"/>
      <c r="AP693" s="99"/>
      <c r="AQ693" s="99"/>
      <c r="AR693" s="99"/>
      <c r="AS693" s="99"/>
    </row>
    <row r="694" spans="1:45" ht="15">
      <c r="A694" s="118"/>
      <c r="B694" s="118"/>
      <c r="C694" s="118"/>
      <c r="D694" s="118"/>
      <c r="E694" s="118"/>
      <c r="F694" s="118"/>
      <c r="G694" s="118"/>
      <c r="H694" s="118"/>
      <c r="I694" s="118"/>
      <c r="J694" s="118"/>
      <c r="K694" s="118"/>
      <c r="L694" s="276"/>
      <c r="M694" s="276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  <c r="Z694" s="118"/>
      <c r="AA694" s="118"/>
      <c r="AB694" s="118"/>
      <c r="AC694" s="118"/>
      <c r="AD694" s="118"/>
      <c r="AE694" s="118"/>
      <c r="AF694" s="118"/>
      <c r="AG694" s="118"/>
      <c r="AH694" s="276"/>
      <c r="AI694" s="276"/>
      <c r="AJ694" s="118"/>
      <c r="AK694" s="279"/>
      <c r="AL694" s="99"/>
      <c r="AM694" s="99"/>
      <c r="AN694" s="108"/>
      <c r="AO694" s="99"/>
      <c r="AP694" s="99"/>
      <c r="AQ694" s="99"/>
      <c r="AR694" s="99"/>
      <c r="AS694" s="99"/>
    </row>
    <row r="695" spans="1:45" ht="15">
      <c r="A695" s="118"/>
      <c r="B695" s="118"/>
      <c r="C695" s="118"/>
      <c r="D695" s="118"/>
      <c r="E695" s="118"/>
      <c r="F695" s="118"/>
      <c r="G695" s="118"/>
      <c r="H695" s="118"/>
      <c r="I695" s="118"/>
      <c r="J695" s="118"/>
      <c r="K695" s="118"/>
      <c r="L695" s="276"/>
      <c r="M695" s="276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  <c r="Z695" s="118"/>
      <c r="AA695" s="118"/>
      <c r="AB695" s="118"/>
      <c r="AC695" s="118"/>
      <c r="AD695" s="118"/>
      <c r="AE695" s="118"/>
      <c r="AF695" s="118"/>
      <c r="AG695" s="118"/>
      <c r="AH695" s="276"/>
      <c r="AI695" s="276"/>
      <c r="AJ695" s="118"/>
      <c r="AK695" s="279"/>
      <c r="AL695" s="99"/>
      <c r="AM695" s="99"/>
      <c r="AN695" s="108"/>
      <c r="AO695" s="99"/>
      <c r="AP695" s="99"/>
      <c r="AQ695" s="99"/>
      <c r="AR695" s="99"/>
      <c r="AS695" s="99"/>
    </row>
    <row r="696" spans="1:45" ht="15">
      <c r="A696" s="118"/>
      <c r="B696" s="118"/>
      <c r="C696" s="118"/>
      <c r="D696" s="118"/>
      <c r="E696" s="118"/>
      <c r="F696" s="118"/>
      <c r="G696" s="118"/>
      <c r="H696" s="118"/>
      <c r="I696" s="118"/>
      <c r="J696" s="118"/>
      <c r="K696" s="118"/>
      <c r="L696" s="276"/>
      <c r="M696" s="276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  <c r="Z696" s="118"/>
      <c r="AA696" s="118"/>
      <c r="AB696" s="118"/>
      <c r="AC696" s="118"/>
      <c r="AD696" s="118"/>
      <c r="AE696" s="118"/>
      <c r="AF696" s="118"/>
      <c r="AG696" s="118"/>
      <c r="AH696" s="276"/>
      <c r="AI696" s="276"/>
      <c r="AJ696" s="118"/>
      <c r="AK696" s="279"/>
      <c r="AL696" s="99"/>
      <c r="AM696" s="99"/>
      <c r="AN696" s="108"/>
      <c r="AO696" s="99"/>
      <c r="AP696" s="99"/>
      <c r="AQ696" s="99"/>
      <c r="AR696" s="99"/>
      <c r="AS696" s="99"/>
    </row>
    <row r="697" spans="1:45" ht="15">
      <c r="A697" s="118"/>
      <c r="B697" s="118"/>
      <c r="C697" s="118"/>
      <c r="D697" s="118"/>
      <c r="E697" s="118"/>
      <c r="F697" s="118"/>
      <c r="G697" s="118"/>
      <c r="H697" s="118"/>
      <c r="I697" s="118"/>
      <c r="J697" s="118"/>
      <c r="K697" s="118"/>
      <c r="L697" s="276"/>
      <c r="M697" s="276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  <c r="Z697" s="118"/>
      <c r="AA697" s="118"/>
      <c r="AB697" s="118"/>
      <c r="AC697" s="118"/>
      <c r="AD697" s="118"/>
      <c r="AE697" s="118"/>
      <c r="AF697" s="118"/>
      <c r="AG697" s="118"/>
      <c r="AH697" s="276"/>
      <c r="AI697" s="276"/>
      <c r="AJ697" s="118"/>
      <c r="AK697" s="279"/>
      <c r="AL697" s="99"/>
      <c r="AM697" s="99"/>
      <c r="AN697" s="108"/>
      <c r="AO697" s="99"/>
      <c r="AP697" s="99"/>
      <c r="AQ697" s="99"/>
      <c r="AR697" s="99"/>
      <c r="AS697" s="99"/>
    </row>
    <row r="698" spans="1:45" ht="15">
      <c r="A698" s="118"/>
      <c r="B698" s="118"/>
      <c r="C698" s="118"/>
      <c r="D698" s="118"/>
      <c r="E698" s="118"/>
      <c r="F698" s="118"/>
      <c r="G698" s="118"/>
      <c r="H698" s="118"/>
      <c r="I698" s="118"/>
      <c r="J698" s="118"/>
      <c r="K698" s="118"/>
      <c r="L698" s="276"/>
      <c r="M698" s="276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  <c r="Z698" s="118"/>
      <c r="AA698" s="118"/>
      <c r="AB698" s="118"/>
      <c r="AC698" s="118"/>
      <c r="AD698" s="118"/>
      <c r="AE698" s="118"/>
      <c r="AF698" s="118"/>
      <c r="AG698" s="118"/>
      <c r="AH698" s="276"/>
      <c r="AI698" s="276"/>
      <c r="AJ698" s="118"/>
      <c r="AK698" s="279"/>
      <c r="AL698" s="99"/>
      <c r="AM698" s="99"/>
      <c r="AN698" s="108"/>
      <c r="AO698" s="99"/>
      <c r="AP698" s="99"/>
      <c r="AQ698" s="99"/>
      <c r="AR698" s="99"/>
      <c r="AS698" s="99"/>
    </row>
    <row r="699" spans="1:45" ht="15">
      <c r="A699" s="118"/>
      <c r="B699" s="118"/>
      <c r="C699" s="118"/>
      <c r="D699" s="118"/>
      <c r="E699" s="118"/>
      <c r="F699" s="118"/>
      <c r="G699" s="118"/>
      <c r="H699" s="118"/>
      <c r="I699" s="118"/>
      <c r="J699" s="118"/>
      <c r="K699" s="118"/>
      <c r="L699" s="276"/>
      <c r="M699" s="276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  <c r="Z699" s="118"/>
      <c r="AA699" s="118"/>
      <c r="AB699" s="118"/>
      <c r="AC699" s="118"/>
      <c r="AD699" s="118"/>
      <c r="AE699" s="118"/>
      <c r="AF699" s="118"/>
      <c r="AG699" s="118"/>
      <c r="AH699" s="276"/>
      <c r="AI699" s="276"/>
      <c r="AJ699" s="118"/>
      <c r="AK699" s="279"/>
      <c r="AL699" s="99"/>
      <c r="AM699" s="99"/>
      <c r="AN699" s="108"/>
      <c r="AO699" s="99"/>
      <c r="AP699" s="99"/>
      <c r="AQ699" s="99"/>
      <c r="AR699" s="99"/>
      <c r="AS699" s="99"/>
    </row>
    <row r="700" spans="1:45" ht="15">
      <c r="A700" s="118"/>
      <c r="B700" s="118"/>
      <c r="C700" s="118"/>
      <c r="D700" s="118"/>
      <c r="E700" s="118"/>
      <c r="F700" s="118"/>
      <c r="G700" s="118"/>
      <c r="H700" s="118"/>
      <c r="I700" s="118"/>
      <c r="J700" s="118"/>
      <c r="K700" s="118"/>
      <c r="L700" s="276"/>
      <c r="M700" s="276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  <c r="Z700" s="118"/>
      <c r="AA700" s="118"/>
      <c r="AB700" s="118"/>
      <c r="AC700" s="118"/>
      <c r="AD700" s="118"/>
      <c r="AE700" s="118"/>
      <c r="AF700" s="118"/>
      <c r="AG700" s="118"/>
      <c r="AH700" s="276"/>
      <c r="AI700" s="276"/>
      <c r="AJ700" s="118"/>
      <c r="AK700" s="279"/>
      <c r="AL700" s="99"/>
      <c r="AM700" s="99"/>
      <c r="AN700" s="108"/>
      <c r="AO700" s="99"/>
      <c r="AP700" s="99"/>
      <c r="AQ700" s="99"/>
      <c r="AR700" s="99"/>
      <c r="AS700" s="99"/>
    </row>
    <row r="701" spans="1:45" ht="15">
      <c r="A701" s="118"/>
      <c r="B701" s="118"/>
      <c r="C701" s="118"/>
      <c r="D701" s="118"/>
      <c r="E701" s="118"/>
      <c r="F701" s="118"/>
      <c r="G701" s="118"/>
      <c r="H701" s="118"/>
      <c r="I701" s="118"/>
      <c r="J701" s="118"/>
      <c r="K701" s="118"/>
      <c r="L701" s="276"/>
      <c r="M701" s="276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  <c r="Z701" s="118"/>
      <c r="AA701" s="118"/>
      <c r="AB701" s="118"/>
      <c r="AC701" s="118"/>
      <c r="AD701" s="118"/>
      <c r="AE701" s="118"/>
      <c r="AF701" s="118"/>
      <c r="AG701" s="118"/>
      <c r="AH701" s="276"/>
      <c r="AI701" s="276"/>
      <c r="AJ701" s="118"/>
      <c r="AK701" s="279"/>
      <c r="AL701" s="99"/>
      <c r="AM701" s="99"/>
      <c r="AN701" s="108"/>
      <c r="AO701" s="99"/>
      <c r="AP701" s="99"/>
      <c r="AQ701" s="99"/>
      <c r="AR701" s="99"/>
      <c r="AS701" s="99"/>
    </row>
    <row r="702" spans="1:45" ht="15">
      <c r="A702" s="118"/>
      <c r="B702" s="118"/>
      <c r="C702" s="118"/>
      <c r="D702" s="118"/>
      <c r="E702" s="118"/>
      <c r="F702" s="118"/>
      <c r="G702" s="118"/>
      <c r="H702" s="118"/>
      <c r="I702" s="118"/>
      <c r="J702" s="118"/>
      <c r="K702" s="118"/>
      <c r="L702" s="276"/>
      <c r="M702" s="276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  <c r="Z702" s="118"/>
      <c r="AA702" s="118"/>
      <c r="AB702" s="118"/>
      <c r="AC702" s="118"/>
      <c r="AD702" s="118"/>
      <c r="AE702" s="118"/>
      <c r="AF702" s="118"/>
      <c r="AG702" s="118"/>
      <c r="AH702" s="276"/>
      <c r="AI702" s="276"/>
      <c r="AJ702" s="118"/>
      <c r="AK702" s="279"/>
      <c r="AL702" s="99"/>
      <c r="AM702" s="99"/>
      <c r="AN702" s="108"/>
      <c r="AO702" s="99"/>
      <c r="AP702" s="99"/>
      <c r="AQ702" s="99"/>
      <c r="AR702" s="99"/>
      <c r="AS702" s="99"/>
    </row>
    <row r="703" spans="1:45" ht="15">
      <c r="A703" s="118"/>
      <c r="B703" s="118"/>
      <c r="C703" s="118"/>
      <c r="D703" s="118"/>
      <c r="E703" s="118"/>
      <c r="F703" s="118"/>
      <c r="G703" s="118"/>
      <c r="H703" s="118"/>
      <c r="I703" s="118"/>
      <c r="J703" s="118"/>
      <c r="K703" s="118"/>
      <c r="L703" s="276"/>
      <c r="M703" s="276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  <c r="Z703" s="118"/>
      <c r="AA703" s="118"/>
      <c r="AB703" s="118"/>
      <c r="AC703" s="118"/>
      <c r="AD703" s="118"/>
      <c r="AE703" s="118"/>
      <c r="AF703" s="118"/>
      <c r="AG703" s="118"/>
      <c r="AH703" s="276"/>
      <c r="AI703" s="276"/>
      <c r="AJ703" s="118"/>
      <c r="AK703" s="279"/>
      <c r="AL703" s="99"/>
      <c r="AM703" s="99"/>
      <c r="AN703" s="108"/>
      <c r="AO703" s="99"/>
      <c r="AP703" s="99"/>
      <c r="AQ703" s="99"/>
      <c r="AR703" s="99"/>
      <c r="AS703" s="99"/>
    </row>
    <row r="704" spans="1:45" ht="15">
      <c r="A704" s="118"/>
      <c r="B704" s="118"/>
      <c r="C704" s="118"/>
      <c r="D704" s="118"/>
      <c r="E704" s="118"/>
      <c r="F704" s="118"/>
      <c r="G704" s="118"/>
      <c r="H704" s="118"/>
      <c r="I704" s="118"/>
      <c r="J704" s="118"/>
      <c r="K704" s="118"/>
      <c r="L704" s="276"/>
      <c r="M704" s="276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  <c r="Z704" s="118"/>
      <c r="AA704" s="118"/>
      <c r="AB704" s="118"/>
      <c r="AC704" s="118"/>
      <c r="AD704" s="118"/>
      <c r="AE704" s="118"/>
      <c r="AF704" s="118"/>
      <c r="AG704" s="118"/>
      <c r="AH704" s="276"/>
      <c r="AI704" s="276"/>
      <c r="AJ704" s="118"/>
      <c r="AK704" s="279"/>
      <c r="AL704" s="99"/>
      <c r="AM704" s="99"/>
      <c r="AN704" s="108"/>
      <c r="AO704" s="99"/>
      <c r="AP704" s="99"/>
      <c r="AQ704" s="99"/>
      <c r="AR704" s="99"/>
      <c r="AS704" s="99"/>
    </row>
    <row r="705" spans="1:45" ht="15">
      <c r="A705" s="118"/>
      <c r="B705" s="118"/>
      <c r="C705" s="118"/>
      <c r="D705" s="118"/>
      <c r="E705" s="118"/>
      <c r="F705" s="118"/>
      <c r="G705" s="118"/>
      <c r="H705" s="118"/>
      <c r="I705" s="118"/>
      <c r="J705" s="118"/>
      <c r="K705" s="118"/>
      <c r="L705" s="276"/>
      <c r="M705" s="276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  <c r="Z705" s="118"/>
      <c r="AA705" s="118"/>
      <c r="AB705" s="118"/>
      <c r="AC705" s="118"/>
      <c r="AD705" s="118"/>
      <c r="AE705" s="118"/>
      <c r="AF705" s="118"/>
      <c r="AG705" s="118"/>
      <c r="AH705" s="276"/>
      <c r="AI705" s="276"/>
      <c r="AJ705" s="118"/>
      <c r="AK705" s="279"/>
      <c r="AL705" s="99"/>
      <c r="AM705" s="99"/>
      <c r="AN705" s="108"/>
      <c r="AO705" s="99"/>
      <c r="AP705" s="99"/>
      <c r="AQ705" s="99"/>
      <c r="AR705" s="99"/>
      <c r="AS705" s="99"/>
    </row>
    <row r="706" spans="1:45" ht="15">
      <c r="A706" s="118"/>
      <c r="B706" s="118"/>
      <c r="C706" s="118"/>
      <c r="D706" s="118"/>
      <c r="E706" s="118"/>
      <c r="F706" s="118"/>
      <c r="G706" s="118"/>
      <c r="H706" s="118"/>
      <c r="I706" s="118"/>
      <c r="J706" s="118"/>
      <c r="K706" s="118"/>
      <c r="L706" s="276"/>
      <c r="M706" s="276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  <c r="Z706" s="118"/>
      <c r="AA706" s="118"/>
      <c r="AB706" s="118"/>
      <c r="AC706" s="118"/>
      <c r="AD706" s="118"/>
      <c r="AE706" s="118"/>
      <c r="AF706" s="118"/>
      <c r="AG706" s="118"/>
      <c r="AH706" s="276"/>
      <c r="AI706" s="276"/>
      <c r="AJ706" s="118"/>
      <c r="AK706" s="279"/>
      <c r="AL706" s="99"/>
      <c r="AM706" s="99"/>
      <c r="AN706" s="108"/>
      <c r="AO706" s="99"/>
      <c r="AP706" s="99"/>
      <c r="AQ706" s="99"/>
      <c r="AR706" s="99"/>
      <c r="AS706" s="99"/>
    </row>
    <row r="707" spans="1:45" ht="15">
      <c r="A707" s="118"/>
      <c r="B707" s="118"/>
      <c r="C707" s="118"/>
      <c r="D707" s="118"/>
      <c r="E707" s="118"/>
      <c r="F707" s="118"/>
      <c r="G707" s="118"/>
      <c r="H707" s="118"/>
      <c r="I707" s="118"/>
      <c r="J707" s="118"/>
      <c r="K707" s="118"/>
      <c r="L707" s="276"/>
      <c r="M707" s="276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  <c r="Z707" s="118"/>
      <c r="AA707" s="118"/>
      <c r="AB707" s="118"/>
      <c r="AC707" s="118"/>
      <c r="AD707" s="118"/>
      <c r="AE707" s="118"/>
      <c r="AF707" s="118"/>
      <c r="AG707" s="118"/>
      <c r="AH707" s="276"/>
      <c r="AI707" s="276"/>
      <c r="AJ707" s="118"/>
      <c r="AK707" s="279"/>
      <c r="AL707" s="99"/>
      <c r="AM707" s="99"/>
      <c r="AN707" s="108"/>
      <c r="AO707" s="99"/>
      <c r="AP707" s="99"/>
      <c r="AQ707" s="99"/>
      <c r="AR707" s="99"/>
      <c r="AS707" s="99"/>
    </row>
    <row r="708" spans="1:45" ht="15">
      <c r="A708" s="118"/>
      <c r="B708" s="118"/>
      <c r="C708" s="118"/>
      <c r="D708" s="118"/>
      <c r="E708" s="118"/>
      <c r="F708" s="118"/>
      <c r="G708" s="118"/>
      <c r="H708" s="118"/>
      <c r="I708" s="118"/>
      <c r="J708" s="118"/>
      <c r="K708" s="118"/>
      <c r="L708" s="276"/>
      <c r="M708" s="276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  <c r="Z708" s="118"/>
      <c r="AA708" s="118"/>
      <c r="AB708" s="118"/>
      <c r="AC708" s="118"/>
      <c r="AD708" s="118"/>
      <c r="AE708" s="118"/>
      <c r="AF708" s="118"/>
      <c r="AG708" s="118"/>
      <c r="AH708" s="276"/>
      <c r="AI708" s="276"/>
      <c r="AJ708" s="118"/>
      <c r="AK708" s="279"/>
      <c r="AL708" s="99"/>
      <c r="AM708" s="99"/>
      <c r="AN708" s="108"/>
      <c r="AO708" s="99"/>
      <c r="AP708" s="99"/>
      <c r="AQ708" s="99"/>
      <c r="AR708" s="99"/>
      <c r="AS708" s="99"/>
    </row>
    <row r="709" spans="1:45" ht="15">
      <c r="A709" s="118"/>
      <c r="B709" s="118"/>
      <c r="C709" s="118"/>
      <c r="D709" s="118"/>
      <c r="E709" s="118"/>
      <c r="F709" s="118"/>
      <c r="G709" s="118"/>
      <c r="H709" s="118"/>
      <c r="I709" s="118"/>
      <c r="J709" s="118"/>
      <c r="K709" s="118"/>
      <c r="L709" s="276"/>
      <c r="M709" s="276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  <c r="Z709" s="118"/>
      <c r="AA709" s="118"/>
      <c r="AB709" s="118"/>
      <c r="AC709" s="118"/>
      <c r="AD709" s="118"/>
      <c r="AE709" s="118"/>
      <c r="AF709" s="118"/>
      <c r="AG709" s="118"/>
      <c r="AH709" s="276"/>
      <c r="AI709" s="276"/>
      <c r="AJ709" s="118"/>
      <c r="AK709" s="279"/>
      <c r="AL709" s="99"/>
      <c r="AM709" s="99"/>
      <c r="AN709" s="108"/>
      <c r="AO709" s="99"/>
      <c r="AP709" s="99"/>
      <c r="AQ709" s="99"/>
      <c r="AR709" s="99"/>
      <c r="AS709" s="99"/>
    </row>
    <row r="710" spans="1:45" ht="15">
      <c r="A710" s="118"/>
      <c r="B710" s="118"/>
      <c r="C710" s="118"/>
      <c r="D710" s="118"/>
      <c r="E710" s="118"/>
      <c r="F710" s="118"/>
      <c r="G710" s="118"/>
      <c r="H710" s="118"/>
      <c r="I710" s="118"/>
      <c r="J710" s="118"/>
      <c r="K710" s="118"/>
      <c r="L710" s="276"/>
      <c r="M710" s="276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  <c r="Z710" s="118"/>
      <c r="AA710" s="118"/>
      <c r="AB710" s="118"/>
      <c r="AC710" s="118"/>
      <c r="AD710" s="118"/>
      <c r="AE710" s="118"/>
      <c r="AF710" s="118"/>
      <c r="AG710" s="118"/>
      <c r="AH710" s="276"/>
      <c r="AI710" s="276"/>
      <c r="AJ710" s="118"/>
      <c r="AK710" s="279"/>
      <c r="AL710" s="99"/>
      <c r="AM710" s="99"/>
      <c r="AN710" s="108"/>
      <c r="AO710" s="99"/>
      <c r="AP710" s="99"/>
      <c r="AQ710" s="99"/>
      <c r="AR710" s="99"/>
      <c r="AS710" s="99"/>
    </row>
    <row r="711" spans="1:45" ht="15">
      <c r="A711" s="118"/>
      <c r="B711" s="118"/>
      <c r="C711" s="118"/>
      <c r="D711" s="118"/>
      <c r="E711" s="118"/>
      <c r="F711" s="118"/>
      <c r="G711" s="118"/>
      <c r="H711" s="118"/>
      <c r="I711" s="118"/>
      <c r="J711" s="118"/>
      <c r="K711" s="118"/>
      <c r="L711" s="276"/>
      <c r="M711" s="276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  <c r="Z711" s="118"/>
      <c r="AA711" s="118"/>
      <c r="AB711" s="118"/>
      <c r="AC711" s="118"/>
      <c r="AD711" s="118"/>
      <c r="AE711" s="118"/>
      <c r="AF711" s="118"/>
      <c r="AG711" s="118"/>
      <c r="AH711" s="276"/>
      <c r="AI711" s="276"/>
      <c r="AJ711" s="118"/>
      <c r="AK711" s="279"/>
      <c r="AL711" s="99"/>
      <c r="AM711" s="99"/>
      <c r="AN711" s="108"/>
      <c r="AO711" s="99"/>
      <c r="AP711" s="99"/>
      <c r="AQ711" s="99"/>
      <c r="AR711" s="99"/>
      <c r="AS711" s="99"/>
    </row>
    <row r="712" spans="1:45" ht="15">
      <c r="A712" s="118"/>
      <c r="B712" s="118"/>
      <c r="C712" s="118"/>
      <c r="D712" s="118"/>
      <c r="E712" s="118"/>
      <c r="F712" s="118"/>
      <c r="G712" s="118"/>
      <c r="H712" s="118"/>
      <c r="I712" s="118"/>
      <c r="J712" s="118"/>
      <c r="K712" s="118"/>
      <c r="L712" s="276"/>
      <c r="M712" s="276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  <c r="Z712" s="118"/>
      <c r="AA712" s="118"/>
      <c r="AB712" s="118"/>
      <c r="AC712" s="118"/>
      <c r="AD712" s="118"/>
      <c r="AE712" s="118"/>
      <c r="AF712" s="118"/>
      <c r="AG712" s="118"/>
      <c r="AH712" s="276"/>
      <c r="AI712" s="276"/>
      <c r="AJ712" s="118"/>
      <c r="AK712" s="279"/>
      <c r="AL712" s="99"/>
      <c r="AM712" s="99"/>
      <c r="AN712" s="108"/>
      <c r="AO712" s="99"/>
      <c r="AP712" s="99"/>
      <c r="AQ712" s="99"/>
      <c r="AR712" s="99"/>
      <c r="AS712" s="99"/>
    </row>
    <row r="713" spans="1:45" ht="15">
      <c r="A713" s="118"/>
      <c r="B713" s="118"/>
      <c r="C713" s="118"/>
      <c r="D713" s="118"/>
      <c r="E713" s="118"/>
      <c r="F713" s="118"/>
      <c r="G713" s="118"/>
      <c r="H713" s="118"/>
      <c r="I713" s="118"/>
      <c r="J713" s="118"/>
      <c r="K713" s="118"/>
      <c r="L713" s="276"/>
      <c r="M713" s="276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  <c r="Z713" s="118"/>
      <c r="AA713" s="118"/>
      <c r="AB713" s="118"/>
      <c r="AC713" s="118"/>
      <c r="AD713" s="118"/>
      <c r="AE713" s="118"/>
      <c r="AF713" s="118"/>
      <c r="AG713" s="118"/>
      <c r="AH713" s="276"/>
      <c r="AI713" s="276"/>
      <c r="AJ713" s="118"/>
      <c r="AK713" s="279"/>
      <c r="AL713" s="99"/>
      <c r="AM713" s="99"/>
      <c r="AN713" s="108"/>
      <c r="AO713" s="99"/>
      <c r="AP713" s="99"/>
      <c r="AQ713" s="99"/>
      <c r="AR713" s="99"/>
      <c r="AS713" s="99"/>
    </row>
    <row r="714" spans="1:45" ht="15">
      <c r="A714" s="118"/>
      <c r="B714" s="118"/>
      <c r="C714" s="118"/>
      <c r="D714" s="118"/>
      <c r="E714" s="118"/>
      <c r="F714" s="118"/>
      <c r="G714" s="118"/>
      <c r="H714" s="118"/>
      <c r="I714" s="118"/>
      <c r="J714" s="118"/>
      <c r="K714" s="118"/>
      <c r="L714" s="276"/>
      <c r="M714" s="276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  <c r="Z714" s="118"/>
      <c r="AA714" s="118"/>
      <c r="AB714" s="118"/>
      <c r="AC714" s="118"/>
      <c r="AD714" s="118"/>
      <c r="AE714" s="118"/>
      <c r="AF714" s="118"/>
      <c r="AG714" s="118"/>
      <c r="AH714" s="276"/>
      <c r="AI714" s="276"/>
      <c r="AJ714" s="118"/>
      <c r="AK714" s="279"/>
      <c r="AL714" s="99"/>
      <c r="AM714" s="99"/>
      <c r="AN714" s="108"/>
      <c r="AO714" s="99"/>
      <c r="AP714" s="99"/>
      <c r="AQ714" s="99"/>
      <c r="AR714" s="99"/>
      <c r="AS714" s="99"/>
    </row>
    <row r="715" spans="1:45" ht="15">
      <c r="A715" s="118"/>
      <c r="B715" s="118"/>
      <c r="C715" s="118"/>
      <c r="D715" s="118"/>
      <c r="E715" s="118"/>
      <c r="F715" s="118"/>
      <c r="G715" s="118"/>
      <c r="H715" s="118"/>
      <c r="I715" s="118"/>
      <c r="J715" s="118"/>
      <c r="K715" s="118"/>
      <c r="L715" s="276"/>
      <c r="M715" s="276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  <c r="Z715" s="118"/>
      <c r="AA715" s="118"/>
      <c r="AB715" s="118"/>
      <c r="AC715" s="118"/>
      <c r="AD715" s="118"/>
      <c r="AE715" s="118"/>
      <c r="AF715" s="118"/>
      <c r="AG715" s="118"/>
      <c r="AH715" s="276"/>
      <c r="AI715" s="276"/>
      <c r="AJ715" s="118"/>
      <c r="AK715" s="279"/>
      <c r="AL715" s="99"/>
      <c r="AM715" s="99"/>
      <c r="AN715" s="108"/>
      <c r="AO715" s="99"/>
      <c r="AP715" s="99"/>
      <c r="AQ715" s="99"/>
      <c r="AR715" s="99"/>
      <c r="AS715" s="99"/>
    </row>
    <row r="716" spans="1:45" ht="15">
      <c r="A716" s="118"/>
      <c r="B716" s="118"/>
      <c r="C716" s="118"/>
      <c r="D716" s="118"/>
      <c r="E716" s="118"/>
      <c r="F716" s="118"/>
      <c r="G716" s="118"/>
      <c r="H716" s="118"/>
      <c r="I716" s="118"/>
      <c r="J716" s="118"/>
      <c r="K716" s="118"/>
      <c r="L716" s="276"/>
      <c r="M716" s="276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  <c r="Z716" s="118"/>
      <c r="AA716" s="118"/>
      <c r="AB716" s="118"/>
      <c r="AC716" s="118"/>
      <c r="AD716" s="118"/>
      <c r="AE716" s="118"/>
      <c r="AF716" s="118"/>
      <c r="AG716" s="118"/>
      <c r="AH716" s="276"/>
      <c r="AI716" s="276"/>
      <c r="AJ716" s="118"/>
      <c r="AK716" s="279"/>
      <c r="AL716" s="99"/>
      <c r="AM716" s="99"/>
      <c r="AN716" s="108"/>
      <c r="AO716" s="99"/>
      <c r="AP716" s="99"/>
      <c r="AQ716" s="99"/>
      <c r="AR716" s="99"/>
      <c r="AS716" s="99"/>
    </row>
    <row r="717" spans="1:45" ht="15">
      <c r="A717" s="118"/>
      <c r="B717" s="118"/>
      <c r="C717" s="118"/>
      <c r="D717" s="118"/>
      <c r="E717" s="118"/>
      <c r="F717" s="118"/>
      <c r="G717" s="118"/>
      <c r="H717" s="118"/>
      <c r="I717" s="118"/>
      <c r="J717" s="118"/>
      <c r="K717" s="118"/>
      <c r="L717" s="276"/>
      <c r="M717" s="276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  <c r="Z717" s="118"/>
      <c r="AA717" s="118"/>
      <c r="AB717" s="118"/>
      <c r="AC717" s="118"/>
      <c r="AD717" s="118"/>
      <c r="AE717" s="118"/>
      <c r="AF717" s="118"/>
      <c r="AG717" s="118"/>
      <c r="AH717" s="276"/>
      <c r="AI717" s="276"/>
      <c r="AJ717" s="118"/>
      <c r="AK717" s="279"/>
      <c r="AL717" s="99"/>
      <c r="AM717" s="99"/>
      <c r="AN717" s="108"/>
      <c r="AO717" s="99"/>
      <c r="AP717" s="99"/>
      <c r="AQ717" s="99"/>
      <c r="AR717" s="99"/>
      <c r="AS717" s="99"/>
    </row>
    <row r="718" spans="1:45" ht="15">
      <c r="A718" s="118"/>
      <c r="B718" s="118"/>
      <c r="C718" s="118"/>
      <c r="D718" s="118"/>
      <c r="E718" s="118"/>
      <c r="F718" s="118"/>
      <c r="G718" s="118"/>
      <c r="H718" s="118"/>
      <c r="I718" s="118"/>
      <c r="J718" s="118"/>
      <c r="K718" s="118"/>
      <c r="L718" s="276"/>
      <c r="M718" s="276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  <c r="Z718" s="118"/>
      <c r="AA718" s="118"/>
      <c r="AB718" s="118"/>
      <c r="AC718" s="118"/>
      <c r="AD718" s="118"/>
      <c r="AE718" s="118"/>
      <c r="AF718" s="118"/>
      <c r="AG718" s="118"/>
      <c r="AH718" s="276"/>
      <c r="AI718" s="276"/>
      <c r="AJ718" s="118"/>
      <c r="AK718" s="279"/>
      <c r="AL718" s="99"/>
      <c r="AM718" s="99"/>
      <c r="AN718" s="108"/>
      <c r="AO718" s="99"/>
      <c r="AP718" s="99"/>
      <c r="AQ718" s="99"/>
      <c r="AR718" s="99"/>
      <c r="AS718" s="99"/>
    </row>
    <row r="719" spans="1:45" ht="15">
      <c r="A719" s="118"/>
      <c r="B719" s="118"/>
      <c r="C719" s="118"/>
      <c r="D719" s="118"/>
      <c r="E719" s="118"/>
      <c r="F719" s="118"/>
      <c r="G719" s="118"/>
      <c r="H719" s="118"/>
      <c r="I719" s="118"/>
      <c r="J719" s="118"/>
      <c r="K719" s="118"/>
      <c r="L719" s="276"/>
      <c r="M719" s="276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  <c r="Z719" s="118"/>
      <c r="AA719" s="118"/>
      <c r="AB719" s="118"/>
      <c r="AC719" s="118"/>
      <c r="AD719" s="118"/>
      <c r="AE719" s="118"/>
      <c r="AF719" s="118"/>
      <c r="AG719" s="118"/>
      <c r="AH719" s="276"/>
      <c r="AI719" s="276"/>
      <c r="AJ719" s="118"/>
      <c r="AK719" s="279"/>
      <c r="AL719" s="99"/>
      <c r="AM719" s="99"/>
      <c r="AN719" s="108"/>
      <c r="AO719" s="99"/>
      <c r="AP719" s="99"/>
      <c r="AQ719" s="99"/>
      <c r="AR719" s="99"/>
      <c r="AS719" s="99"/>
    </row>
    <row r="720" spans="1:45" ht="15">
      <c r="A720" s="118"/>
      <c r="B720" s="118"/>
      <c r="C720" s="118"/>
      <c r="D720" s="118"/>
      <c r="E720" s="118"/>
      <c r="F720" s="118"/>
      <c r="G720" s="118"/>
      <c r="H720" s="118"/>
      <c r="I720" s="118"/>
      <c r="J720" s="118"/>
      <c r="K720" s="118"/>
      <c r="L720" s="276"/>
      <c r="M720" s="276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  <c r="Z720" s="118"/>
      <c r="AA720" s="118"/>
      <c r="AB720" s="118"/>
      <c r="AC720" s="118"/>
      <c r="AD720" s="118"/>
      <c r="AE720" s="118"/>
      <c r="AF720" s="118"/>
      <c r="AG720" s="118"/>
      <c r="AH720" s="276"/>
      <c r="AI720" s="276"/>
      <c r="AJ720" s="118"/>
      <c r="AK720" s="279"/>
      <c r="AL720" s="99"/>
      <c r="AM720" s="99"/>
      <c r="AN720" s="108"/>
      <c r="AO720" s="99"/>
      <c r="AP720" s="99"/>
      <c r="AQ720" s="99"/>
      <c r="AR720" s="99"/>
      <c r="AS720" s="99"/>
    </row>
    <row r="721" spans="1:45" ht="15">
      <c r="A721" s="118"/>
      <c r="B721" s="118"/>
      <c r="C721" s="118"/>
      <c r="D721" s="118"/>
      <c r="E721" s="118"/>
      <c r="F721" s="118"/>
      <c r="G721" s="118"/>
      <c r="H721" s="118"/>
      <c r="I721" s="118"/>
      <c r="J721" s="118"/>
      <c r="K721" s="118"/>
      <c r="L721" s="276"/>
      <c r="M721" s="276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  <c r="Z721" s="118"/>
      <c r="AA721" s="118"/>
      <c r="AB721" s="118"/>
      <c r="AC721" s="118"/>
      <c r="AD721" s="118"/>
      <c r="AE721" s="118"/>
      <c r="AF721" s="118"/>
      <c r="AG721" s="118"/>
      <c r="AH721" s="276"/>
      <c r="AI721" s="276"/>
      <c r="AJ721" s="118"/>
      <c r="AK721" s="279"/>
      <c r="AL721" s="99"/>
      <c r="AM721" s="99"/>
      <c r="AN721" s="108"/>
      <c r="AO721" s="99"/>
      <c r="AP721" s="99"/>
      <c r="AQ721" s="99"/>
      <c r="AR721" s="99"/>
      <c r="AS721" s="99"/>
    </row>
    <row r="722" spans="1:45" ht="15">
      <c r="A722" s="118"/>
      <c r="B722" s="118"/>
      <c r="C722" s="118"/>
      <c r="D722" s="118"/>
      <c r="E722" s="118"/>
      <c r="F722" s="118"/>
      <c r="G722" s="118"/>
      <c r="H722" s="118"/>
      <c r="I722" s="118"/>
      <c r="J722" s="118"/>
      <c r="K722" s="118"/>
      <c r="L722" s="276"/>
      <c r="M722" s="276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  <c r="Z722" s="118"/>
      <c r="AA722" s="118"/>
      <c r="AB722" s="118"/>
      <c r="AC722" s="118"/>
      <c r="AD722" s="118"/>
      <c r="AE722" s="118"/>
      <c r="AF722" s="118"/>
      <c r="AG722" s="118"/>
      <c r="AH722" s="276"/>
      <c r="AI722" s="276"/>
      <c r="AJ722" s="118"/>
      <c r="AK722" s="279"/>
      <c r="AL722" s="99"/>
      <c r="AM722" s="99"/>
      <c r="AN722" s="108"/>
      <c r="AO722" s="99"/>
      <c r="AP722" s="99"/>
      <c r="AQ722" s="99"/>
      <c r="AR722" s="99"/>
      <c r="AS722" s="99"/>
    </row>
    <row r="723" spans="1:45" ht="15">
      <c r="A723" s="118"/>
      <c r="B723" s="118"/>
      <c r="C723" s="118"/>
      <c r="D723" s="118"/>
      <c r="E723" s="118"/>
      <c r="F723" s="118"/>
      <c r="G723" s="118"/>
      <c r="H723" s="118"/>
      <c r="I723" s="118"/>
      <c r="J723" s="118"/>
      <c r="K723" s="118"/>
      <c r="L723" s="276"/>
      <c r="M723" s="276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  <c r="Z723" s="118"/>
      <c r="AA723" s="118"/>
      <c r="AB723" s="118"/>
      <c r="AC723" s="118"/>
      <c r="AD723" s="118"/>
      <c r="AE723" s="118"/>
      <c r="AF723" s="118"/>
      <c r="AG723" s="118"/>
      <c r="AH723" s="276"/>
      <c r="AI723" s="276"/>
      <c r="AJ723" s="118"/>
      <c r="AK723" s="279"/>
      <c r="AL723" s="99"/>
      <c r="AM723" s="99"/>
      <c r="AN723" s="108"/>
      <c r="AO723" s="99"/>
      <c r="AP723" s="99"/>
      <c r="AQ723" s="99"/>
      <c r="AR723" s="99"/>
      <c r="AS723" s="99"/>
    </row>
    <row r="724" spans="1:45" ht="15">
      <c r="A724" s="118"/>
      <c r="B724" s="118"/>
      <c r="C724" s="118"/>
      <c r="D724" s="118"/>
      <c r="E724" s="118"/>
      <c r="F724" s="118"/>
      <c r="G724" s="118"/>
      <c r="H724" s="118"/>
      <c r="I724" s="118"/>
      <c r="J724" s="118"/>
      <c r="K724" s="118"/>
      <c r="L724" s="276"/>
      <c r="M724" s="276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  <c r="Z724" s="118"/>
      <c r="AA724" s="118"/>
      <c r="AB724" s="118"/>
      <c r="AC724" s="118"/>
      <c r="AD724" s="118"/>
      <c r="AE724" s="118"/>
      <c r="AF724" s="118"/>
      <c r="AG724" s="118"/>
      <c r="AH724" s="276"/>
      <c r="AI724" s="276"/>
      <c r="AJ724" s="118"/>
      <c r="AK724" s="279"/>
      <c r="AL724" s="99"/>
      <c r="AM724" s="99"/>
      <c r="AN724" s="108"/>
      <c r="AO724" s="99"/>
      <c r="AP724" s="99"/>
      <c r="AQ724" s="99"/>
      <c r="AR724" s="99"/>
      <c r="AS724" s="99"/>
    </row>
    <row r="725" spans="1:45" ht="15">
      <c r="A725" s="118"/>
      <c r="B725" s="118"/>
      <c r="C725" s="118"/>
      <c r="D725" s="118"/>
      <c r="E725" s="118"/>
      <c r="F725" s="118"/>
      <c r="G725" s="118"/>
      <c r="H725" s="118"/>
      <c r="I725" s="118"/>
      <c r="J725" s="118"/>
      <c r="K725" s="118"/>
      <c r="L725" s="276"/>
      <c r="M725" s="276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  <c r="Z725" s="118"/>
      <c r="AA725" s="118"/>
      <c r="AB725" s="118"/>
      <c r="AC725" s="118"/>
      <c r="AD725" s="118"/>
      <c r="AE725" s="118"/>
      <c r="AF725" s="118"/>
      <c r="AG725" s="118"/>
      <c r="AH725" s="276"/>
      <c r="AI725" s="276"/>
      <c r="AJ725" s="118"/>
      <c r="AK725" s="279"/>
      <c r="AL725" s="99"/>
      <c r="AM725" s="99"/>
      <c r="AN725" s="108"/>
      <c r="AO725" s="99"/>
      <c r="AP725" s="99"/>
      <c r="AQ725" s="99"/>
      <c r="AR725" s="99"/>
      <c r="AS725" s="99"/>
    </row>
    <row r="726" spans="1:45" ht="15">
      <c r="A726" s="118"/>
      <c r="B726" s="118"/>
      <c r="C726" s="118"/>
      <c r="D726" s="118"/>
      <c r="E726" s="118"/>
      <c r="F726" s="118"/>
      <c r="G726" s="118"/>
      <c r="H726" s="118"/>
      <c r="I726" s="118"/>
      <c r="J726" s="118"/>
      <c r="K726" s="118"/>
      <c r="L726" s="276"/>
      <c r="M726" s="276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  <c r="Z726" s="118"/>
      <c r="AA726" s="118"/>
      <c r="AB726" s="118"/>
      <c r="AC726" s="118"/>
      <c r="AD726" s="118"/>
      <c r="AE726" s="118"/>
      <c r="AF726" s="118"/>
      <c r="AG726" s="118"/>
      <c r="AH726" s="276"/>
      <c r="AI726" s="276"/>
      <c r="AJ726" s="118"/>
      <c r="AK726" s="279"/>
      <c r="AL726" s="99"/>
      <c r="AM726" s="99"/>
      <c r="AN726" s="108"/>
      <c r="AO726" s="99"/>
      <c r="AP726" s="99"/>
      <c r="AQ726" s="99"/>
      <c r="AR726" s="99"/>
      <c r="AS726" s="99"/>
    </row>
    <row r="727" spans="1:45" ht="15">
      <c r="A727" s="118"/>
      <c r="B727" s="118"/>
      <c r="C727" s="118"/>
      <c r="D727" s="118"/>
      <c r="E727" s="118"/>
      <c r="F727" s="118"/>
      <c r="G727" s="118"/>
      <c r="H727" s="118"/>
      <c r="I727" s="118"/>
      <c r="J727" s="118"/>
      <c r="K727" s="118"/>
      <c r="L727" s="276"/>
      <c r="M727" s="276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  <c r="Z727" s="118"/>
      <c r="AA727" s="118"/>
      <c r="AB727" s="118"/>
      <c r="AC727" s="118"/>
      <c r="AD727" s="118"/>
      <c r="AE727" s="118"/>
      <c r="AF727" s="118"/>
      <c r="AG727" s="118"/>
      <c r="AH727" s="276"/>
      <c r="AI727" s="276"/>
      <c r="AJ727" s="118"/>
      <c r="AK727" s="279"/>
      <c r="AL727" s="99"/>
      <c r="AM727" s="99"/>
      <c r="AN727" s="108"/>
      <c r="AO727" s="99"/>
      <c r="AP727" s="99"/>
      <c r="AQ727" s="99"/>
      <c r="AR727" s="99"/>
      <c r="AS727" s="99"/>
    </row>
    <row r="728" spans="1:45" ht="15">
      <c r="A728" s="118"/>
      <c r="B728" s="118"/>
      <c r="C728" s="118"/>
      <c r="D728" s="118"/>
      <c r="E728" s="118"/>
      <c r="F728" s="118"/>
      <c r="G728" s="118"/>
      <c r="H728" s="118"/>
      <c r="I728" s="118"/>
      <c r="J728" s="118"/>
      <c r="K728" s="118"/>
      <c r="L728" s="276"/>
      <c r="M728" s="276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  <c r="Z728" s="118"/>
      <c r="AA728" s="118"/>
      <c r="AB728" s="118"/>
      <c r="AC728" s="118"/>
      <c r="AD728" s="118"/>
      <c r="AE728" s="118"/>
      <c r="AF728" s="118"/>
      <c r="AG728" s="118"/>
      <c r="AH728" s="276"/>
      <c r="AI728" s="276"/>
      <c r="AJ728" s="118"/>
      <c r="AK728" s="279"/>
      <c r="AL728" s="99"/>
      <c r="AM728" s="99"/>
      <c r="AN728" s="108"/>
      <c r="AO728" s="99"/>
      <c r="AP728" s="99"/>
      <c r="AQ728" s="99"/>
      <c r="AR728" s="99"/>
      <c r="AS728" s="99"/>
    </row>
    <row r="729" spans="1:45" ht="15">
      <c r="A729" s="118"/>
      <c r="B729" s="118"/>
      <c r="C729" s="118"/>
      <c r="D729" s="118"/>
      <c r="E729" s="118"/>
      <c r="F729" s="118"/>
      <c r="G729" s="118"/>
      <c r="H729" s="118"/>
      <c r="I729" s="118"/>
      <c r="J729" s="118"/>
      <c r="K729" s="118"/>
      <c r="L729" s="276"/>
      <c r="M729" s="276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  <c r="Z729" s="118"/>
      <c r="AA729" s="118"/>
      <c r="AB729" s="118"/>
      <c r="AC729" s="118"/>
      <c r="AD729" s="118"/>
      <c r="AE729" s="118"/>
      <c r="AF729" s="118"/>
      <c r="AG729" s="118"/>
      <c r="AH729" s="276"/>
      <c r="AI729" s="276"/>
      <c r="AJ729" s="118"/>
      <c r="AK729" s="279"/>
      <c r="AL729" s="99"/>
      <c r="AM729" s="99"/>
      <c r="AN729" s="108"/>
      <c r="AO729" s="99"/>
      <c r="AP729" s="99"/>
      <c r="AQ729" s="99"/>
      <c r="AR729" s="99"/>
      <c r="AS729" s="99"/>
    </row>
    <row r="730" spans="1:45" ht="15">
      <c r="A730" s="118"/>
      <c r="B730" s="118"/>
      <c r="C730" s="118"/>
      <c r="D730" s="118"/>
      <c r="E730" s="118"/>
      <c r="F730" s="118"/>
      <c r="G730" s="118"/>
      <c r="H730" s="118"/>
      <c r="I730" s="118"/>
      <c r="J730" s="118"/>
      <c r="K730" s="118"/>
      <c r="L730" s="276"/>
      <c r="M730" s="276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  <c r="Z730" s="118"/>
      <c r="AA730" s="118"/>
      <c r="AB730" s="118"/>
      <c r="AC730" s="118"/>
      <c r="AD730" s="118"/>
      <c r="AE730" s="118"/>
      <c r="AF730" s="118"/>
      <c r="AG730" s="118"/>
      <c r="AH730" s="276"/>
      <c r="AI730" s="276"/>
      <c r="AJ730" s="118"/>
      <c r="AK730" s="279"/>
      <c r="AL730" s="99"/>
      <c r="AM730" s="99"/>
      <c r="AN730" s="108"/>
      <c r="AO730" s="99"/>
      <c r="AP730" s="99"/>
      <c r="AQ730" s="99"/>
      <c r="AR730" s="99"/>
      <c r="AS730" s="99"/>
    </row>
    <row r="731" spans="1:45" ht="15">
      <c r="A731" s="118"/>
      <c r="B731" s="118"/>
      <c r="C731" s="118"/>
      <c r="D731" s="118"/>
      <c r="E731" s="118"/>
      <c r="F731" s="118"/>
      <c r="G731" s="118"/>
      <c r="H731" s="118"/>
      <c r="I731" s="118"/>
      <c r="J731" s="118"/>
      <c r="K731" s="118"/>
      <c r="L731" s="276"/>
      <c r="M731" s="276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  <c r="Z731" s="118"/>
      <c r="AA731" s="118"/>
      <c r="AB731" s="118"/>
      <c r="AC731" s="118"/>
      <c r="AD731" s="118"/>
      <c r="AE731" s="118"/>
      <c r="AF731" s="118"/>
      <c r="AG731" s="118"/>
      <c r="AH731" s="276"/>
      <c r="AI731" s="276"/>
      <c r="AJ731" s="118"/>
      <c r="AK731" s="279"/>
      <c r="AL731" s="99"/>
      <c r="AM731" s="99"/>
      <c r="AN731" s="108"/>
      <c r="AO731" s="99"/>
      <c r="AP731" s="99"/>
      <c r="AQ731" s="99"/>
      <c r="AR731" s="99"/>
      <c r="AS731" s="99"/>
    </row>
    <row r="732" spans="1:45" ht="15">
      <c r="A732" s="118"/>
      <c r="B732" s="118"/>
      <c r="C732" s="118"/>
      <c r="D732" s="118"/>
      <c r="E732" s="118"/>
      <c r="F732" s="118"/>
      <c r="G732" s="118"/>
      <c r="H732" s="118"/>
      <c r="I732" s="118"/>
      <c r="J732" s="118"/>
      <c r="K732" s="118"/>
      <c r="L732" s="276"/>
      <c r="M732" s="276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  <c r="Z732" s="118"/>
      <c r="AA732" s="118"/>
      <c r="AB732" s="118"/>
      <c r="AC732" s="118"/>
      <c r="AD732" s="118"/>
      <c r="AE732" s="118"/>
      <c r="AF732" s="118"/>
      <c r="AG732" s="118"/>
      <c r="AH732" s="276"/>
      <c r="AI732" s="276"/>
      <c r="AJ732" s="118"/>
      <c r="AK732" s="279"/>
      <c r="AL732" s="99"/>
      <c r="AM732" s="99"/>
      <c r="AN732" s="108"/>
      <c r="AO732" s="99"/>
      <c r="AP732" s="99"/>
      <c r="AQ732" s="99"/>
      <c r="AR732" s="99"/>
      <c r="AS732" s="99"/>
    </row>
    <row r="733" spans="1:45" ht="15">
      <c r="A733" s="118"/>
      <c r="B733" s="118"/>
      <c r="C733" s="118"/>
      <c r="D733" s="118"/>
      <c r="E733" s="118"/>
      <c r="F733" s="118"/>
      <c r="G733" s="118"/>
      <c r="H733" s="118"/>
      <c r="I733" s="118"/>
      <c r="J733" s="118"/>
      <c r="K733" s="118"/>
      <c r="L733" s="276"/>
      <c r="M733" s="276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  <c r="Z733" s="118"/>
      <c r="AA733" s="118"/>
      <c r="AB733" s="118"/>
      <c r="AC733" s="118"/>
      <c r="AD733" s="118"/>
      <c r="AE733" s="118"/>
      <c r="AF733" s="118"/>
      <c r="AG733" s="118"/>
      <c r="AH733" s="276"/>
      <c r="AI733" s="276"/>
      <c r="AJ733" s="118"/>
      <c r="AK733" s="279"/>
      <c r="AL733" s="99"/>
      <c r="AM733" s="99"/>
      <c r="AN733" s="108"/>
      <c r="AO733" s="99"/>
      <c r="AP733" s="99"/>
      <c r="AQ733" s="99"/>
      <c r="AR733" s="99"/>
      <c r="AS733" s="99"/>
    </row>
    <row r="734" spans="1:45" ht="15">
      <c r="A734" s="118"/>
      <c r="B734" s="118"/>
      <c r="C734" s="118"/>
      <c r="D734" s="118"/>
      <c r="E734" s="118"/>
      <c r="F734" s="118"/>
      <c r="G734" s="118"/>
      <c r="H734" s="118"/>
      <c r="I734" s="118"/>
      <c r="J734" s="118"/>
      <c r="K734" s="118"/>
      <c r="L734" s="276"/>
      <c r="M734" s="276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  <c r="Z734" s="118"/>
      <c r="AA734" s="118"/>
      <c r="AB734" s="118"/>
      <c r="AC734" s="118"/>
      <c r="AD734" s="118"/>
      <c r="AE734" s="118"/>
      <c r="AF734" s="118"/>
      <c r="AG734" s="118"/>
      <c r="AH734" s="276"/>
      <c r="AI734" s="276"/>
      <c r="AJ734" s="118"/>
      <c r="AK734" s="279"/>
      <c r="AL734" s="99"/>
      <c r="AM734" s="99"/>
      <c r="AN734" s="108"/>
      <c r="AO734" s="99"/>
      <c r="AP734" s="99"/>
      <c r="AQ734" s="99"/>
      <c r="AR734" s="99"/>
      <c r="AS734" s="99"/>
    </row>
    <row r="735" spans="1:45" ht="15">
      <c r="A735" s="118"/>
      <c r="B735" s="118"/>
      <c r="C735" s="118"/>
      <c r="D735" s="118"/>
      <c r="E735" s="118"/>
      <c r="F735" s="118"/>
      <c r="G735" s="118"/>
      <c r="H735" s="118"/>
      <c r="I735" s="118"/>
      <c r="J735" s="118"/>
      <c r="K735" s="118"/>
      <c r="L735" s="276"/>
      <c r="M735" s="276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  <c r="Z735" s="118"/>
      <c r="AA735" s="118"/>
      <c r="AB735" s="118"/>
      <c r="AC735" s="118"/>
      <c r="AD735" s="118"/>
      <c r="AE735" s="118"/>
      <c r="AF735" s="118"/>
      <c r="AG735" s="118"/>
      <c r="AH735" s="276"/>
      <c r="AI735" s="276"/>
      <c r="AJ735" s="118"/>
      <c r="AK735" s="279"/>
      <c r="AL735" s="99"/>
      <c r="AM735" s="99"/>
      <c r="AN735" s="108"/>
      <c r="AO735" s="99"/>
      <c r="AP735" s="99"/>
      <c r="AQ735" s="99"/>
      <c r="AR735" s="99"/>
      <c r="AS735" s="99"/>
    </row>
    <row r="736" spans="1:45" ht="15">
      <c r="A736" s="118"/>
      <c r="B736" s="118"/>
      <c r="C736" s="118"/>
      <c r="D736" s="118"/>
      <c r="E736" s="118"/>
      <c r="F736" s="118"/>
      <c r="G736" s="118"/>
      <c r="H736" s="118"/>
      <c r="I736" s="118"/>
      <c r="J736" s="118"/>
      <c r="K736" s="118"/>
      <c r="L736" s="276"/>
      <c r="M736" s="276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  <c r="Z736" s="118"/>
      <c r="AA736" s="118"/>
      <c r="AB736" s="118"/>
      <c r="AC736" s="118"/>
      <c r="AD736" s="118"/>
      <c r="AE736" s="118"/>
      <c r="AF736" s="118"/>
      <c r="AG736" s="118"/>
      <c r="AH736" s="276"/>
      <c r="AI736" s="276"/>
      <c r="AJ736" s="118"/>
      <c r="AK736" s="279"/>
      <c r="AL736" s="99"/>
      <c r="AM736" s="99"/>
      <c r="AN736" s="108"/>
      <c r="AO736" s="99"/>
      <c r="AP736" s="99"/>
      <c r="AQ736" s="99"/>
      <c r="AR736" s="99"/>
      <c r="AS736" s="99"/>
    </row>
    <row r="737" spans="1:45" ht="15">
      <c r="A737" s="118"/>
      <c r="B737" s="118"/>
      <c r="C737" s="118"/>
      <c r="D737" s="118"/>
      <c r="E737" s="118"/>
      <c r="F737" s="118"/>
      <c r="G737" s="118"/>
      <c r="H737" s="118"/>
      <c r="I737" s="118"/>
      <c r="J737" s="118"/>
      <c r="K737" s="118"/>
      <c r="L737" s="276"/>
      <c r="M737" s="276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  <c r="Z737" s="118"/>
      <c r="AA737" s="118"/>
      <c r="AB737" s="118"/>
      <c r="AC737" s="118"/>
      <c r="AD737" s="118"/>
      <c r="AE737" s="118"/>
      <c r="AF737" s="118"/>
      <c r="AG737" s="118"/>
      <c r="AH737" s="276"/>
      <c r="AI737" s="276"/>
      <c r="AJ737" s="118"/>
      <c r="AK737" s="279"/>
      <c r="AL737" s="99"/>
      <c r="AM737" s="99"/>
      <c r="AN737" s="108"/>
      <c r="AO737" s="99"/>
      <c r="AP737" s="99"/>
      <c r="AQ737" s="99"/>
      <c r="AR737" s="99"/>
      <c r="AS737" s="99"/>
    </row>
    <row r="738" spans="1:45" ht="15">
      <c r="A738" s="118"/>
      <c r="B738" s="118"/>
      <c r="C738" s="118"/>
      <c r="D738" s="118"/>
      <c r="E738" s="118"/>
      <c r="F738" s="118"/>
      <c r="G738" s="118"/>
      <c r="H738" s="118"/>
      <c r="I738" s="118"/>
      <c r="J738" s="118"/>
      <c r="K738" s="118"/>
      <c r="L738" s="276"/>
      <c r="M738" s="276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  <c r="Z738" s="118"/>
      <c r="AA738" s="118"/>
      <c r="AB738" s="118"/>
      <c r="AC738" s="118"/>
      <c r="AD738" s="118"/>
      <c r="AE738" s="118"/>
      <c r="AF738" s="118"/>
      <c r="AG738" s="118"/>
      <c r="AH738" s="276"/>
      <c r="AI738" s="276"/>
      <c r="AJ738" s="118"/>
      <c r="AK738" s="279"/>
      <c r="AL738" s="99"/>
      <c r="AM738" s="99"/>
      <c r="AN738" s="108"/>
      <c r="AO738" s="99"/>
      <c r="AP738" s="99"/>
      <c r="AQ738" s="99"/>
      <c r="AR738" s="99"/>
      <c r="AS738" s="99"/>
    </row>
    <row r="739" spans="1:45" ht="15">
      <c r="A739" s="118"/>
      <c r="B739" s="118"/>
      <c r="C739" s="118"/>
      <c r="D739" s="118"/>
      <c r="E739" s="118"/>
      <c r="F739" s="118"/>
      <c r="G739" s="118"/>
      <c r="H739" s="118"/>
      <c r="I739" s="118"/>
      <c r="J739" s="118"/>
      <c r="K739" s="118"/>
      <c r="L739" s="276"/>
      <c r="M739" s="276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  <c r="Z739" s="118"/>
      <c r="AA739" s="118"/>
      <c r="AB739" s="118"/>
      <c r="AC739" s="118"/>
      <c r="AD739" s="118"/>
      <c r="AE739" s="118"/>
      <c r="AF739" s="118"/>
      <c r="AG739" s="118"/>
      <c r="AH739" s="276"/>
      <c r="AI739" s="276"/>
      <c r="AJ739" s="118"/>
      <c r="AK739" s="279"/>
      <c r="AL739" s="99"/>
      <c r="AM739" s="99"/>
      <c r="AN739" s="108"/>
      <c r="AO739" s="99"/>
      <c r="AP739" s="99"/>
      <c r="AQ739" s="99"/>
      <c r="AR739" s="99"/>
      <c r="AS739" s="99"/>
    </row>
    <row r="740" spans="1:45" ht="15">
      <c r="A740" s="118"/>
      <c r="B740" s="118"/>
      <c r="C740" s="118"/>
      <c r="D740" s="118"/>
      <c r="E740" s="118"/>
      <c r="F740" s="118"/>
      <c r="G740" s="118"/>
      <c r="H740" s="118"/>
      <c r="I740" s="118"/>
      <c r="J740" s="118"/>
      <c r="K740" s="118"/>
      <c r="L740" s="276"/>
      <c r="M740" s="276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  <c r="Z740" s="118"/>
      <c r="AA740" s="118"/>
      <c r="AB740" s="118"/>
      <c r="AC740" s="118"/>
      <c r="AD740" s="118"/>
      <c r="AE740" s="118"/>
      <c r="AF740" s="118"/>
      <c r="AG740" s="118"/>
      <c r="AH740" s="276"/>
      <c r="AI740" s="276"/>
      <c r="AJ740" s="118"/>
      <c r="AK740" s="279"/>
      <c r="AL740" s="99"/>
      <c r="AM740" s="99"/>
      <c r="AN740" s="108"/>
      <c r="AO740" s="99"/>
      <c r="AP740" s="99"/>
      <c r="AQ740" s="99"/>
      <c r="AR740" s="99"/>
      <c r="AS740" s="99"/>
    </row>
    <row r="741" spans="1:45" ht="15">
      <c r="A741" s="118"/>
      <c r="B741" s="118"/>
      <c r="C741" s="118"/>
      <c r="D741" s="118"/>
      <c r="E741" s="118"/>
      <c r="F741" s="118"/>
      <c r="G741" s="118"/>
      <c r="H741" s="118"/>
      <c r="I741" s="118"/>
      <c r="J741" s="118"/>
      <c r="K741" s="118"/>
      <c r="L741" s="276"/>
      <c r="M741" s="276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  <c r="Z741" s="118"/>
      <c r="AA741" s="118"/>
      <c r="AB741" s="118"/>
      <c r="AC741" s="118"/>
      <c r="AD741" s="118"/>
      <c r="AE741" s="118"/>
      <c r="AF741" s="118"/>
      <c r="AG741" s="118"/>
      <c r="AH741" s="276"/>
      <c r="AI741" s="276"/>
      <c r="AJ741" s="118"/>
      <c r="AK741" s="279"/>
      <c r="AL741" s="99"/>
      <c r="AM741" s="99"/>
      <c r="AN741" s="108"/>
      <c r="AO741" s="99"/>
      <c r="AP741" s="99"/>
      <c r="AQ741" s="99"/>
      <c r="AR741" s="99"/>
      <c r="AS741" s="99"/>
    </row>
    <row r="742" spans="1:45" ht="15">
      <c r="A742" s="118"/>
      <c r="B742" s="118"/>
      <c r="C742" s="118"/>
      <c r="D742" s="118"/>
      <c r="E742" s="118"/>
      <c r="F742" s="118"/>
      <c r="G742" s="118"/>
      <c r="H742" s="118"/>
      <c r="I742" s="118"/>
      <c r="J742" s="118"/>
      <c r="K742" s="118"/>
      <c r="L742" s="276"/>
      <c r="M742" s="276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  <c r="Z742" s="118"/>
      <c r="AA742" s="118"/>
      <c r="AB742" s="118"/>
      <c r="AC742" s="118"/>
      <c r="AD742" s="118"/>
      <c r="AE742" s="118"/>
      <c r="AF742" s="118"/>
      <c r="AG742" s="118"/>
      <c r="AH742" s="276"/>
      <c r="AI742" s="276"/>
      <c r="AJ742" s="118"/>
      <c r="AK742" s="279"/>
      <c r="AL742" s="99"/>
      <c r="AM742" s="99"/>
      <c r="AN742" s="108"/>
      <c r="AO742" s="99"/>
      <c r="AP742" s="99"/>
      <c r="AQ742" s="99"/>
      <c r="AR742" s="99"/>
      <c r="AS742" s="99"/>
    </row>
    <row r="743" spans="1:45" ht="15">
      <c r="A743" s="118"/>
      <c r="B743" s="118"/>
      <c r="C743" s="118"/>
      <c r="D743" s="118"/>
      <c r="E743" s="118"/>
      <c r="F743" s="118"/>
      <c r="G743" s="118"/>
      <c r="H743" s="118"/>
      <c r="I743" s="118"/>
      <c r="J743" s="118"/>
      <c r="K743" s="118"/>
      <c r="L743" s="276"/>
      <c r="M743" s="276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  <c r="Z743" s="118"/>
      <c r="AA743" s="118"/>
      <c r="AB743" s="118"/>
      <c r="AC743" s="118"/>
      <c r="AD743" s="118"/>
      <c r="AE743" s="118"/>
      <c r="AF743" s="118"/>
      <c r="AG743" s="118"/>
      <c r="AH743" s="276"/>
      <c r="AI743" s="276"/>
      <c r="AJ743" s="118"/>
      <c r="AK743" s="279"/>
      <c r="AL743" s="99"/>
      <c r="AM743" s="99"/>
      <c r="AN743" s="108"/>
      <c r="AO743" s="99"/>
      <c r="AP743" s="99"/>
      <c r="AQ743" s="99"/>
      <c r="AR743" s="99"/>
      <c r="AS743" s="99"/>
    </row>
    <row r="744" spans="1:45" ht="15">
      <c r="A744" s="118"/>
      <c r="B744" s="118"/>
      <c r="C744" s="118"/>
      <c r="D744" s="118"/>
      <c r="E744" s="118"/>
      <c r="F744" s="118"/>
      <c r="G744" s="118"/>
      <c r="H744" s="118"/>
      <c r="I744" s="118"/>
      <c r="J744" s="118"/>
      <c r="K744" s="118"/>
      <c r="L744" s="276"/>
      <c r="M744" s="276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  <c r="Z744" s="118"/>
      <c r="AA744" s="118"/>
      <c r="AB744" s="118"/>
      <c r="AC744" s="118"/>
      <c r="AD744" s="118"/>
      <c r="AE744" s="118"/>
      <c r="AF744" s="118"/>
      <c r="AG744" s="118"/>
      <c r="AH744" s="276"/>
      <c r="AI744" s="276"/>
      <c r="AJ744" s="118"/>
      <c r="AK744" s="279"/>
      <c r="AL744" s="99"/>
      <c r="AM744" s="99"/>
      <c r="AN744" s="108"/>
      <c r="AO744" s="99"/>
      <c r="AP744" s="99"/>
      <c r="AQ744" s="99"/>
      <c r="AR744" s="99"/>
      <c r="AS744" s="99"/>
    </row>
    <row r="745" spans="1:45" ht="15">
      <c r="A745" s="118"/>
      <c r="B745" s="118"/>
      <c r="C745" s="118"/>
      <c r="D745" s="118"/>
      <c r="E745" s="118"/>
      <c r="F745" s="118"/>
      <c r="G745" s="118"/>
      <c r="H745" s="118"/>
      <c r="I745" s="118"/>
      <c r="J745" s="118"/>
      <c r="K745" s="118"/>
      <c r="L745" s="276"/>
      <c r="M745" s="276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  <c r="Z745" s="118"/>
      <c r="AA745" s="118"/>
      <c r="AB745" s="118"/>
      <c r="AC745" s="118"/>
      <c r="AD745" s="118"/>
      <c r="AE745" s="118"/>
      <c r="AF745" s="118"/>
      <c r="AG745" s="118"/>
      <c r="AH745" s="276"/>
      <c r="AI745" s="276"/>
      <c r="AJ745" s="118"/>
      <c r="AK745" s="279"/>
      <c r="AL745" s="99"/>
      <c r="AM745" s="99"/>
      <c r="AN745" s="108"/>
      <c r="AO745" s="99"/>
      <c r="AP745" s="99"/>
      <c r="AQ745" s="99"/>
      <c r="AR745" s="99"/>
      <c r="AS745" s="99"/>
    </row>
    <row r="746" spans="1:45" ht="15">
      <c r="A746" s="118"/>
      <c r="B746" s="118"/>
      <c r="C746" s="118"/>
      <c r="D746" s="118"/>
      <c r="E746" s="118"/>
      <c r="F746" s="118"/>
      <c r="G746" s="118"/>
      <c r="H746" s="118"/>
      <c r="I746" s="118"/>
      <c r="J746" s="118"/>
      <c r="K746" s="118"/>
      <c r="L746" s="276"/>
      <c r="M746" s="276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  <c r="Z746" s="118"/>
      <c r="AA746" s="118"/>
      <c r="AB746" s="118"/>
      <c r="AC746" s="118"/>
      <c r="AD746" s="118"/>
      <c r="AE746" s="118"/>
      <c r="AF746" s="118"/>
      <c r="AG746" s="118"/>
      <c r="AH746" s="276"/>
      <c r="AI746" s="276"/>
      <c r="AJ746" s="118"/>
      <c r="AK746" s="279"/>
      <c r="AL746" s="99"/>
      <c r="AM746" s="99"/>
      <c r="AN746" s="108"/>
      <c r="AO746" s="99"/>
      <c r="AP746" s="99"/>
      <c r="AQ746" s="99"/>
      <c r="AR746" s="99"/>
      <c r="AS746" s="99"/>
    </row>
    <row r="747" spans="1:45" ht="15">
      <c r="A747" s="118"/>
      <c r="B747" s="118"/>
      <c r="C747" s="118"/>
      <c r="D747" s="118"/>
      <c r="E747" s="118"/>
      <c r="F747" s="118"/>
      <c r="G747" s="118"/>
      <c r="H747" s="118"/>
      <c r="I747" s="118"/>
      <c r="J747" s="118"/>
      <c r="K747" s="118"/>
      <c r="L747" s="276"/>
      <c r="M747" s="276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  <c r="Z747" s="118"/>
      <c r="AA747" s="118"/>
      <c r="AB747" s="118"/>
      <c r="AC747" s="118"/>
      <c r="AD747" s="118"/>
      <c r="AE747" s="118"/>
      <c r="AF747" s="118"/>
      <c r="AG747" s="118"/>
      <c r="AH747" s="276"/>
      <c r="AI747" s="276"/>
      <c r="AJ747" s="118"/>
      <c r="AK747" s="279"/>
      <c r="AL747" s="99"/>
      <c r="AM747" s="99"/>
      <c r="AN747" s="108"/>
      <c r="AO747" s="99"/>
      <c r="AP747" s="99"/>
      <c r="AQ747" s="99"/>
      <c r="AR747" s="99"/>
      <c r="AS747" s="99"/>
    </row>
    <row r="748" spans="1:45" ht="15">
      <c r="A748" s="118"/>
      <c r="B748" s="118"/>
      <c r="C748" s="118"/>
      <c r="D748" s="118"/>
      <c r="E748" s="118"/>
      <c r="F748" s="118"/>
      <c r="G748" s="118"/>
      <c r="H748" s="118"/>
      <c r="I748" s="118"/>
      <c r="J748" s="118"/>
      <c r="K748" s="118"/>
      <c r="L748" s="276"/>
      <c r="M748" s="276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  <c r="Z748" s="118"/>
      <c r="AA748" s="118"/>
      <c r="AB748" s="118"/>
      <c r="AC748" s="118"/>
      <c r="AD748" s="118"/>
      <c r="AE748" s="118"/>
      <c r="AF748" s="118"/>
      <c r="AG748" s="118"/>
      <c r="AH748" s="276"/>
      <c r="AI748" s="276"/>
      <c r="AJ748" s="118"/>
      <c r="AK748" s="279"/>
      <c r="AL748" s="99"/>
      <c r="AM748" s="99"/>
      <c r="AN748" s="108"/>
      <c r="AO748" s="99"/>
      <c r="AP748" s="99"/>
      <c r="AQ748" s="99"/>
      <c r="AR748" s="99"/>
      <c r="AS748" s="99"/>
    </row>
    <row r="749" spans="1:45" ht="15">
      <c r="A749" s="118"/>
      <c r="B749" s="118"/>
      <c r="C749" s="118"/>
      <c r="D749" s="118"/>
      <c r="E749" s="118"/>
      <c r="F749" s="118"/>
      <c r="G749" s="118"/>
      <c r="H749" s="118"/>
      <c r="I749" s="118"/>
      <c r="J749" s="118"/>
      <c r="K749" s="118"/>
      <c r="L749" s="276"/>
      <c r="M749" s="276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  <c r="Z749" s="118"/>
      <c r="AA749" s="118"/>
      <c r="AB749" s="118"/>
      <c r="AC749" s="118"/>
      <c r="AD749" s="118"/>
      <c r="AE749" s="118"/>
      <c r="AF749" s="118"/>
      <c r="AG749" s="118"/>
      <c r="AH749" s="276"/>
      <c r="AI749" s="276"/>
      <c r="AJ749" s="118"/>
      <c r="AK749" s="279"/>
      <c r="AL749" s="99"/>
      <c r="AM749" s="99"/>
      <c r="AN749" s="108"/>
      <c r="AO749" s="99"/>
      <c r="AP749" s="99"/>
      <c r="AQ749" s="99"/>
      <c r="AR749" s="99"/>
      <c r="AS749" s="99"/>
    </row>
    <row r="750" spans="1:45" ht="15">
      <c r="A750" s="118"/>
      <c r="B750" s="118"/>
      <c r="C750" s="118"/>
      <c r="D750" s="118"/>
      <c r="E750" s="118"/>
      <c r="F750" s="118"/>
      <c r="G750" s="118"/>
      <c r="H750" s="118"/>
      <c r="I750" s="118"/>
      <c r="J750" s="118"/>
      <c r="K750" s="118"/>
      <c r="L750" s="276"/>
      <c r="M750" s="276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  <c r="Z750" s="118"/>
      <c r="AA750" s="118"/>
      <c r="AB750" s="118"/>
      <c r="AC750" s="118"/>
      <c r="AD750" s="118"/>
      <c r="AE750" s="118"/>
      <c r="AF750" s="118"/>
      <c r="AG750" s="118"/>
      <c r="AH750" s="276"/>
      <c r="AI750" s="276"/>
      <c r="AJ750" s="118"/>
      <c r="AK750" s="279"/>
      <c r="AL750" s="99"/>
      <c r="AM750" s="99"/>
      <c r="AN750" s="108"/>
      <c r="AO750" s="99"/>
      <c r="AP750" s="99"/>
      <c r="AQ750" s="99"/>
      <c r="AR750" s="99"/>
      <c r="AS750" s="99"/>
    </row>
    <row r="751" spans="1:45" ht="15">
      <c r="A751" s="118"/>
      <c r="B751" s="118"/>
      <c r="C751" s="118"/>
      <c r="D751" s="118"/>
      <c r="E751" s="118"/>
      <c r="F751" s="118"/>
      <c r="G751" s="118"/>
      <c r="H751" s="118"/>
      <c r="I751" s="118"/>
      <c r="J751" s="118"/>
      <c r="K751" s="118"/>
      <c r="L751" s="276"/>
      <c r="M751" s="276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  <c r="Z751" s="118"/>
      <c r="AA751" s="118"/>
      <c r="AB751" s="118"/>
      <c r="AC751" s="118"/>
      <c r="AD751" s="118"/>
      <c r="AE751" s="118"/>
      <c r="AF751" s="118"/>
      <c r="AG751" s="118"/>
      <c r="AH751" s="276"/>
      <c r="AI751" s="276"/>
      <c r="AJ751" s="118"/>
      <c r="AK751" s="279"/>
      <c r="AL751" s="99"/>
      <c r="AM751" s="99"/>
      <c r="AN751" s="108"/>
      <c r="AO751" s="99"/>
      <c r="AP751" s="99"/>
      <c r="AQ751" s="99"/>
      <c r="AR751" s="99"/>
      <c r="AS751" s="99"/>
    </row>
    <row r="752" spans="1:45" ht="15">
      <c r="A752" s="118"/>
      <c r="B752" s="118"/>
      <c r="C752" s="118"/>
      <c r="D752" s="118"/>
      <c r="E752" s="118"/>
      <c r="F752" s="118"/>
      <c r="G752" s="118"/>
      <c r="H752" s="118"/>
      <c r="I752" s="118"/>
      <c r="J752" s="118"/>
      <c r="K752" s="118"/>
      <c r="L752" s="276"/>
      <c r="M752" s="276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  <c r="Z752" s="118"/>
      <c r="AA752" s="118"/>
      <c r="AB752" s="118"/>
      <c r="AC752" s="118"/>
      <c r="AD752" s="118"/>
      <c r="AE752" s="118"/>
      <c r="AF752" s="118"/>
      <c r="AG752" s="118"/>
      <c r="AH752" s="276"/>
      <c r="AI752" s="276"/>
      <c r="AJ752" s="118"/>
      <c r="AK752" s="279"/>
      <c r="AL752" s="99"/>
      <c r="AM752" s="99"/>
      <c r="AN752" s="108"/>
      <c r="AO752" s="99"/>
      <c r="AP752" s="99"/>
      <c r="AQ752" s="99"/>
      <c r="AR752" s="99"/>
      <c r="AS752" s="99"/>
    </row>
    <row r="753" spans="1:45" ht="15">
      <c r="A753" s="118"/>
      <c r="B753" s="118"/>
      <c r="C753" s="118"/>
      <c r="D753" s="118"/>
      <c r="E753" s="118"/>
      <c r="F753" s="118"/>
      <c r="G753" s="118"/>
      <c r="H753" s="118"/>
      <c r="I753" s="118"/>
      <c r="J753" s="118"/>
      <c r="K753" s="118"/>
      <c r="L753" s="276"/>
      <c r="M753" s="276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  <c r="Z753" s="118"/>
      <c r="AA753" s="118"/>
      <c r="AB753" s="118"/>
      <c r="AC753" s="118"/>
      <c r="AD753" s="118"/>
      <c r="AE753" s="118"/>
      <c r="AF753" s="118"/>
      <c r="AG753" s="118"/>
      <c r="AH753" s="276"/>
      <c r="AI753" s="276"/>
      <c r="AJ753" s="118"/>
      <c r="AK753" s="279"/>
      <c r="AL753" s="99"/>
      <c r="AM753" s="99"/>
      <c r="AN753" s="108"/>
      <c r="AO753" s="99"/>
      <c r="AP753" s="99"/>
      <c r="AQ753" s="99"/>
      <c r="AR753" s="99"/>
      <c r="AS753" s="99"/>
    </row>
    <row r="754" spans="1:45" ht="15">
      <c r="A754" s="118"/>
      <c r="B754" s="118"/>
      <c r="C754" s="118"/>
      <c r="D754" s="118"/>
      <c r="E754" s="118"/>
      <c r="F754" s="118"/>
      <c r="G754" s="118"/>
      <c r="H754" s="118"/>
      <c r="I754" s="118"/>
      <c r="J754" s="118"/>
      <c r="K754" s="118"/>
      <c r="L754" s="276"/>
      <c r="M754" s="276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  <c r="Z754" s="118"/>
      <c r="AA754" s="118"/>
      <c r="AB754" s="118"/>
      <c r="AC754" s="118"/>
      <c r="AD754" s="118"/>
      <c r="AE754" s="118"/>
      <c r="AF754" s="118"/>
      <c r="AG754" s="118"/>
      <c r="AH754" s="276"/>
      <c r="AI754" s="276"/>
      <c r="AJ754" s="118"/>
      <c r="AK754" s="279"/>
      <c r="AL754" s="99"/>
      <c r="AM754" s="99"/>
      <c r="AN754" s="108"/>
      <c r="AO754" s="99"/>
      <c r="AP754" s="99"/>
      <c r="AQ754" s="99"/>
      <c r="AR754" s="99"/>
      <c r="AS754" s="99"/>
    </row>
    <row r="755" spans="1:45" ht="15">
      <c r="A755" s="118"/>
      <c r="B755" s="118"/>
      <c r="C755" s="118"/>
      <c r="D755" s="118"/>
      <c r="E755" s="118"/>
      <c r="F755" s="118"/>
      <c r="G755" s="118"/>
      <c r="H755" s="118"/>
      <c r="I755" s="118"/>
      <c r="J755" s="118"/>
      <c r="K755" s="118"/>
      <c r="L755" s="276"/>
      <c r="M755" s="276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  <c r="Z755" s="118"/>
      <c r="AA755" s="118"/>
      <c r="AB755" s="118"/>
      <c r="AC755" s="118"/>
      <c r="AD755" s="118"/>
      <c r="AE755" s="118"/>
      <c r="AF755" s="118"/>
      <c r="AG755" s="118"/>
      <c r="AH755" s="276"/>
      <c r="AI755" s="276"/>
      <c r="AJ755" s="118"/>
      <c r="AK755" s="279"/>
      <c r="AL755" s="99"/>
      <c r="AM755" s="99"/>
      <c r="AN755" s="108"/>
      <c r="AO755" s="99"/>
      <c r="AP755" s="99"/>
      <c r="AQ755" s="99"/>
      <c r="AR755" s="99"/>
      <c r="AS755" s="99"/>
    </row>
    <row r="756" spans="1:45" ht="15">
      <c r="A756" s="118"/>
      <c r="B756" s="118"/>
      <c r="C756" s="118"/>
      <c r="D756" s="118"/>
      <c r="E756" s="118"/>
      <c r="F756" s="118"/>
      <c r="G756" s="118"/>
      <c r="H756" s="118"/>
      <c r="I756" s="118"/>
      <c r="J756" s="118"/>
      <c r="K756" s="118"/>
      <c r="L756" s="276"/>
      <c r="M756" s="276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  <c r="Z756" s="118"/>
      <c r="AA756" s="118"/>
      <c r="AB756" s="118"/>
      <c r="AC756" s="118"/>
      <c r="AD756" s="118"/>
      <c r="AE756" s="118"/>
      <c r="AF756" s="118"/>
      <c r="AG756" s="118"/>
      <c r="AH756" s="276"/>
      <c r="AI756" s="276"/>
      <c r="AJ756" s="118"/>
      <c r="AK756" s="279"/>
      <c r="AL756" s="99"/>
      <c r="AM756" s="99"/>
      <c r="AN756" s="108"/>
      <c r="AO756" s="99"/>
      <c r="AP756" s="99"/>
      <c r="AQ756" s="99"/>
      <c r="AR756" s="99"/>
      <c r="AS756" s="99"/>
    </row>
    <row r="757" spans="1:45" ht="15">
      <c r="A757" s="118"/>
      <c r="B757" s="118"/>
      <c r="C757" s="118"/>
      <c r="D757" s="118"/>
      <c r="E757" s="118"/>
      <c r="F757" s="118"/>
      <c r="G757" s="118"/>
      <c r="H757" s="118"/>
      <c r="I757" s="118"/>
      <c r="J757" s="118"/>
      <c r="K757" s="118"/>
      <c r="L757" s="276"/>
      <c r="M757" s="276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  <c r="Z757" s="118"/>
      <c r="AA757" s="118"/>
      <c r="AB757" s="118"/>
      <c r="AC757" s="118"/>
      <c r="AD757" s="118"/>
      <c r="AE757" s="118"/>
      <c r="AF757" s="118"/>
      <c r="AG757" s="118"/>
      <c r="AH757" s="276"/>
      <c r="AI757" s="276"/>
      <c r="AJ757" s="118"/>
      <c r="AK757" s="279"/>
      <c r="AL757" s="99"/>
      <c r="AM757" s="99"/>
      <c r="AN757" s="108"/>
      <c r="AO757" s="99"/>
      <c r="AP757" s="99"/>
      <c r="AQ757" s="99"/>
      <c r="AR757" s="99"/>
      <c r="AS757" s="99"/>
    </row>
    <row r="758" spans="1:45" ht="15">
      <c r="A758" s="118"/>
      <c r="B758" s="118"/>
      <c r="C758" s="118"/>
      <c r="D758" s="118"/>
      <c r="E758" s="118"/>
      <c r="F758" s="118"/>
      <c r="G758" s="118"/>
      <c r="H758" s="118"/>
      <c r="I758" s="118"/>
      <c r="J758" s="118"/>
      <c r="K758" s="118"/>
      <c r="L758" s="276"/>
      <c r="M758" s="276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  <c r="Z758" s="118"/>
      <c r="AA758" s="118"/>
      <c r="AB758" s="118"/>
      <c r="AC758" s="118"/>
      <c r="AD758" s="118"/>
      <c r="AE758" s="118"/>
      <c r="AF758" s="118"/>
      <c r="AG758" s="118"/>
      <c r="AH758" s="276"/>
      <c r="AI758" s="276"/>
      <c r="AJ758" s="118"/>
      <c r="AK758" s="279"/>
      <c r="AL758" s="99"/>
      <c r="AM758" s="99"/>
      <c r="AN758" s="108"/>
      <c r="AO758" s="99"/>
      <c r="AP758" s="99"/>
      <c r="AQ758" s="99"/>
      <c r="AR758" s="99"/>
      <c r="AS758" s="99"/>
    </row>
    <row r="759" spans="1:45" ht="15">
      <c r="A759" s="118"/>
      <c r="B759" s="118"/>
      <c r="C759" s="118"/>
      <c r="D759" s="118"/>
      <c r="E759" s="118"/>
      <c r="F759" s="118"/>
      <c r="G759" s="118"/>
      <c r="H759" s="118"/>
      <c r="I759" s="118"/>
      <c r="J759" s="118"/>
      <c r="K759" s="118"/>
      <c r="L759" s="276"/>
      <c r="M759" s="276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  <c r="Z759" s="118"/>
      <c r="AA759" s="118"/>
      <c r="AB759" s="118"/>
      <c r="AC759" s="118"/>
      <c r="AD759" s="118"/>
      <c r="AE759" s="118"/>
      <c r="AF759" s="118"/>
      <c r="AG759" s="118"/>
      <c r="AH759" s="276"/>
      <c r="AI759" s="276"/>
      <c r="AJ759" s="118"/>
      <c r="AK759" s="279"/>
      <c r="AL759" s="99"/>
      <c r="AM759" s="99"/>
      <c r="AN759" s="108"/>
      <c r="AO759" s="99"/>
      <c r="AP759" s="99"/>
      <c r="AQ759" s="99"/>
      <c r="AR759" s="99"/>
      <c r="AS759" s="99"/>
    </row>
    <row r="760" spans="1:45" ht="15">
      <c r="A760" s="118"/>
      <c r="B760" s="118"/>
      <c r="C760" s="118"/>
      <c r="D760" s="118"/>
      <c r="E760" s="118"/>
      <c r="F760" s="118"/>
      <c r="G760" s="118"/>
      <c r="H760" s="118"/>
      <c r="I760" s="118"/>
      <c r="J760" s="118"/>
      <c r="K760" s="118"/>
      <c r="L760" s="276"/>
      <c r="M760" s="276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  <c r="Z760" s="118"/>
      <c r="AA760" s="118"/>
      <c r="AB760" s="118"/>
      <c r="AC760" s="118"/>
      <c r="AD760" s="118"/>
      <c r="AE760" s="118"/>
      <c r="AF760" s="118"/>
      <c r="AG760" s="118"/>
      <c r="AH760" s="276"/>
      <c r="AI760" s="276"/>
      <c r="AJ760" s="118"/>
      <c r="AK760" s="279"/>
      <c r="AL760" s="99"/>
      <c r="AM760" s="99"/>
      <c r="AN760" s="108"/>
      <c r="AO760" s="99"/>
      <c r="AP760" s="99"/>
      <c r="AQ760" s="99"/>
      <c r="AR760" s="99"/>
      <c r="AS760" s="99"/>
    </row>
    <row r="761" spans="1:45" ht="15">
      <c r="A761" s="118"/>
      <c r="B761" s="118"/>
      <c r="C761" s="118"/>
      <c r="D761" s="118"/>
      <c r="E761" s="118"/>
      <c r="F761" s="118"/>
      <c r="G761" s="118"/>
      <c r="H761" s="118"/>
      <c r="I761" s="118"/>
      <c r="J761" s="118"/>
      <c r="K761" s="118"/>
      <c r="L761" s="276"/>
      <c r="M761" s="276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  <c r="Z761" s="118"/>
      <c r="AA761" s="118"/>
      <c r="AB761" s="118"/>
      <c r="AC761" s="118"/>
      <c r="AD761" s="118"/>
      <c r="AE761" s="118"/>
      <c r="AF761" s="118"/>
      <c r="AG761" s="118"/>
      <c r="AH761" s="276"/>
      <c r="AI761" s="276"/>
      <c r="AJ761" s="118"/>
      <c r="AK761" s="279"/>
      <c r="AL761" s="99"/>
      <c r="AM761" s="99"/>
      <c r="AN761" s="108"/>
      <c r="AO761" s="99"/>
      <c r="AP761" s="99"/>
      <c r="AQ761" s="99"/>
      <c r="AR761" s="99"/>
      <c r="AS761" s="99"/>
    </row>
    <row r="762" spans="1:45" ht="15">
      <c r="A762" s="118"/>
      <c r="B762" s="118"/>
      <c r="C762" s="118"/>
      <c r="D762" s="118"/>
      <c r="E762" s="118"/>
      <c r="F762" s="118"/>
      <c r="G762" s="118"/>
      <c r="H762" s="118"/>
      <c r="I762" s="118"/>
      <c r="J762" s="118"/>
      <c r="K762" s="118"/>
      <c r="L762" s="276"/>
      <c r="M762" s="276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  <c r="Z762" s="118"/>
      <c r="AA762" s="118"/>
      <c r="AB762" s="118"/>
      <c r="AC762" s="118"/>
      <c r="AD762" s="118"/>
      <c r="AE762" s="118"/>
      <c r="AF762" s="118"/>
      <c r="AG762" s="118"/>
      <c r="AH762" s="276"/>
      <c r="AI762" s="276"/>
      <c r="AJ762" s="118"/>
      <c r="AK762" s="279"/>
      <c r="AL762" s="99"/>
      <c r="AM762" s="99"/>
      <c r="AN762" s="108"/>
      <c r="AO762" s="99"/>
      <c r="AP762" s="99"/>
      <c r="AQ762" s="99"/>
      <c r="AR762" s="99"/>
      <c r="AS762" s="99"/>
    </row>
    <row r="763" spans="1:45" ht="15">
      <c r="A763" s="118"/>
      <c r="B763" s="118"/>
      <c r="C763" s="118"/>
      <c r="D763" s="118"/>
      <c r="E763" s="118"/>
      <c r="F763" s="118"/>
      <c r="G763" s="118"/>
      <c r="H763" s="118"/>
      <c r="I763" s="118"/>
      <c r="J763" s="118"/>
      <c r="K763" s="118"/>
      <c r="L763" s="276"/>
      <c r="M763" s="276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  <c r="Z763" s="118"/>
      <c r="AA763" s="118"/>
      <c r="AB763" s="118"/>
      <c r="AC763" s="118"/>
      <c r="AD763" s="118"/>
      <c r="AE763" s="118"/>
      <c r="AF763" s="118"/>
      <c r="AG763" s="118"/>
      <c r="AH763" s="276"/>
      <c r="AI763" s="276"/>
      <c r="AJ763" s="118"/>
      <c r="AK763" s="279"/>
      <c r="AL763" s="99"/>
      <c r="AM763" s="99"/>
      <c r="AN763" s="108"/>
      <c r="AO763" s="99"/>
      <c r="AP763" s="99"/>
      <c r="AQ763" s="99"/>
      <c r="AR763" s="99"/>
      <c r="AS763" s="99"/>
    </row>
    <row r="764" spans="1:45" ht="15">
      <c r="A764" s="118"/>
      <c r="B764" s="118"/>
      <c r="C764" s="118"/>
      <c r="D764" s="118"/>
      <c r="E764" s="118"/>
      <c r="F764" s="118"/>
      <c r="G764" s="118"/>
      <c r="H764" s="118"/>
      <c r="I764" s="118"/>
      <c r="J764" s="118"/>
      <c r="K764" s="118"/>
      <c r="L764" s="276"/>
      <c r="M764" s="276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  <c r="Z764" s="118"/>
      <c r="AA764" s="118"/>
      <c r="AB764" s="118"/>
      <c r="AC764" s="118"/>
      <c r="AD764" s="118"/>
      <c r="AE764" s="118"/>
      <c r="AF764" s="118"/>
      <c r="AG764" s="118"/>
      <c r="AH764" s="276"/>
      <c r="AI764" s="276"/>
      <c r="AJ764" s="118"/>
      <c r="AK764" s="279"/>
      <c r="AL764" s="99"/>
      <c r="AM764" s="99"/>
      <c r="AN764" s="108"/>
      <c r="AO764" s="99"/>
      <c r="AP764" s="99"/>
      <c r="AQ764" s="99"/>
      <c r="AR764" s="99"/>
      <c r="AS764" s="99"/>
    </row>
    <row r="765" spans="1:45" ht="15">
      <c r="A765" s="118"/>
      <c r="B765" s="118"/>
      <c r="C765" s="118"/>
      <c r="D765" s="118"/>
      <c r="E765" s="118"/>
      <c r="F765" s="118"/>
      <c r="G765" s="118"/>
      <c r="H765" s="118"/>
      <c r="I765" s="118"/>
      <c r="J765" s="118"/>
      <c r="K765" s="118"/>
      <c r="L765" s="276"/>
      <c r="M765" s="276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  <c r="Z765" s="118"/>
      <c r="AA765" s="118"/>
      <c r="AB765" s="118"/>
      <c r="AC765" s="118"/>
      <c r="AD765" s="118"/>
      <c r="AE765" s="118"/>
      <c r="AF765" s="118"/>
      <c r="AG765" s="118"/>
      <c r="AH765" s="276"/>
      <c r="AI765" s="276"/>
      <c r="AJ765" s="118"/>
      <c r="AK765" s="279"/>
      <c r="AL765" s="99"/>
      <c r="AM765" s="99"/>
      <c r="AN765" s="108"/>
      <c r="AO765" s="99"/>
      <c r="AP765" s="99"/>
      <c r="AQ765" s="99"/>
      <c r="AR765" s="99"/>
      <c r="AS765" s="99"/>
    </row>
    <row r="766" spans="1:45" ht="15">
      <c r="A766" s="118"/>
      <c r="B766" s="118"/>
      <c r="C766" s="118"/>
      <c r="D766" s="118"/>
      <c r="E766" s="118"/>
      <c r="F766" s="118"/>
      <c r="G766" s="118"/>
      <c r="H766" s="118"/>
      <c r="I766" s="118"/>
      <c r="J766" s="118"/>
      <c r="K766" s="118"/>
      <c r="L766" s="276"/>
      <c r="M766" s="276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  <c r="Z766" s="118"/>
      <c r="AA766" s="118"/>
      <c r="AB766" s="118"/>
      <c r="AC766" s="118"/>
      <c r="AD766" s="118"/>
      <c r="AE766" s="118"/>
      <c r="AF766" s="118"/>
      <c r="AG766" s="118"/>
      <c r="AH766" s="276"/>
      <c r="AI766" s="276"/>
      <c r="AJ766" s="118"/>
      <c r="AK766" s="279"/>
      <c r="AL766" s="99"/>
      <c r="AM766" s="99"/>
      <c r="AN766" s="108"/>
      <c r="AO766" s="99"/>
      <c r="AP766" s="99"/>
      <c r="AQ766" s="99"/>
      <c r="AR766" s="99"/>
      <c r="AS766" s="99"/>
    </row>
    <row r="767" spans="1:45" ht="15">
      <c r="A767" s="118"/>
      <c r="B767" s="118"/>
      <c r="C767" s="118"/>
      <c r="D767" s="118"/>
      <c r="E767" s="118"/>
      <c r="F767" s="118"/>
      <c r="G767" s="118"/>
      <c r="H767" s="118"/>
      <c r="I767" s="118"/>
      <c r="J767" s="118"/>
      <c r="K767" s="118"/>
      <c r="L767" s="276"/>
      <c r="M767" s="276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  <c r="Z767" s="118"/>
      <c r="AA767" s="118"/>
      <c r="AB767" s="118"/>
      <c r="AC767" s="118"/>
      <c r="AD767" s="118"/>
      <c r="AE767" s="118"/>
      <c r="AF767" s="118"/>
      <c r="AG767" s="118"/>
      <c r="AH767" s="276"/>
      <c r="AI767" s="276"/>
      <c r="AJ767" s="118"/>
      <c r="AK767" s="279"/>
      <c r="AL767" s="99"/>
      <c r="AM767" s="99"/>
      <c r="AN767" s="108"/>
      <c r="AO767" s="99"/>
      <c r="AP767" s="99"/>
      <c r="AQ767" s="99"/>
      <c r="AR767" s="99"/>
      <c r="AS767" s="99"/>
    </row>
    <row r="768" spans="1:45" ht="15">
      <c r="A768" s="118"/>
      <c r="B768" s="118"/>
      <c r="C768" s="118"/>
      <c r="D768" s="118"/>
      <c r="E768" s="118"/>
      <c r="F768" s="118"/>
      <c r="G768" s="118"/>
      <c r="H768" s="118"/>
      <c r="I768" s="118"/>
      <c r="J768" s="118"/>
      <c r="K768" s="118"/>
      <c r="L768" s="276"/>
      <c r="M768" s="276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  <c r="Z768" s="118"/>
      <c r="AA768" s="118"/>
      <c r="AB768" s="118"/>
      <c r="AC768" s="118"/>
      <c r="AD768" s="118"/>
      <c r="AE768" s="118"/>
      <c r="AF768" s="118"/>
      <c r="AG768" s="118"/>
      <c r="AH768" s="276"/>
      <c r="AI768" s="276"/>
      <c r="AJ768" s="118"/>
      <c r="AK768" s="279"/>
      <c r="AL768" s="99"/>
      <c r="AM768" s="99"/>
      <c r="AN768" s="108"/>
      <c r="AO768" s="99"/>
      <c r="AP768" s="99"/>
      <c r="AQ768" s="99"/>
      <c r="AR768" s="99"/>
      <c r="AS768" s="99"/>
    </row>
    <row r="769" spans="1:45" ht="15">
      <c r="A769" s="118"/>
      <c r="B769" s="118"/>
      <c r="C769" s="118"/>
      <c r="D769" s="118"/>
      <c r="E769" s="118"/>
      <c r="F769" s="118"/>
      <c r="G769" s="118"/>
      <c r="H769" s="118"/>
      <c r="I769" s="118"/>
      <c r="J769" s="118"/>
      <c r="K769" s="118"/>
      <c r="L769" s="276"/>
      <c r="M769" s="276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  <c r="Z769" s="118"/>
      <c r="AA769" s="118"/>
      <c r="AB769" s="118"/>
      <c r="AC769" s="118"/>
      <c r="AD769" s="118"/>
      <c r="AE769" s="118"/>
      <c r="AF769" s="118"/>
      <c r="AG769" s="118"/>
      <c r="AH769" s="276"/>
      <c r="AI769" s="276"/>
      <c r="AJ769" s="118"/>
      <c r="AK769" s="279"/>
      <c r="AL769" s="99"/>
      <c r="AM769" s="99"/>
      <c r="AN769" s="108"/>
      <c r="AO769" s="99"/>
      <c r="AP769" s="99"/>
      <c r="AQ769" s="99"/>
      <c r="AR769" s="99"/>
      <c r="AS769" s="99"/>
    </row>
    <row r="770" spans="1:45" ht="15">
      <c r="A770" s="118"/>
      <c r="B770" s="118"/>
      <c r="C770" s="118"/>
      <c r="D770" s="118"/>
      <c r="E770" s="118"/>
      <c r="F770" s="118"/>
      <c r="G770" s="118"/>
      <c r="H770" s="118"/>
      <c r="I770" s="118"/>
      <c r="J770" s="118"/>
      <c r="K770" s="118"/>
      <c r="L770" s="276"/>
      <c r="M770" s="276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  <c r="Z770" s="118"/>
      <c r="AA770" s="118"/>
      <c r="AB770" s="118"/>
      <c r="AC770" s="118"/>
      <c r="AD770" s="118"/>
      <c r="AE770" s="118"/>
      <c r="AF770" s="118"/>
      <c r="AG770" s="118"/>
      <c r="AH770" s="276"/>
      <c r="AI770" s="276"/>
      <c r="AJ770" s="118"/>
      <c r="AK770" s="279"/>
      <c r="AL770" s="99"/>
      <c r="AM770" s="99"/>
      <c r="AN770" s="108"/>
      <c r="AO770" s="99"/>
      <c r="AP770" s="99"/>
      <c r="AQ770" s="99"/>
      <c r="AR770" s="99"/>
      <c r="AS770" s="99"/>
    </row>
    <row r="771" spans="1:45" ht="15">
      <c r="A771" s="118"/>
      <c r="B771" s="118"/>
      <c r="C771" s="118"/>
      <c r="D771" s="118"/>
      <c r="E771" s="118"/>
      <c r="F771" s="118"/>
      <c r="G771" s="118"/>
      <c r="H771" s="118"/>
      <c r="I771" s="118"/>
      <c r="J771" s="118"/>
      <c r="K771" s="118"/>
      <c r="L771" s="276"/>
      <c r="M771" s="276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  <c r="Z771" s="118"/>
      <c r="AA771" s="118"/>
      <c r="AB771" s="118"/>
      <c r="AC771" s="118"/>
      <c r="AD771" s="118"/>
      <c r="AE771" s="118"/>
      <c r="AF771" s="118"/>
      <c r="AG771" s="118"/>
      <c r="AH771" s="276"/>
      <c r="AI771" s="276"/>
      <c r="AJ771" s="118"/>
      <c r="AK771" s="279"/>
      <c r="AL771" s="99"/>
      <c r="AM771" s="99"/>
      <c r="AN771" s="108"/>
      <c r="AO771" s="99"/>
      <c r="AP771" s="99"/>
      <c r="AQ771" s="99"/>
      <c r="AR771" s="99"/>
      <c r="AS771" s="99"/>
    </row>
    <row r="772" spans="1:45" ht="15">
      <c r="A772" s="118"/>
      <c r="B772" s="118"/>
      <c r="C772" s="118"/>
      <c r="D772" s="118"/>
      <c r="E772" s="118"/>
      <c r="F772" s="118"/>
      <c r="G772" s="118"/>
      <c r="H772" s="118"/>
      <c r="I772" s="118"/>
      <c r="J772" s="118"/>
      <c r="K772" s="118"/>
      <c r="L772" s="276"/>
      <c r="M772" s="276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  <c r="Z772" s="118"/>
      <c r="AA772" s="118"/>
      <c r="AB772" s="118"/>
      <c r="AC772" s="118"/>
      <c r="AD772" s="118"/>
      <c r="AE772" s="118"/>
      <c r="AF772" s="118"/>
      <c r="AG772" s="118"/>
      <c r="AH772" s="276"/>
      <c r="AI772" s="276"/>
      <c r="AJ772" s="118"/>
      <c r="AK772" s="279"/>
      <c r="AL772" s="99"/>
      <c r="AM772" s="99"/>
      <c r="AN772" s="108"/>
      <c r="AO772" s="99"/>
      <c r="AP772" s="99"/>
      <c r="AQ772" s="99"/>
      <c r="AR772" s="99"/>
      <c r="AS772" s="99"/>
    </row>
    <row r="773" spans="1:45" ht="15">
      <c r="A773" s="118"/>
      <c r="B773" s="118"/>
      <c r="C773" s="118"/>
      <c r="D773" s="118"/>
      <c r="E773" s="118"/>
      <c r="F773" s="118"/>
      <c r="G773" s="118"/>
      <c r="H773" s="118"/>
      <c r="I773" s="118"/>
      <c r="J773" s="118"/>
      <c r="K773" s="118"/>
      <c r="L773" s="276"/>
      <c r="M773" s="276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  <c r="Z773" s="118"/>
      <c r="AA773" s="118"/>
      <c r="AB773" s="118"/>
      <c r="AC773" s="118"/>
      <c r="AD773" s="118"/>
      <c r="AE773" s="118"/>
      <c r="AF773" s="118"/>
      <c r="AG773" s="118"/>
      <c r="AH773" s="276"/>
      <c r="AI773" s="276"/>
      <c r="AJ773" s="118"/>
      <c r="AK773" s="279"/>
      <c r="AL773" s="99"/>
      <c r="AM773" s="99"/>
      <c r="AN773" s="108"/>
      <c r="AO773" s="99"/>
      <c r="AP773" s="99"/>
      <c r="AQ773" s="99"/>
      <c r="AR773" s="99"/>
      <c r="AS773" s="99"/>
    </row>
    <row r="774" spans="1:45" ht="15">
      <c r="A774" s="118"/>
      <c r="B774" s="118"/>
      <c r="C774" s="118"/>
      <c r="D774" s="118"/>
      <c r="E774" s="118"/>
      <c r="F774" s="118"/>
      <c r="G774" s="118"/>
      <c r="H774" s="118"/>
      <c r="I774" s="118"/>
      <c r="J774" s="118"/>
      <c r="K774" s="118"/>
      <c r="L774" s="276"/>
      <c r="M774" s="276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  <c r="Z774" s="118"/>
      <c r="AA774" s="118"/>
      <c r="AB774" s="118"/>
      <c r="AC774" s="118"/>
      <c r="AD774" s="118"/>
      <c r="AE774" s="118"/>
      <c r="AF774" s="118"/>
      <c r="AG774" s="118"/>
      <c r="AH774" s="276"/>
      <c r="AI774" s="276"/>
      <c r="AJ774" s="118"/>
      <c r="AK774" s="279"/>
      <c r="AL774" s="99"/>
      <c r="AM774" s="99"/>
      <c r="AN774" s="108"/>
      <c r="AO774" s="99"/>
      <c r="AP774" s="99"/>
      <c r="AQ774" s="99"/>
      <c r="AR774" s="99"/>
      <c r="AS774" s="99"/>
    </row>
    <row r="775" spans="1:45" ht="15">
      <c r="A775" s="118"/>
      <c r="B775" s="118"/>
      <c r="C775" s="118"/>
      <c r="D775" s="118"/>
      <c r="E775" s="118"/>
      <c r="F775" s="118"/>
      <c r="G775" s="118"/>
      <c r="H775" s="118"/>
      <c r="I775" s="118"/>
      <c r="J775" s="118"/>
      <c r="K775" s="118"/>
      <c r="L775" s="276"/>
      <c r="M775" s="276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  <c r="Z775" s="118"/>
      <c r="AA775" s="118"/>
      <c r="AB775" s="118"/>
      <c r="AC775" s="118"/>
      <c r="AD775" s="118"/>
      <c r="AE775" s="118"/>
      <c r="AF775" s="118"/>
      <c r="AG775" s="118"/>
      <c r="AH775" s="276"/>
      <c r="AI775" s="276"/>
      <c r="AJ775" s="118"/>
      <c r="AK775" s="279"/>
      <c r="AL775" s="99"/>
      <c r="AM775" s="99"/>
      <c r="AN775" s="108"/>
      <c r="AO775" s="99"/>
      <c r="AP775" s="99"/>
      <c r="AQ775" s="99"/>
      <c r="AR775" s="99"/>
      <c r="AS775" s="99"/>
    </row>
    <row r="776" spans="1:45" ht="15">
      <c r="A776" s="118"/>
      <c r="B776" s="118"/>
      <c r="C776" s="118"/>
      <c r="D776" s="118"/>
      <c r="E776" s="118"/>
      <c r="F776" s="118"/>
      <c r="G776" s="118"/>
      <c r="H776" s="118"/>
      <c r="I776" s="118"/>
      <c r="J776" s="118"/>
      <c r="K776" s="118"/>
      <c r="L776" s="276"/>
      <c r="M776" s="276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  <c r="Z776" s="118"/>
      <c r="AA776" s="118"/>
      <c r="AB776" s="118"/>
      <c r="AC776" s="118"/>
      <c r="AD776" s="118"/>
      <c r="AE776" s="118"/>
      <c r="AF776" s="118"/>
      <c r="AG776" s="118"/>
      <c r="AH776" s="276"/>
      <c r="AI776" s="276"/>
      <c r="AJ776" s="118"/>
      <c r="AK776" s="279"/>
      <c r="AL776" s="99"/>
      <c r="AM776" s="99"/>
      <c r="AN776" s="108"/>
      <c r="AO776" s="99"/>
      <c r="AP776" s="99"/>
      <c r="AQ776" s="99"/>
      <c r="AR776" s="99"/>
      <c r="AS776" s="99"/>
    </row>
    <row r="777" spans="1:45" ht="15">
      <c r="A777" s="118"/>
      <c r="B777" s="118"/>
      <c r="C777" s="118"/>
      <c r="D777" s="118"/>
      <c r="E777" s="118"/>
      <c r="F777" s="118"/>
      <c r="G777" s="118"/>
      <c r="H777" s="118"/>
      <c r="I777" s="118"/>
      <c r="J777" s="118"/>
      <c r="K777" s="118"/>
      <c r="L777" s="276"/>
      <c r="M777" s="276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  <c r="Z777" s="118"/>
      <c r="AA777" s="118"/>
      <c r="AB777" s="118"/>
      <c r="AC777" s="118"/>
      <c r="AD777" s="118"/>
      <c r="AE777" s="118"/>
      <c r="AF777" s="118"/>
      <c r="AG777" s="118"/>
      <c r="AH777" s="276"/>
      <c r="AI777" s="276"/>
      <c r="AJ777" s="118"/>
      <c r="AK777" s="279"/>
      <c r="AL777" s="99"/>
      <c r="AM777" s="99"/>
      <c r="AN777" s="108"/>
      <c r="AO777" s="99"/>
      <c r="AP777" s="99"/>
      <c r="AQ777" s="99"/>
      <c r="AR777" s="99"/>
      <c r="AS777" s="99"/>
    </row>
    <row r="778" spans="1:45" ht="15">
      <c r="A778" s="118"/>
      <c r="B778" s="118"/>
      <c r="C778" s="118"/>
      <c r="D778" s="118"/>
      <c r="E778" s="118"/>
      <c r="F778" s="118"/>
      <c r="G778" s="118"/>
      <c r="H778" s="118"/>
      <c r="I778" s="118"/>
      <c r="J778" s="118"/>
      <c r="K778" s="118"/>
      <c r="L778" s="276"/>
      <c r="M778" s="276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  <c r="Z778" s="118"/>
      <c r="AA778" s="118"/>
      <c r="AB778" s="118"/>
      <c r="AC778" s="118"/>
      <c r="AD778" s="118"/>
      <c r="AE778" s="118"/>
      <c r="AF778" s="118"/>
      <c r="AG778" s="118"/>
      <c r="AH778" s="276"/>
      <c r="AI778" s="276"/>
      <c r="AJ778" s="118"/>
      <c r="AK778" s="279"/>
      <c r="AL778" s="99"/>
      <c r="AM778" s="99"/>
      <c r="AN778" s="108"/>
      <c r="AO778" s="99"/>
      <c r="AP778" s="99"/>
      <c r="AQ778" s="99"/>
      <c r="AR778" s="99"/>
      <c r="AS778" s="99"/>
    </row>
    <row r="779" spans="1:45" ht="15">
      <c r="A779" s="118"/>
      <c r="B779" s="118"/>
      <c r="C779" s="118"/>
      <c r="D779" s="118"/>
      <c r="E779" s="118"/>
      <c r="F779" s="118"/>
      <c r="G779" s="118"/>
      <c r="H779" s="118"/>
      <c r="I779" s="118"/>
      <c r="J779" s="118"/>
      <c r="K779" s="118"/>
      <c r="L779" s="276"/>
      <c r="M779" s="276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  <c r="Z779" s="118"/>
      <c r="AA779" s="118"/>
      <c r="AB779" s="118"/>
      <c r="AC779" s="118"/>
      <c r="AD779" s="118"/>
      <c r="AE779" s="118"/>
      <c r="AF779" s="118"/>
      <c r="AG779" s="118"/>
      <c r="AH779" s="276"/>
      <c r="AI779" s="276"/>
      <c r="AJ779" s="118"/>
      <c r="AK779" s="279"/>
      <c r="AL779" s="99"/>
      <c r="AM779" s="99"/>
      <c r="AN779" s="108"/>
      <c r="AO779" s="99"/>
      <c r="AP779" s="99"/>
      <c r="AQ779" s="99"/>
      <c r="AR779" s="99"/>
      <c r="AS779" s="99"/>
    </row>
    <row r="780" spans="1:45" ht="15">
      <c r="A780" s="118"/>
      <c r="B780" s="118"/>
      <c r="C780" s="118"/>
      <c r="D780" s="118"/>
      <c r="E780" s="118"/>
      <c r="F780" s="118"/>
      <c r="G780" s="118"/>
      <c r="H780" s="118"/>
      <c r="I780" s="118"/>
      <c r="J780" s="118"/>
      <c r="K780" s="118"/>
      <c r="L780" s="276"/>
      <c r="M780" s="276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  <c r="Z780" s="118"/>
      <c r="AA780" s="118"/>
      <c r="AB780" s="118"/>
      <c r="AC780" s="118"/>
      <c r="AD780" s="118"/>
      <c r="AE780" s="118"/>
      <c r="AF780" s="118"/>
      <c r="AG780" s="118"/>
      <c r="AH780" s="276"/>
      <c r="AI780" s="276"/>
      <c r="AJ780" s="118"/>
      <c r="AK780" s="279"/>
      <c r="AL780" s="99"/>
      <c r="AM780" s="99"/>
      <c r="AN780" s="108"/>
      <c r="AO780" s="99"/>
      <c r="AP780" s="99"/>
      <c r="AQ780" s="99"/>
      <c r="AR780" s="99"/>
      <c r="AS780" s="99"/>
    </row>
    <row r="781" spans="1:45" ht="15">
      <c r="A781" s="118"/>
      <c r="B781" s="118"/>
      <c r="C781" s="118"/>
      <c r="D781" s="118"/>
      <c r="E781" s="118"/>
      <c r="F781" s="118"/>
      <c r="G781" s="118"/>
      <c r="H781" s="118"/>
      <c r="I781" s="118"/>
      <c r="J781" s="118"/>
      <c r="K781" s="118"/>
      <c r="L781" s="276"/>
      <c r="M781" s="276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  <c r="Z781" s="118"/>
      <c r="AA781" s="118"/>
      <c r="AB781" s="118"/>
      <c r="AC781" s="118"/>
      <c r="AD781" s="118"/>
      <c r="AE781" s="118"/>
      <c r="AF781" s="118"/>
      <c r="AG781" s="118"/>
      <c r="AH781" s="276"/>
      <c r="AI781" s="276"/>
      <c r="AJ781" s="118"/>
      <c r="AK781" s="279"/>
      <c r="AL781" s="99"/>
      <c r="AM781" s="99"/>
      <c r="AN781" s="108"/>
      <c r="AO781" s="99"/>
      <c r="AP781" s="99"/>
      <c r="AQ781" s="99"/>
      <c r="AR781" s="99"/>
      <c r="AS781" s="99"/>
    </row>
    <row r="782" spans="1:45" ht="15">
      <c r="A782" s="118"/>
      <c r="B782" s="118"/>
      <c r="C782" s="118"/>
      <c r="D782" s="118"/>
      <c r="E782" s="118"/>
      <c r="F782" s="118"/>
      <c r="G782" s="118"/>
      <c r="H782" s="118"/>
      <c r="I782" s="118"/>
      <c r="J782" s="118"/>
      <c r="K782" s="118"/>
      <c r="L782" s="276"/>
      <c r="M782" s="276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  <c r="Z782" s="118"/>
      <c r="AA782" s="118"/>
      <c r="AB782" s="118"/>
      <c r="AC782" s="118"/>
      <c r="AD782" s="118"/>
      <c r="AE782" s="118"/>
      <c r="AF782" s="118"/>
      <c r="AG782" s="118"/>
      <c r="AH782" s="276"/>
      <c r="AI782" s="276"/>
      <c r="AJ782" s="118"/>
      <c r="AK782" s="279"/>
      <c r="AL782" s="99"/>
      <c r="AM782" s="99"/>
      <c r="AN782" s="108"/>
      <c r="AO782" s="99"/>
      <c r="AP782" s="99"/>
      <c r="AQ782" s="99"/>
      <c r="AR782" s="99"/>
      <c r="AS782" s="99"/>
    </row>
    <row r="783" spans="1:45" ht="15">
      <c r="A783" s="118"/>
      <c r="B783" s="118"/>
      <c r="C783" s="118"/>
      <c r="D783" s="118"/>
      <c r="E783" s="118"/>
      <c r="F783" s="118"/>
      <c r="G783" s="118"/>
      <c r="H783" s="118"/>
      <c r="I783" s="118"/>
      <c r="J783" s="118"/>
      <c r="K783" s="118"/>
      <c r="L783" s="276"/>
      <c r="M783" s="276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  <c r="Z783" s="118"/>
      <c r="AA783" s="118"/>
      <c r="AB783" s="118"/>
      <c r="AC783" s="118"/>
      <c r="AD783" s="118"/>
      <c r="AE783" s="118"/>
      <c r="AF783" s="118"/>
      <c r="AG783" s="118"/>
      <c r="AH783" s="276"/>
      <c r="AI783" s="276"/>
      <c r="AJ783" s="118"/>
      <c r="AK783" s="279"/>
      <c r="AL783" s="99"/>
      <c r="AM783" s="99"/>
      <c r="AN783" s="108"/>
      <c r="AO783" s="99"/>
      <c r="AP783" s="99"/>
      <c r="AQ783" s="99"/>
      <c r="AR783" s="99"/>
      <c r="AS783" s="99"/>
    </row>
    <row r="784" spans="1:45" ht="15">
      <c r="A784" s="118"/>
      <c r="B784" s="118"/>
      <c r="C784" s="118"/>
      <c r="D784" s="118"/>
      <c r="E784" s="118"/>
      <c r="F784" s="118"/>
      <c r="G784" s="118"/>
      <c r="H784" s="118"/>
      <c r="I784" s="118"/>
      <c r="J784" s="118"/>
      <c r="K784" s="118"/>
      <c r="L784" s="276"/>
      <c r="M784" s="276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  <c r="Z784" s="118"/>
      <c r="AA784" s="118"/>
      <c r="AB784" s="118"/>
      <c r="AC784" s="118"/>
      <c r="AD784" s="118"/>
      <c r="AE784" s="118"/>
      <c r="AF784" s="118"/>
      <c r="AG784" s="118"/>
      <c r="AH784" s="276"/>
      <c r="AI784" s="276"/>
      <c r="AJ784" s="118"/>
      <c r="AK784" s="279"/>
      <c r="AL784" s="99"/>
      <c r="AM784" s="99"/>
      <c r="AN784" s="108"/>
      <c r="AO784" s="99"/>
      <c r="AP784" s="99"/>
      <c r="AQ784" s="99"/>
      <c r="AR784" s="99"/>
      <c r="AS784" s="99"/>
    </row>
    <row r="785" spans="1:45" ht="15">
      <c r="A785" s="118"/>
      <c r="B785" s="118"/>
      <c r="C785" s="118"/>
      <c r="D785" s="118"/>
      <c r="E785" s="118"/>
      <c r="F785" s="118"/>
      <c r="G785" s="118"/>
      <c r="H785" s="118"/>
      <c r="I785" s="118"/>
      <c r="J785" s="118"/>
      <c r="K785" s="118"/>
      <c r="L785" s="276"/>
      <c r="M785" s="276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  <c r="Z785" s="118"/>
      <c r="AA785" s="118"/>
      <c r="AB785" s="118"/>
      <c r="AC785" s="118"/>
      <c r="AD785" s="118"/>
      <c r="AE785" s="118"/>
      <c r="AF785" s="118"/>
      <c r="AG785" s="118"/>
      <c r="AH785" s="276"/>
      <c r="AI785" s="276"/>
      <c r="AJ785" s="118"/>
      <c r="AK785" s="279"/>
      <c r="AL785" s="99"/>
      <c r="AM785" s="99"/>
      <c r="AN785" s="108"/>
      <c r="AO785" s="99"/>
      <c r="AP785" s="99"/>
      <c r="AQ785" s="99"/>
      <c r="AR785" s="99"/>
      <c r="AS785" s="99"/>
    </row>
    <row r="786" spans="1:45" ht="15">
      <c r="A786" s="118"/>
      <c r="B786" s="118"/>
      <c r="C786" s="118"/>
      <c r="D786" s="118"/>
      <c r="E786" s="118"/>
      <c r="F786" s="118"/>
      <c r="G786" s="118"/>
      <c r="H786" s="118"/>
      <c r="I786" s="118"/>
      <c r="J786" s="118"/>
      <c r="K786" s="118"/>
      <c r="L786" s="276"/>
      <c r="M786" s="276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  <c r="Z786" s="118"/>
      <c r="AA786" s="118"/>
      <c r="AB786" s="118"/>
      <c r="AC786" s="118"/>
      <c r="AD786" s="118"/>
      <c r="AE786" s="118"/>
      <c r="AF786" s="118"/>
      <c r="AG786" s="118"/>
      <c r="AH786" s="276"/>
      <c r="AI786" s="276"/>
      <c r="AJ786" s="118"/>
      <c r="AK786" s="279"/>
      <c r="AL786" s="99"/>
      <c r="AM786" s="99"/>
      <c r="AN786" s="108"/>
      <c r="AO786" s="99"/>
      <c r="AP786" s="99"/>
      <c r="AQ786" s="99"/>
      <c r="AR786" s="99"/>
      <c r="AS786" s="99"/>
    </row>
    <row r="787" spans="1:45" ht="15">
      <c r="A787" s="118"/>
      <c r="B787" s="118"/>
      <c r="C787" s="118"/>
      <c r="D787" s="118"/>
      <c r="E787" s="118"/>
      <c r="F787" s="118"/>
      <c r="G787" s="118"/>
      <c r="H787" s="118"/>
      <c r="I787" s="118"/>
      <c r="J787" s="118"/>
      <c r="K787" s="118"/>
      <c r="L787" s="276"/>
      <c r="M787" s="276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  <c r="Z787" s="118"/>
      <c r="AA787" s="118"/>
      <c r="AB787" s="118"/>
      <c r="AC787" s="118"/>
      <c r="AD787" s="118"/>
      <c r="AE787" s="118"/>
      <c r="AF787" s="118"/>
      <c r="AG787" s="118"/>
      <c r="AH787" s="276"/>
      <c r="AI787" s="276"/>
      <c r="AJ787" s="118"/>
      <c r="AK787" s="279"/>
      <c r="AL787" s="99"/>
      <c r="AM787" s="99"/>
      <c r="AN787" s="108"/>
      <c r="AO787" s="99"/>
      <c r="AP787" s="99"/>
      <c r="AQ787" s="99"/>
      <c r="AR787" s="99"/>
      <c r="AS787" s="99"/>
    </row>
    <row r="788" spans="1:45" ht="15">
      <c r="A788" s="118"/>
      <c r="B788" s="118"/>
      <c r="C788" s="118"/>
      <c r="D788" s="118"/>
      <c r="E788" s="118"/>
      <c r="F788" s="118"/>
      <c r="G788" s="118"/>
      <c r="H788" s="118"/>
      <c r="I788" s="118"/>
      <c r="J788" s="118"/>
      <c r="K788" s="118"/>
      <c r="L788" s="276"/>
      <c r="M788" s="276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  <c r="Z788" s="118"/>
      <c r="AA788" s="118"/>
      <c r="AB788" s="118"/>
      <c r="AC788" s="118"/>
      <c r="AD788" s="118"/>
      <c r="AE788" s="118"/>
      <c r="AF788" s="118"/>
      <c r="AG788" s="118"/>
      <c r="AH788" s="276"/>
      <c r="AI788" s="276"/>
      <c r="AJ788" s="118"/>
      <c r="AK788" s="279"/>
      <c r="AL788" s="99"/>
      <c r="AM788" s="99"/>
      <c r="AN788" s="108"/>
      <c r="AO788" s="99"/>
      <c r="AP788" s="99"/>
      <c r="AQ788" s="99"/>
      <c r="AR788" s="99"/>
      <c r="AS788" s="99"/>
    </row>
    <row r="789" spans="1:45" ht="15">
      <c r="A789" s="118"/>
      <c r="B789" s="118"/>
      <c r="C789" s="118"/>
      <c r="D789" s="118"/>
      <c r="E789" s="118"/>
      <c r="F789" s="118"/>
      <c r="G789" s="118"/>
      <c r="H789" s="118"/>
      <c r="I789" s="118"/>
      <c r="J789" s="118"/>
      <c r="K789" s="118"/>
      <c r="L789" s="276"/>
      <c r="M789" s="276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  <c r="Z789" s="118"/>
      <c r="AA789" s="118"/>
      <c r="AB789" s="118"/>
      <c r="AC789" s="118"/>
      <c r="AD789" s="118"/>
      <c r="AE789" s="118"/>
      <c r="AF789" s="118"/>
      <c r="AG789" s="118"/>
      <c r="AH789" s="276"/>
      <c r="AI789" s="276"/>
      <c r="AJ789" s="118"/>
      <c r="AK789" s="279"/>
      <c r="AL789" s="99"/>
      <c r="AM789" s="99"/>
      <c r="AN789" s="108"/>
      <c r="AO789" s="99"/>
      <c r="AP789" s="99"/>
      <c r="AQ789" s="99"/>
      <c r="AR789" s="99"/>
      <c r="AS789" s="99"/>
    </row>
    <row r="790" spans="1:45" ht="15">
      <c r="A790" s="118"/>
      <c r="B790" s="118"/>
      <c r="C790" s="118"/>
      <c r="D790" s="118"/>
      <c r="E790" s="118"/>
      <c r="F790" s="118"/>
      <c r="G790" s="118"/>
      <c r="H790" s="118"/>
      <c r="I790" s="118"/>
      <c r="J790" s="118"/>
      <c r="K790" s="118"/>
      <c r="L790" s="276"/>
      <c r="M790" s="276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  <c r="Z790" s="118"/>
      <c r="AA790" s="118"/>
      <c r="AB790" s="118"/>
      <c r="AC790" s="118"/>
      <c r="AD790" s="118"/>
      <c r="AE790" s="118"/>
      <c r="AF790" s="118"/>
      <c r="AG790" s="118"/>
      <c r="AH790" s="276"/>
      <c r="AI790" s="276"/>
      <c r="AJ790" s="118"/>
      <c r="AK790" s="279"/>
      <c r="AL790" s="99"/>
      <c r="AM790" s="99"/>
      <c r="AN790" s="108"/>
      <c r="AO790" s="99"/>
      <c r="AP790" s="99"/>
      <c r="AQ790" s="99"/>
      <c r="AR790" s="99"/>
      <c r="AS790" s="99"/>
    </row>
    <row r="791" spans="1:45" ht="15">
      <c r="A791" s="118"/>
      <c r="B791" s="118"/>
      <c r="C791" s="118"/>
      <c r="D791" s="118"/>
      <c r="E791" s="118"/>
      <c r="F791" s="118"/>
      <c r="G791" s="118"/>
      <c r="H791" s="118"/>
      <c r="I791" s="118"/>
      <c r="J791" s="118"/>
      <c r="K791" s="118"/>
      <c r="L791" s="276"/>
      <c r="M791" s="276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  <c r="Z791" s="118"/>
      <c r="AA791" s="118"/>
      <c r="AB791" s="118"/>
      <c r="AC791" s="118"/>
      <c r="AD791" s="118"/>
      <c r="AE791" s="118"/>
      <c r="AF791" s="118"/>
      <c r="AG791" s="118"/>
      <c r="AH791" s="276"/>
      <c r="AI791" s="276"/>
      <c r="AJ791" s="118"/>
      <c r="AK791" s="279"/>
      <c r="AL791" s="99"/>
      <c r="AM791" s="99"/>
      <c r="AN791" s="108"/>
      <c r="AO791" s="99"/>
      <c r="AP791" s="99"/>
      <c r="AQ791" s="99"/>
      <c r="AR791" s="99"/>
      <c r="AS791" s="99"/>
    </row>
    <row r="792" spans="1:45" ht="15">
      <c r="A792" s="118"/>
      <c r="B792" s="118"/>
      <c r="C792" s="118"/>
      <c r="D792" s="118"/>
      <c r="E792" s="118"/>
      <c r="F792" s="118"/>
      <c r="G792" s="118"/>
      <c r="H792" s="118"/>
      <c r="I792" s="118"/>
      <c r="J792" s="118"/>
      <c r="K792" s="118"/>
      <c r="L792" s="276"/>
      <c r="M792" s="276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  <c r="Z792" s="118"/>
      <c r="AA792" s="118"/>
      <c r="AB792" s="118"/>
      <c r="AC792" s="118"/>
      <c r="AD792" s="118"/>
      <c r="AE792" s="118"/>
      <c r="AF792" s="118"/>
      <c r="AG792" s="118"/>
      <c r="AH792" s="276"/>
      <c r="AI792" s="276"/>
      <c r="AJ792" s="118"/>
      <c r="AK792" s="279"/>
      <c r="AL792" s="99"/>
      <c r="AM792" s="99"/>
      <c r="AN792" s="108"/>
      <c r="AO792" s="99"/>
      <c r="AP792" s="99"/>
      <c r="AQ792" s="99"/>
      <c r="AR792" s="99"/>
      <c r="AS792" s="99"/>
    </row>
    <row r="793" spans="1:45" ht="15">
      <c r="A793" s="118"/>
      <c r="B793" s="118"/>
      <c r="C793" s="118"/>
      <c r="D793" s="118"/>
      <c r="E793" s="118"/>
      <c r="F793" s="118"/>
      <c r="G793" s="118"/>
      <c r="H793" s="118"/>
      <c r="I793" s="118"/>
      <c r="J793" s="118"/>
      <c r="K793" s="118"/>
      <c r="L793" s="276"/>
      <c r="M793" s="276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  <c r="Z793" s="118"/>
      <c r="AA793" s="118"/>
      <c r="AB793" s="118"/>
      <c r="AC793" s="118"/>
      <c r="AD793" s="118"/>
      <c r="AE793" s="118"/>
      <c r="AF793" s="118"/>
      <c r="AG793" s="118"/>
      <c r="AH793" s="276"/>
      <c r="AI793" s="276"/>
      <c r="AJ793" s="118"/>
      <c r="AK793" s="279"/>
      <c r="AL793" s="99"/>
      <c r="AM793" s="99"/>
      <c r="AN793" s="108"/>
      <c r="AO793" s="99"/>
      <c r="AP793" s="99"/>
      <c r="AQ793" s="99"/>
      <c r="AR793" s="99"/>
      <c r="AS793" s="99"/>
    </row>
    <row r="794" spans="1:45" ht="15">
      <c r="A794" s="118"/>
      <c r="B794" s="118"/>
      <c r="C794" s="118"/>
      <c r="D794" s="118"/>
      <c r="E794" s="118"/>
      <c r="F794" s="118"/>
      <c r="G794" s="118"/>
      <c r="H794" s="118"/>
      <c r="I794" s="118"/>
      <c r="J794" s="118"/>
      <c r="K794" s="118"/>
      <c r="L794" s="276"/>
      <c r="M794" s="276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  <c r="Z794" s="118"/>
      <c r="AA794" s="118"/>
      <c r="AB794" s="118"/>
      <c r="AC794" s="118"/>
      <c r="AD794" s="118"/>
      <c r="AE794" s="118"/>
      <c r="AF794" s="118"/>
      <c r="AG794" s="118"/>
      <c r="AH794" s="276"/>
      <c r="AI794" s="276"/>
      <c r="AJ794" s="118"/>
      <c r="AK794" s="279"/>
      <c r="AL794" s="99"/>
      <c r="AM794" s="99"/>
      <c r="AN794" s="108"/>
      <c r="AO794" s="99"/>
      <c r="AP794" s="99"/>
      <c r="AQ794" s="99"/>
      <c r="AR794" s="99"/>
      <c r="AS794" s="99"/>
    </row>
    <row r="795" spans="1:45" ht="15">
      <c r="A795" s="118"/>
      <c r="B795" s="118"/>
      <c r="C795" s="118"/>
      <c r="D795" s="118"/>
      <c r="E795" s="118"/>
      <c r="F795" s="118"/>
      <c r="G795" s="118"/>
      <c r="H795" s="118"/>
      <c r="I795" s="118"/>
      <c r="J795" s="118"/>
      <c r="K795" s="118"/>
      <c r="L795" s="276"/>
      <c r="M795" s="276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  <c r="Z795" s="118"/>
      <c r="AA795" s="118"/>
      <c r="AB795" s="118"/>
      <c r="AC795" s="118"/>
      <c r="AD795" s="118"/>
      <c r="AE795" s="118"/>
      <c r="AF795" s="118"/>
      <c r="AG795" s="118"/>
      <c r="AH795" s="276"/>
      <c r="AI795" s="276"/>
      <c r="AJ795" s="118"/>
      <c r="AK795" s="279"/>
      <c r="AL795" s="99"/>
      <c r="AM795" s="99"/>
      <c r="AN795" s="108"/>
      <c r="AO795" s="99"/>
      <c r="AP795" s="99"/>
      <c r="AQ795" s="99"/>
      <c r="AR795" s="99"/>
      <c r="AS795" s="99"/>
    </row>
    <row r="796" spans="1:45" ht="15">
      <c r="A796" s="118"/>
      <c r="B796" s="118"/>
      <c r="C796" s="118"/>
      <c r="D796" s="118"/>
      <c r="E796" s="118"/>
      <c r="F796" s="118"/>
      <c r="G796" s="118"/>
      <c r="H796" s="118"/>
      <c r="I796" s="118"/>
      <c r="J796" s="118"/>
      <c r="K796" s="118"/>
      <c r="L796" s="276"/>
      <c r="M796" s="276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  <c r="Z796" s="118"/>
      <c r="AA796" s="118"/>
      <c r="AB796" s="118"/>
      <c r="AC796" s="118"/>
      <c r="AD796" s="118"/>
      <c r="AE796" s="118"/>
      <c r="AF796" s="118"/>
      <c r="AG796" s="118"/>
      <c r="AH796" s="276"/>
      <c r="AI796" s="276"/>
      <c r="AJ796" s="118"/>
      <c r="AK796" s="279"/>
      <c r="AL796" s="99"/>
      <c r="AM796" s="99"/>
      <c r="AN796" s="108"/>
      <c r="AO796" s="99"/>
      <c r="AP796" s="99"/>
      <c r="AQ796" s="99"/>
      <c r="AR796" s="99"/>
      <c r="AS796" s="99"/>
    </row>
    <row r="797" spans="1:45" ht="15">
      <c r="A797" s="118"/>
      <c r="B797" s="118"/>
      <c r="C797" s="118"/>
      <c r="D797" s="118"/>
      <c r="E797" s="118"/>
      <c r="F797" s="118"/>
      <c r="G797" s="118"/>
      <c r="H797" s="118"/>
      <c r="I797" s="118"/>
      <c r="J797" s="118"/>
      <c r="K797" s="118"/>
      <c r="L797" s="276"/>
      <c r="M797" s="276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  <c r="Z797" s="118"/>
      <c r="AA797" s="118"/>
      <c r="AB797" s="118"/>
      <c r="AC797" s="118"/>
      <c r="AD797" s="118"/>
      <c r="AE797" s="118"/>
      <c r="AF797" s="118"/>
      <c r="AG797" s="118"/>
      <c r="AH797" s="276"/>
      <c r="AI797" s="276"/>
      <c r="AJ797" s="118"/>
      <c r="AK797" s="279"/>
      <c r="AL797" s="99"/>
      <c r="AM797" s="99"/>
      <c r="AN797" s="108"/>
      <c r="AO797" s="99"/>
      <c r="AP797" s="99"/>
      <c r="AQ797" s="99"/>
      <c r="AR797" s="99"/>
      <c r="AS797" s="99"/>
    </row>
    <row r="798" spans="1:45" ht="15">
      <c r="A798" s="118"/>
      <c r="B798" s="118"/>
      <c r="C798" s="118"/>
      <c r="D798" s="118"/>
      <c r="E798" s="118"/>
      <c r="F798" s="118"/>
      <c r="G798" s="118"/>
      <c r="H798" s="118"/>
      <c r="I798" s="118"/>
      <c r="J798" s="118"/>
      <c r="K798" s="118"/>
      <c r="L798" s="276"/>
      <c r="M798" s="276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  <c r="Z798" s="118"/>
      <c r="AA798" s="118"/>
      <c r="AB798" s="118"/>
      <c r="AC798" s="118"/>
      <c r="AD798" s="118"/>
      <c r="AE798" s="118"/>
      <c r="AF798" s="118"/>
      <c r="AG798" s="118"/>
      <c r="AH798" s="276"/>
      <c r="AI798" s="276"/>
      <c r="AJ798" s="118"/>
      <c r="AK798" s="279"/>
      <c r="AL798" s="99"/>
      <c r="AM798" s="99"/>
      <c r="AN798" s="108"/>
      <c r="AO798" s="99"/>
      <c r="AP798" s="99"/>
      <c r="AQ798" s="99"/>
      <c r="AR798" s="99"/>
      <c r="AS798" s="99"/>
    </row>
    <row r="799" spans="1:45" ht="15">
      <c r="A799" s="118"/>
      <c r="B799" s="118"/>
      <c r="C799" s="118"/>
      <c r="D799" s="118"/>
      <c r="E799" s="118"/>
      <c r="F799" s="118"/>
      <c r="G799" s="118"/>
      <c r="H799" s="118"/>
      <c r="I799" s="118"/>
      <c r="J799" s="118"/>
      <c r="K799" s="118"/>
      <c r="L799" s="276"/>
      <c r="M799" s="276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  <c r="Z799" s="118"/>
      <c r="AA799" s="118"/>
      <c r="AB799" s="118"/>
      <c r="AC799" s="118"/>
      <c r="AD799" s="118"/>
      <c r="AE799" s="118"/>
      <c r="AF799" s="118"/>
      <c r="AG799" s="118"/>
      <c r="AH799" s="276"/>
      <c r="AI799" s="276"/>
      <c r="AJ799" s="118"/>
      <c r="AK799" s="279"/>
      <c r="AL799" s="99"/>
      <c r="AM799" s="99"/>
      <c r="AN799" s="108"/>
      <c r="AO799" s="99"/>
      <c r="AP799" s="99"/>
      <c r="AQ799" s="99"/>
      <c r="AR799" s="99"/>
      <c r="AS799" s="99"/>
    </row>
    <row r="800" spans="1:45" ht="15">
      <c r="A800" s="118"/>
      <c r="B800" s="118"/>
      <c r="C800" s="118"/>
      <c r="D800" s="118"/>
      <c r="E800" s="118"/>
      <c r="F800" s="118"/>
      <c r="G800" s="118"/>
      <c r="H800" s="118"/>
      <c r="I800" s="118"/>
      <c r="J800" s="118"/>
      <c r="K800" s="118"/>
      <c r="L800" s="276"/>
      <c r="M800" s="276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  <c r="Z800" s="118"/>
      <c r="AA800" s="118"/>
      <c r="AB800" s="118"/>
      <c r="AC800" s="118"/>
      <c r="AD800" s="118"/>
      <c r="AE800" s="118"/>
      <c r="AF800" s="118"/>
      <c r="AG800" s="118"/>
      <c r="AH800" s="276"/>
      <c r="AI800" s="276"/>
      <c r="AJ800" s="118"/>
      <c r="AK800" s="279"/>
      <c r="AL800" s="99"/>
      <c r="AM800" s="99"/>
      <c r="AN800" s="108"/>
      <c r="AO800" s="99"/>
      <c r="AP800" s="99"/>
      <c r="AQ800" s="99"/>
      <c r="AR800" s="99"/>
      <c r="AS800" s="99"/>
    </row>
    <row r="801" spans="1:45" ht="15">
      <c r="A801" s="118"/>
      <c r="B801" s="118"/>
      <c r="C801" s="118"/>
      <c r="D801" s="118"/>
      <c r="E801" s="118"/>
      <c r="F801" s="118"/>
      <c r="G801" s="118"/>
      <c r="H801" s="118"/>
      <c r="I801" s="118"/>
      <c r="J801" s="118"/>
      <c r="K801" s="118"/>
      <c r="L801" s="276"/>
      <c r="M801" s="276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  <c r="Z801" s="118"/>
      <c r="AA801" s="118"/>
      <c r="AB801" s="118"/>
      <c r="AC801" s="118"/>
      <c r="AD801" s="118"/>
      <c r="AE801" s="118"/>
      <c r="AF801" s="118"/>
      <c r="AG801" s="118"/>
      <c r="AH801" s="276"/>
      <c r="AI801" s="276"/>
      <c r="AJ801" s="118"/>
      <c r="AK801" s="279"/>
      <c r="AL801" s="99"/>
      <c r="AM801" s="99"/>
      <c r="AN801" s="108"/>
      <c r="AO801" s="99"/>
      <c r="AP801" s="99"/>
      <c r="AQ801" s="99"/>
      <c r="AR801" s="99"/>
      <c r="AS801" s="99"/>
    </row>
    <row r="802" spans="1:45" ht="15">
      <c r="A802" s="118"/>
      <c r="B802" s="118"/>
      <c r="C802" s="118"/>
      <c r="D802" s="118"/>
      <c r="E802" s="118"/>
      <c r="F802" s="118"/>
      <c r="G802" s="118"/>
      <c r="H802" s="118"/>
      <c r="I802" s="118"/>
      <c r="J802" s="118"/>
      <c r="K802" s="118"/>
      <c r="L802" s="276"/>
      <c r="M802" s="276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  <c r="Z802" s="118"/>
      <c r="AA802" s="118"/>
      <c r="AB802" s="118"/>
      <c r="AC802" s="118"/>
      <c r="AD802" s="118"/>
      <c r="AE802" s="118"/>
      <c r="AF802" s="118"/>
      <c r="AG802" s="118"/>
      <c r="AH802" s="276"/>
      <c r="AI802" s="276"/>
      <c r="AJ802" s="118"/>
      <c r="AK802" s="279"/>
      <c r="AL802" s="99"/>
      <c r="AM802" s="99"/>
      <c r="AN802" s="108"/>
      <c r="AO802" s="99"/>
      <c r="AP802" s="99"/>
      <c r="AQ802" s="99"/>
      <c r="AR802" s="99"/>
      <c r="AS802" s="99"/>
    </row>
    <row r="803" spans="1:45" ht="15">
      <c r="A803" s="118"/>
      <c r="B803" s="118"/>
      <c r="C803" s="118"/>
      <c r="D803" s="118"/>
      <c r="E803" s="118"/>
      <c r="F803" s="118"/>
      <c r="G803" s="118"/>
      <c r="H803" s="118"/>
      <c r="I803" s="118"/>
      <c r="J803" s="118"/>
      <c r="K803" s="118"/>
      <c r="L803" s="276"/>
      <c r="M803" s="276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  <c r="Z803" s="118"/>
      <c r="AA803" s="118"/>
      <c r="AB803" s="118"/>
      <c r="AC803" s="118"/>
      <c r="AD803" s="118"/>
      <c r="AE803" s="118"/>
      <c r="AF803" s="118"/>
      <c r="AG803" s="118"/>
      <c r="AH803" s="276"/>
      <c r="AI803" s="276"/>
      <c r="AJ803" s="118"/>
      <c r="AK803" s="279"/>
      <c r="AL803" s="99"/>
      <c r="AM803" s="99"/>
      <c r="AN803" s="108"/>
      <c r="AO803" s="99"/>
      <c r="AP803" s="99"/>
      <c r="AQ803" s="99"/>
      <c r="AR803" s="99"/>
      <c r="AS803" s="99"/>
    </row>
    <row r="804" spans="1:45" ht="15">
      <c r="A804" s="118"/>
      <c r="B804" s="118"/>
      <c r="C804" s="118"/>
      <c r="D804" s="118"/>
      <c r="E804" s="118"/>
      <c r="F804" s="118"/>
      <c r="G804" s="118"/>
      <c r="H804" s="118"/>
      <c r="I804" s="118"/>
      <c r="J804" s="118"/>
      <c r="K804" s="118"/>
      <c r="L804" s="276"/>
      <c r="M804" s="276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  <c r="Z804" s="118"/>
      <c r="AA804" s="118"/>
      <c r="AB804" s="118"/>
      <c r="AC804" s="118"/>
      <c r="AD804" s="118"/>
      <c r="AE804" s="118"/>
      <c r="AF804" s="118"/>
      <c r="AG804" s="118"/>
      <c r="AH804" s="276"/>
      <c r="AI804" s="276"/>
      <c r="AJ804" s="118"/>
      <c r="AK804" s="279"/>
      <c r="AL804" s="99"/>
      <c r="AM804" s="99"/>
      <c r="AN804" s="108"/>
      <c r="AO804" s="99"/>
      <c r="AP804" s="99"/>
      <c r="AQ804" s="99"/>
      <c r="AR804" s="99"/>
      <c r="AS804" s="99"/>
    </row>
    <row r="805" spans="1:45" ht="15">
      <c r="A805" s="118"/>
      <c r="B805" s="118"/>
      <c r="C805" s="118"/>
      <c r="D805" s="118"/>
      <c r="E805" s="118"/>
      <c r="F805" s="118"/>
      <c r="G805" s="118"/>
      <c r="H805" s="118"/>
      <c r="I805" s="118"/>
      <c r="J805" s="118"/>
      <c r="K805" s="118"/>
      <c r="L805" s="276"/>
      <c r="M805" s="276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  <c r="Z805" s="118"/>
      <c r="AA805" s="118"/>
      <c r="AB805" s="118"/>
      <c r="AC805" s="118"/>
      <c r="AD805" s="118"/>
      <c r="AE805" s="118"/>
      <c r="AF805" s="118"/>
      <c r="AG805" s="118"/>
      <c r="AH805" s="276"/>
      <c r="AI805" s="276"/>
      <c r="AJ805" s="118"/>
      <c r="AK805" s="279"/>
      <c r="AL805" s="99"/>
      <c r="AM805" s="99"/>
      <c r="AN805" s="108"/>
      <c r="AO805" s="99"/>
      <c r="AP805" s="99"/>
      <c r="AQ805" s="99"/>
      <c r="AR805" s="99"/>
      <c r="AS805" s="99"/>
    </row>
    <row r="806" spans="1:45" ht="15">
      <c r="A806" s="118"/>
      <c r="B806" s="118"/>
      <c r="C806" s="118"/>
      <c r="D806" s="118"/>
      <c r="E806" s="118"/>
      <c r="F806" s="118"/>
      <c r="G806" s="118"/>
      <c r="H806" s="118"/>
      <c r="I806" s="118"/>
      <c r="J806" s="118"/>
      <c r="K806" s="118"/>
      <c r="L806" s="276"/>
      <c r="M806" s="276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  <c r="Z806" s="118"/>
      <c r="AA806" s="118"/>
      <c r="AB806" s="118"/>
      <c r="AC806" s="118"/>
      <c r="AD806" s="118"/>
      <c r="AE806" s="118"/>
      <c r="AF806" s="118"/>
      <c r="AG806" s="118"/>
      <c r="AH806" s="276"/>
      <c r="AI806" s="276"/>
      <c r="AJ806" s="118"/>
      <c r="AK806" s="279"/>
      <c r="AL806" s="99"/>
      <c r="AM806" s="99"/>
      <c r="AN806" s="108"/>
      <c r="AO806" s="99"/>
      <c r="AP806" s="99"/>
      <c r="AQ806" s="99"/>
      <c r="AR806" s="99"/>
      <c r="AS806" s="99"/>
    </row>
    <row r="807" spans="1:45" ht="15">
      <c r="A807" s="118"/>
      <c r="B807" s="118"/>
      <c r="C807" s="118"/>
      <c r="D807" s="118"/>
      <c r="E807" s="118"/>
      <c r="F807" s="118"/>
      <c r="G807" s="118"/>
      <c r="H807" s="118"/>
      <c r="I807" s="118"/>
      <c r="J807" s="118"/>
      <c r="K807" s="118"/>
      <c r="L807" s="276"/>
      <c r="M807" s="276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  <c r="Z807" s="118"/>
      <c r="AA807" s="118"/>
      <c r="AB807" s="118"/>
      <c r="AC807" s="118"/>
      <c r="AD807" s="118"/>
      <c r="AE807" s="118"/>
      <c r="AF807" s="118"/>
      <c r="AG807" s="118"/>
      <c r="AH807" s="276"/>
      <c r="AI807" s="276"/>
      <c r="AJ807" s="118"/>
      <c r="AK807" s="279"/>
      <c r="AL807" s="99"/>
      <c r="AM807" s="99"/>
      <c r="AN807" s="108"/>
      <c r="AO807" s="99"/>
      <c r="AP807" s="99"/>
      <c r="AQ807" s="99"/>
      <c r="AR807" s="99"/>
      <c r="AS807" s="99"/>
    </row>
    <row r="808" spans="1:45" ht="15">
      <c r="A808" s="118"/>
      <c r="B808" s="118"/>
      <c r="C808" s="118"/>
      <c r="D808" s="118"/>
      <c r="E808" s="118"/>
      <c r="F808" s="118"/>
      <c r="G808" s="118"/>
      <c r="H808" s="118"/>
      <c r="I808" s="118"/>
      <c r="J808" s="118"/>
      <c r="K808" s="118"/>
      <c r="L808" s="276"/>
      <c r="M808" s="276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  <c r="Z808" s="118"/>
      <c r="AA808" s="118"/>
      <c r="AB808" s="118"/>
      <c r="AC808" s="118"/>
      <c r="AD808" s="118"/>
      <c r="AE808" s="118"/>
      <c r="AF808" s="118"/>
      <c r="AG808" s="118"/>
      <c r="AH808" s="276"/>
      <c r="AI808" s="276"/>
      <c r="AJ808" s="118"/>
      <c r="AK808" s="279"/>
      <c r="AL808" s="99"/>
      <c r="AM808" s="99"/>
      <c r="AN808" s="108"/>
      <c r="AO808" s="99"/>
      <c r="AP808" s="99"/>
      <c r="AQ808" s="99"/>
      <c r="AR808" s="99"/>
      <c r="AS808" s="99"/>
    </row>
    <row r="809" spans="1:45" ht="15">
      <c r="A809" s="118"/>
      <c r="B809" s="118"/>
      <c r="C809" s="118"/>
      <c r="D809" s="118"/>
      <c r="E809" s="118"/>
      <c r="F809" s="118"/>
      <c r="G809" s="118"/>
      <c r="H809" s="118"/>
      <c r="I809" s="118"/>
      <c r="J809" s="118"/>
      <c r="K809" s="118"/>
      <c r="L809" s="276"/>
      <c r="M809" s="276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  <c r="Z809" s="118"/>
      <c r="AA809" s="118"/>
      <c r="AB809" s="118"/>
      <c r="AC809" s="118"/>
      <c r="AD809" s="118"/>
      <c r="AE809" s="118"/>
      <c r="AF809" s="118"/>
      <c r="AG809" s="118"/>
      <c r="AH809" s="276"/>
      <c r="AI809" s="276"/>
      <c r="AJ809" s="118"/>
      <c r="AK809" s="279"/>
      <c r="AL809" s="99"/>
      <c r="AM809" s="99"/>
      <c r="AN809" s="108"/>
      <c r="AO809" s="99"/>
      <c r="AP809" s="99"/>
      <c r="AQ809" s="99"/>
      <c r="AR809" s="99"/>
      <c r="AS809" s="99"/>
    </row>
    <row r="810" spans="1:45" ht="15">
      <c r="A810" s="118"/>
      <c r="B810" s="118"/>
      <c r="C810" s="118"/>
      <c r="D810" s="118"/>
      <c r="E810" s="118"/>
      <c r="F810" s="118"/>
      <c r="G810" s="118"/>
      <c r="H810" s="118"/>
      <c r="I810" s="118"/>
      <c r="J810" s="118"/>
      <c r="K810" s="118"/>
      <c r="L810" s="276"/>
      <c r="M810" s="276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  <c r="Z810" s="118"/>
      <c r="AA810" s="118"/>
      <c r="AB810" s="118"/>
      <c r="AC810" s="118"/>
      <c r="AD810" s="118"/>
      <c r="AE810" s="118"/>
      <c r="AF810" s="118"/>
      <c r="AG810" s="118"/>
      <c r="AH810" s="276"/>
      <c r="AI810" s="276"/>
      <c r="AJ810" s="118"/>
      <c r="AK810" s="279"/>
      <c r="AL810" s="99"/>
      <c r="AM810" s="99"/>
      <c r="AN810" s="108"/>
      <c r="AO810" s="99"/>
      <c r="AP810" s="99"/>
      <c r="AQ810" s="99"/>
      <c r="AR810" s="99"/>
      <c r="AS810" s="99"/>
    </row>
    <row r="811" spans="1:45" ht="15">
      <c r="A811" s="118"/>
      <c r="B811" s="118"/>
      <c r="C811" s="118"/>
      <c r="D811" s="118"/>
      <c r="E811" s="118"/>
      <c r="F811" s="118"/>
      <c r="G811" s="118"/>
      <c r="H811" s="118"/>
      <c r="I811" s="118"/>
      <c r="J811" s="118"/>
      <c r="K811" s="118"/>
      <c r="L811" s="276"/>
      <c r="M811" s="276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  <c r="Z811" s="118"/>
      <c r="AA811" s="118"/>
      <c r="AB811" s="118"/>
      <c r="AC811" s="118"/>
      <c r="AD811" s="118"/>
      <c r="AE811" s="118"/>
      <c r="AF811" s="118"/>
      <c r="AG811" s="118"/>
      <c r="AH811" s="276"/>
      <c r="AI811" s="276"/>
      <c r="AJ811" s="118"/>
      <c r="AK811" s="279"/>
      <c r="AL811" s="99"/>
      <c r="AM811" s="99"/>
      <c r="AN811" s="108"/>
      <c r="AO811" s="99"/>
      <c r="AP811" s="99"/>
      <c r="AQ811" s="99"/>
      <c r="AR811" s="99"/>
      <c r="AS811" s="99"/>
    </row>
    <row r="812" spans="1:45" ht="15">
      <c r="A812" s="118"/>
      <c r="B812" s="118"/>
      <c r="C812" s="118"/>
      <c r="D812" s="118"/>
      <c r="E812" s="118"/>
      <c r="F812" s="118"/>
      <c r="G812" s="118"/>
      <c r="H812" s="118"/>
      <c r="I812" s="118"/>
      <c r="J812" s="118"/>
      <c r="K812" s="118"/>
      <c r="L812" s="276"/>
      <c r="M812" s="276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  <c r="Z812" s="118"/>
      <c r="AA812" s="118"/>
      <c r="AB812" s="118"/>
      <c r="AC812" s="118"/>
      <c r="AD812" s="118"/>
      <c r="AE812" s="118"/>
      <c r="AF812" s="118"/>
      <c r="AG812" s="118"/>
      <c r="AH812" s="276"/>
      <c r="AI812" s="276"/>
      <c r="AJ812" s="118"/>
      <c r="AK812" s="279"/>
      <c r="AL812" s="99"/>
      <c r="AM812" s="99"/>
      <c r="AN812" s="108"/>
      <c r="AO812" s="99"/>
      <c r="AP812" s="99"/>
      <c r="AQ812" s="99"/>
      <c r="AR812" s="99"/>
      <c r="AS812" s="99"/>
    </row>
    <row r="813" spans="1:45" ht="15">
      <c r="A813" s="118"/>
      <c r="B813" s="118"/>
      <c r="C813" s="118"/>
      <c r="D813" s="118"/>
      <c r="E813" s="118"/>
      <c r="F813" s="118"/>
      <c r="G813" s="118"/>
      <c r="H813" s="118"/>
      <c r="I813" s="118"/>
      <c r="J813" s="118"/>
      <c r="K813" s="118"/>
      <c r="L813" s="276"/>
      <c r="M813" s="276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  <c r="Z813" s="118"/>
      <c r="AA813" s="118"/>
      <c r="AB813" s="118"/>
      <c r="AC813" s="118"/>
      <c r="AD813" s="118"/>
      <c r="AE813" s="118"/>
      <c r="AF813" s="118"/>
      <c r="AG813" s="118"/>
      <c r="AH813" s="276"/>
      <c r="AI813" s="276"/>
      <c r="AJ813" s="118"/>
      <c r="AK813" s="279"/>
      <c r="AL813" s="99"/>
      <c r="AM813" s="99"/>
      <c r="AN813" s="108"/>
      <c r="AO813" s="99"/>
      <c r="AP813" s="99"/>
      <c r="AQ813" s="99"/>
      <c r="AR813" s="99"/>
      <c r="AS813" s="99"/>
    </row>
    <row r="814" spans="1:45" ht="15">
      <c r="A814" s="118"/>
      <c r="B814" s="118"/>
      <c r="C814" s="118"/>
      <c r="D814" s="118"/>
      <c r="E814" s="118"/>
      <c r="F814" s="118"/>
      <c r="G814" s="118"/>
      <c r="H814" s="118"/>
      <c r="I814" s="118"/>
      <c r="J814" s="118"/>
      <c r="K814" s="118"/>
      <c r="L814" s="276"/>
      <c r="M814" s="276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  <c r="Z814" s="118"/>
      <c r="AA814" s="118"/>
      <c r="AB814" s="118"/>
      <c r="AC814" s="118"/>
      <c r="AD814" s="118"/>
      <c r="AE814" s="118"/>
      <c r="AF814" s="118"/>
      <c r="AG814" s="118"/>
      <c r="AH814" s="276"/>
      <c r="AI814" s="276"/>
      <c r="AJ814" s="118"/>
      <c r="AK814" s="279"/>
      <c r="AL814" s="99"/>
      <c r="AM814" s="99"/>
      <c r="AN814" s="108"/>
      <c r="AO814" s="99"/>
      <c r="AP814" s="99"/>
      <c r="AQ814" s="99"/>
      <c r="AR814" s="99"/>
      <c r="AS814" s="99"/>
    </row>
    <row r="815" spans="1:45" ht="15">
      <c r="A815" s="118"/>
      <c r="B815" s="118"/>
      <c r="C815" s="118"/>
      <c r="D815" s="118"/>
      <c r="E815" s="118"/>
      <c r="F815" s="118"/>
      <c r="G815" s="118"/>
      <c r="H815" s="118"/>
      <c r="I815" s="118"/>
      <c r="J815" s="118"/>
      <c r="K815" s="118"/>
      <c r="L815" s="276"/>
      <c r="M815" s="276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  <c r="Z815" s="118"/>
      <c r="AA815" s="118"/>
      <c r="AB815" s="118"/>
      <c r="AC815" s="118"/>
      <c r="AD815" s="118"/>
      <c r="AE815" s="118"/>
      <c r="AF815" s="118"/>
      <c r="AG815" s="118"/>
      <c r="AH815" s="276"/>
      <c r="AI815" s="276"/>
      <c r="AJ815" s="118"/>
      <c r="AK815" s="279"/>
      <c r="AL815" s="99"/>
      <c r="AM815" s="99"/>
      <c r="AN815" s="108"/>
      <c r="AO815" s="99"/>
      <c r="AP815" s="99"/>
      <c r="AQ815" s="99"/>
      <c r="AR815" s="99"/>
      <c r="AS815" s="99"/>
    </row>
    <row r="816" spans="1:45" ht="15">
      <c r="A816" s="118"/>
      <c r="B816" s="118"/>
      <c r="C816" s="118"/>
      <c r="D816" s="118"/>
      <c r="E816" s="118"/>
      <c r="F816" s="118"/>
      <c r="G816" s="118"/>
      <c r="H816" s="118"/>
      <c r="I816" s="118"/>
      <c r="J816" s="118"/>
      <c r="K816" s="118"/>
      <c r="L816" s="276"/>
      <c r="M816" s="276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  <c r="Z816" s="118"/>
      <c r="AA816" s="118"/>
      <c r="AB816" s="118"/>
      <c r="AC816" s="118"/>
      <c r="AD816" s="118"/>
      <c r="AE816" s="118"/>
      <c r="AF816" s="118"/>
      <c r="AG816" s="118"/>
      <c r="AH816" s="276"/>
      <c r="AI816" s="276"/>
      <c r="AJ816" s="118"/>
      <c r="AK816" s="279"/>
      <c r="AL816" s="99"/>
      <c r="AM816" s="99"/>
      <c r="AN816" s="108"/>
      <c r="AO816" s="99"/>
      <c r="AP816" s="99"/>
      <c r="AQ816" s="99"/>
      <c r="AR816" s="99"/>
      <c r="AS816" s="99"/>
    </row>
    <row r="817" spans="1:45" ht="15">
      <c r="A817" s="118"/>
      <c r="B817" s="118"/>
      <c r="C817" s="118"/>
      <c r="D817" s="118"/>
      <c r="E817" s="118"/>
      <c r="F817" s="118"/>
      <c r="G817" s="118"/>
      <c r="H817" s="118"/>
      <c r="I817" s="118"/>
      <c r="J817" s="118"/>
      <c r="K817" s="118"/>
      <c r="L817" s="276"/>
      <c r="M817" s="276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  <c r="Z817" s="118"/>
      <c r="AA817" s="118"/>
      <c r="AB817" s="118"/>
      <c r="AC817" s="118"/>
      <c r="AD817" s="118"/>
      <c r="AE817" s="118"/>
      <c r="AF817" s="118"/>
      <c r="AG817" s="118"/>
      <c r="AH817" s="276"/>
      <c r="AI817" s="276"/>
      <c r="AJ817" s="118"/>
      <c r="AK817" s="279"/>
      <c r="AL817" s="99"/>
      <c r="AM817" s="99"/>
      <c r="AN817" s="108"/>
      <c r="AO817" s="99"/>
      <c r="AP817" s="99"/>
      <c r="AQ817" s="99"/>
      <c r="AR817" s="99"/>
      <c r="AS817" s="99"/>
    </row>
    <row r="818" spans="1:45" ht="15">
      <c r="A818" s="118"/>
      <c r="B818" s="118"/>
      <c r="C818" s="118"/>
      <c r="D818" s="118"/>
      <c r="E818" s="118"/>
      <c r="F818" s="118"/>
      <c r="G818" s="118"/>
      <c r="H818" s="118"/>
      <c r="I818" s="118"/>
      <c r="J818" s="118"/>
      <c r="K818" s="118"/>
      <c r="L818" s="276"/>
      <c r="M818" s="276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  <c r="Z818" s="118"/>
      <c r="AA818" s="118"/>
      <c r="AB818" s="118"/>
      <c r="AC818" s="118"/>
      <c r="AD818" s="118"/>
      <c r="AE818" s="118"/>
      <c r="AF818" s="118"/>
      <c r="AG818" s="118"/>
      <c r="AH818" s="276"/>
      <c r="AI818" s="276"/>
      <c r="AJ818" s="118"/>
      <c r="AK818" s="279"/>
      <c r="AL818" s="99"/>
      <c r="AM818" s="99"/>
      <c r="AN818" s="108"/>
      <c r="AO818" s="99"/>
      <c r="AP818" s="99"/>
      <c r="AQ818" s="99"/>
      <c r="AR818" s="99"/>
      <c r="AS818" s="99"/>
    </row>
    <row r="819" spans="1:45" ht="15">
      <c r="A819" s="118"/>
      <c r="B819" s="118"/>
      <c r="C819" s="118"/>
      <c r="D819" s="118"/>
      <c r="E819" s="118"/>
      <c r="F819" s="118"/>
      <c r="G819" s="118"/>
      <c r="H819" s="118"/>
      <c r="I819" s="118"/>
      <c r="J819" s="118"/>
      <c r="K819" s="118"/>
      <c r="L819" s="276"/>
      <c r="M819" s="276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  <c r="Z819" s="118"/>
      <c r="AA819" s="118"/>
      <c r="AB819" s="118"/>
      <c r="AC819" s="118"/>
      <c r="AD819" s="118"/>
      <c r="AE819" s="118"/>
      <c r="AF819" s="118"/>
      <c r="AG819" s="118"/>
      <c r="AH819" s="276"/>
      <c r="AI819" s="276"/>
      <c r="AJ819" s="118"/>
      <c r="AK819" s="279"/>
      <c r="AL819" s="99"/>
      <c r="AM819" s="99"/>
      <c r="AN819" s="108"/>
      <c r="AO819" s="99"/>
      <c r="AP819" s="99"/>
      <c r="AQ819" s="99"/>
      <c r="AR819" s="99"/>
      <c r="AS819" s="99"/>
    </row>
    <row r="820" spans="1:45" ht="15">
      <c r="A820" s="118"/>
      <c r="B820" s="118"/>
      <c r="C820" s="118"/>
      <c r="D820" s="118"/>
      <c r="E820" s="118"/>
      <c r="F820" s="118"/>
      <c r="G820" s="118"/>
      <c r="H820" s="118"/>
      <c r="I820" s="118"/>
      <c r="J820" s="118"/>
      <c r="K820" s="118"/>
      <c r="L820" s="276"/>
      <c r="M820" s="276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  <c r="Z820" s="118"/>
      <c r="AA820" s="118"/>
      <c r="AB820" s="118"/>
      <c r="AC820" s="118"/>
      <c r="AD820" s="118"/>
      <c r="AE820" s="118"/>
      <c r="AF820" s="118"/>
      <c r="AG820" s="118"/>
      <c r="AH820" s="276"/>
      <c r="AI820" s="276"/>
      <c r="AJ820" s="118"/>
      <c r="AK820" s="279"/>
      <c r="AL820" s="99"/>
      <c r="AM820" s="99"/>
      <c r="AN820" s="108"/>
      <c r="AO820" s="99"/>
      <c r="AP820" s="99"/>
      <c r="AQ820" s="99"/>
      <c r="AR820" s="99"/>
      <c r="AS820" s="99"/>
    </row>
    <row r="821" spans="1:45" ht="15">
      <c r="A821" s="118"/>
      <c r="B821" s="118"/>
      <c r="C821" s="118"/>
      <c r="D821" s="118"/>
      <c r="E821" s="118"/>
      <c r="F821" s="118"/>
      <c r="G821" s="118"/>
      <c r="H821" s="118"/>
      <c r="I821" s="118"/>
      <c r="J821" s="118"/>
      <c r="K821" s="118"/>
      <c r="L821" s="276"/>
      <c r="M821" s="276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  <c r="Z821" s="118"/>
      <c r="AA821" s="118"/>
      <c r="AB821" s="118"/>
      <c r="AC821" s="118"/>
      <c r="AD821" s="118"/>
      <c r="AE821" s="118"/>
      <c r="AF821" s="118"/>
      <c r="AG821" s="118"/>
      <c r="AH821" s="276"/>
      <c r="AI821" s="276"/>
      <c r="AJ821" s="118"/>
      <c r="AK821" s="279"/>
      <c r="AL821" s="99"/>
      <c r="AM821" s="99"/>
      <c r="AN821" s="108"/>
      <c r="AO821" s="99"/>
      <c r="AP821" s="99"/>
      <c r="AQ821" s="99"/>
      <c r="AR821" s="99"/>
      <c r="AS821" s="99"/>
    </row>
    <row r="822" spans="1:45" ht="15">
      <c r="A822" s="118"/>
      <c r="B822" s="118"/>
      <c r="C822" s="118"/>
      <c r="D822" s="118"/>
      <c r="E822" s="118"/>
      <c r="F822" s="118"/>
      <c r="G822" s="118"/>
      <c r="H822" s="118"/>
      <c r="I822" s="118"/>
      <c r="J822" s="118"/>
      <c r="K822" s="118"/>
      <c r="L822" s="276"/>
      <c r="M822" s="276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  <c r="Z822" s="118"/>
      <c r="AA822" s="118"/>
      <c r="AB822" s="118"/>
      <c r="AC822" s="118"/>
      <c r="AD822" s="118"/>
      <c r="AE822" s="118"/>
      <c r="AF822" s="118"/>
      <c r="AG822" s="118"/>
      <c r="AH822" s="276"/>
      <c r="AI822" s="276"/>
      <c r="AJ822" s="118"/>
      <c r="AK822" s="279"/>
      <c r="AL822" s="99"/>
      <c r="AM822" s="99"/>
      <c r="AN822" s="108"/>
      <c r="AO822" s="99"/>
      <c r="AP822" s="99"/>
      <c r="AQ822" s="99"/>
      <c r="AR822" s="99"/>
      <c r="AS822" s="99"/>
    </row>
    <row r="823" spans="1:45" ht="15">
      <c r="A823" s="118"/>
      <c r="B823" s="118"/>
      <c r="C823" s="118"/>
      <c r="D823" s="118"/>
      <c r="E823" s="118"/>
      <c r="F823" s="118"/>
      <c r="G823" s="118"/>
      <c r="H823" s="118"/>
      <c r="I823" s="118"/>
      <c r="J823" s="118"/>
      <c r="K823" s="118"/>
      <c r="L823" s="276"/>
      <c r="M823" s="276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  <c r="Z823" s="118"/>
      <c r="AA823" s="118"/>
      <c r="AB823" s="118"/>
      <c r="AC823" s="118"/>
      <c r="AD823" s="118"/>
      <c r="AE823" s="118"/>
      <c r="AF823" s="118"/>
      <c r="AG823" s="118"/>
      <c r="AH823" s="276"/>
      <c r="AI823" s="276"/>
      <c r="AJ823" s="118"/>
      <c r="AK823" s="279"/>
      <c r="AL823" s="99"/>
      <c r="AM823" s="99"/>
      <c r="AN823" s="108"/>
      <c r="AO823" s="99"/>
      <c r="AP823" s="99"/>
      <c r="AQ823" s="99"/>
      <c r="AR823" s="99"/>
      <c r="AS823" s="99"/>
    </row>
    <row r="824" spans="1:45" ht="15">
      <c r="A824" s="118"/>
      <c r="B824" s="118"/>
      <c r="C824" s="118"/>
      <c r="D824" s="118"/>
      <c r="E824" s="118"/>
      <c r="F824" s="118"/>
      <c r="G824" s="118"/>
      <c r="H824" s="118"/>
      <c r="I824" s="118"/>
      <c r="J824" s="118"/>
      <c r="K824" s="118"/>
      <c r="L824" s="276"/>
      <c r="M824" s="276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  <c r="Z824" s="118"/>
      <c r="AA824" s="118"/>
      <c r="AB824" s="118"/>
      <c r="AC824" s="118"/>
      <c r="AD824" s="118"/>
      <c r="AE824" s="118"/>
      <c r="AF824" s="118"/>
      <c r="AG824" s="118"/>
      <c r="AH824" s="276"/>
      <c r="AI824" s="276"/>
      <c r="AJ824" s="118"/>
      <c r="AK824" s="279"/>
      <c r="AL824" s="99"/>
      <c r="AM824" s="99"/>
      <c r="AN824" s="108"/>
      <c r="AO824" s="99"/>
      <c r="AP824" s="99"/>
      <c r="AQ824" s="99"/>
      <c r="AR824" s="99"/>
      <c r="AS824" s="99"/>
    </row>
    <row r="825" spans="1:45" ht="15">
      <c r="A825" s="118"/>
      <c r="B825" s="118"/>
      <c r="C825" s="118"/>
      <c r="D825" s="118"/>
      <c r="E825" s="118"/>
      <c r="F825" s="118"/>
      <c r="G825" s="118"/>
      <c r="H825" s="118"/>
      <c r="I825" s="118"/>
      <c r="J825" s="118"/>
      <c r="K825" s="118"/>
      <c r="L825" s="276"/>
      <c r="M825" s="276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  <c r="Z825" s="118"/>
      <c r="AA825" s="118"/>
      <c r="AB825" s="118"/>
      <c r="AC825" s="118"/>
      <c r="AD825" s="118"/>
      <c r="AE825" s="118"/>
      <c r="AF825" s="118"/>
      <c r="AG825" s="118"/>
      <c r="AH825" s="276"/>
      <c r="AI825" s="276"/>
      <c r="AJ825" s="118"/>
      <c r="AK825" s="279"/>
      <c r="AL825" s="99"/>
      <c r="AM825" s="99"/>
      <c r="AN825" s="108"/>
      <c r="AO825" s="99"/>
      <c r="AP825" s="99"/>
      <c r="AQ825" s="99"/>
      <c r="AR825" s="99"/>
      <c r="AS825" s="99"/>
    </row>
    <row r="826" spans="1:45" ht="15">
      <c r="A826" s="118"/>
      <c r="B826" s="118"/>
      <c r="C826" s="118"/>
      <c r="D826" s="118"/>
      <c r="E826" s="118"/>
      <c r="F826" s="118"/>
      <c r="G826" s="118"/>
      <c r="H826" s="118"/>
      <c r="I826" s="118"/>
      <c r="J826" s="118"/>
      <c r="K826" s="118"/>
      <c r="L826" s="276"/>
      <c r="M826" s="276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  <c r="Z826" s="118"/>
      <c r="AA826" s="118"/>
      <c r="AB826" s="118"/>
      <c r="AC826" s="118"/>
      <c r="AD826" s="118"/>
      <c r="AE826" s="118"/>
      <c r="AF826" s="118"/>
      <c r="AG826" s="118"/>
      <c r="AH826" s="276"/>
      <c r="AI826" s="276"/>
      <c r="AJ826" s="118"/>
      <c r="AK826" s="279"/>
      <c r="AL826" s="99"/>
      <c r="AM826" s="99"/>
      <c r="AN826" s="108"/>
      <c r="AO826" s="99"/>
      <c r="AP826" s="99"/>
      <c r="AQ826" s="99"/>
      <c r="AR826" s="99"/>
      <c r="AS826" s="99"/>
    </row>
    <row r="827" spans="1:45" ht="15">
      <c r="A827" s="118"/>
      <c r="B827" s="118"/>
      <c r="C827" s="118"/>
      <c r="D827" s="118"/>
      <c r="E827" s="118"/>
      <c r="F827" s="118"/>
      <c r="G827" s="118"/>
      <c r="H827" s="118"/>
      <c r="I827" s="118"/>
      <c r="J827" s="118"/>
      <c r="K827" s="118"/>
      <c r="L827" s="276"/>
      <c r="M827" s="276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  <c r="Z827" s="118"/>
      <c r="AA827" s="118"/>
      <c r="AB827" s="118"/>
      <c r="AC827" s="118"/>
      <c r="AD827" s="118"/>
      <c r="AE827" s="118"/>
      <c r="AF827" s="118"/>
      <c r="AG827" s="118"/>
      <c r="AH827" s="276"/>
      <c r="AI827" s="276"/>
      <c r="AJ827" s="118"/>
      <c r="AK827" s="279"/>
      <c r="AL827" s="99"/>
      <c r="AM827" s="99"/>
      <c r="AN827" s="108"/>
      <c r="AO827" s="99"/>
      <c r="AP827" s="99"/>
      <c r="AQ827" s="99"/>
      <c r="AR827" s="99"/>
      <c r="AS827" s="99"/>
    </row>
    <row r="828" spans="1:45" ht="15">
      <c r="A828" s="118"/>
      <c r="B828" s="118"/>
      <c r="C828" s="118"/>
      <c r="D828" s="118"/>
      <c r="E828" s="118"/>
      <c r="F828" s="118"/>
      <c r="G828" s="118"/>
      <c r="H828" s="118"/>
      <c r="I828" s="118"/>
      <c r="J828" s="118"/>
      <c r="K828" s="118"/>
      <c r="L828" s="276"/>
      <c r="M828" s="276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  <c r="Z828" s="118"/>
      <c r="AA828" s="118"/>
      <c r="AB828" s="118"/>
      <c r="AC828" s="118"/>
      <c r="AD828" s="118"/>
      <c r="AE828" s="118"/>
      <c r="AF828" s="118"/>
      <c r="AG828" s="118"/>
      <c r="AH828" s="276"/>
      <c r="AI828" s="276"/>
      <c r="AJ828" s="118"/>
      <c r="AK828" s="279"/>
      <c r="AL828" s="99"/>
      <c r="AM828" s="99"/>
      <c r="AN828" s="108"/>
      <c r="AO828" s="99"/>
      <c r="AP828" s="99"/>
      <c r="AQ828" s="99"/>
      <c r="AR828" s="99"/>
      <c r="AS828" s="99"/>
    </row>
    <row r="829" spans="1:45" ht="15">
      <c r="A829" s="118"/>
      <c r="B829" s="118"/>
      <c r="C829" s="118"/>
      <c r="D829" s="118"/>
      <c r="E829" s="118"/>
      <c r="F829" s="118"/>
      <c r="G829" s="118"/>
      <c r="H829" s="118"/>
      <c r="I829" s="118"/>
      <c r="J829" s="118"/>
      <c r="K829" s="118"/>
      <c r="L829" s="276"/>
      <c r="M829" s="276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  <c r="Z829" s="118"/>
      <c r="AA829" s="118"/>
      <c r="AB829" s="118"/>
      <c r="AC829" s="118"/>
      <c r="AD829" s="118"/>
      <c r="AE829" s="118"/>
      <c r="AF829" s="118"/>
      <c r="AG829" s="118"/>
      <c r="AH829" s="276"/>
      <c r="AI829" s="276"/>
      <c r="AJ829" s="118"/>
      <c r="AK829" s="279"/>
      <c r="AL829" s="99"/>
      <c r="AM829" s="99"/>
      <c r="AN829" s="108"/>
      <c r="AO829" s="99"/>
      <c r="AP829" s="99"/>
      <c r="AQ829" s="99"/>
      <c r="AR829" s="99"/>
      <c r="AS829" s="99"/>
    </row>
    <row r="830" spans="1:45" ht="15">
      <c r="A830" s="118"/>
      <c r="B830" s="118"/>
      <c r="C830" s="118"/>
      <c r="D830" s="118"/>
      <c r="E830" s="118"/>
      <c r="F830" s="118"/>
      <c r="G830" s="118"/>
      <c r="H830" s="118"/>
      <c r="I830" s="118"/>
      <c r="J830" s="118"/>
      <c r="K830" s="118"/>
      <c r="L830" s="276"/>
      <c r="M830" s="276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  <c r="Z830" s="118"/>
      <c r="AA830" s="118"/>
      <c r="AB830" s="118"/>
      <c r="AC830" s="118"/>
      <c r="AD830" s="118"/>
      <c r="AE830" s="118"/>
      <c r="AF830" s="118"/>
      <c r="AG830" s="118"/>
      <c r="AH830" s="276"/>
      <c r="AI830" s="276"/>
      <c r="AJ830" s="118"/>
      <c r="AK830" s="279"/>
      <c r="AL830" s="99"/>
      <c r="AM830" s="99"/>
      <c r="AN830" s="108"/>
      <c r="AO830" s="99"/>
      <c r="AP830" s="99"/>
      <c r="AQ830" s="99"/>
      <c r="AR830" s="99"/>
      <c r="AS830" s="99"/>
    </row>
    <row r="831" spans="1:45" ht="15">
      <c r="A831" s="118"/>
      <c r="B831" s="118"/>
      <c r="C831" s="118"/>
      <c r="D831" s="118"/>
      <c r="E831" s="118"/>
      <c r="F831" s="118"/>
      <c r="G831" s="118"/>
      <c r="H831" s="118"/>
      <c r="I831" s="118"/>
      <c r="J831" s="118"/>
      <c r="K831" s="118"/>
      <c r="L831" s="276"/>
      <c r="M831" s="276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  <c r="Z831" s="118"/>
      <c r="AA831" s="118"/>
      <c r="AB831" s="118"/>
      <c r="AC831" s="118"/>
      <c r="AD831" s="118"/>
      <c r="AE831" s="118"/>
      <c r="AF831" s="118"/>
      <c r="AG831" s="118"/>
      <c r="AH831" s="276"/>
      <c r="AI831" s="276"/>
      <c r="AJ831" s="118"/>
      <c r="AK831" s="279"/>
      <c r="AL831" s="99"/>
      <c r="AM831" s="99"/>
      <c r="AN831" s="108"/>
      <c r="AO831" s="99"/>
      <c r="AP831" s="99"/>
      <c r="AQ831" s="99"/>
      <c r="AR831" s="99"/>
      <c r="AS831" s="99"/>
    </row>
    <row r="832" spans="1:45" ht="15">
      <c r="A832" s="118"/>
      <c r="B832" s="118"/>
      <c r="C832" s="118"/>
      <c r="D832" s="118"/>
      <c r="E832" s="118"/>
      <c r="F832" s="118"/>
      <c r="G832" s="118"/>
      <c r="H832" s="118"/>
      <c r="I832" s="118"/>
      <c r="J832" s="118"/>
      <c r="K832" s="118"/>
      <c r="L832" s="276"/>
      <c r="M832" s="276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  <c r="Z832" s="118"/>
      <c r="AA832" s="118"/>
      <c r="AB832" s="118"/>
      <c r="AC832" s="118"/>
      <c r="AD832" s="118"/>
      <c r="AE832" s="118"/>
      <c r="AF832" s="118"/>
      <c r="AG832" s="118"/>
      <c r="AH832" s="276"/>
      <c r="AI832" s="276"/>
      <c r="AJ832" s="118"/>
      <c r="AK832" s="279"/>
      <c r="AL832" s="99"/>
      <c r="AM832" s="99"/>
      <c r="AN832" s="108"/>
      <c r="AO832" s="99"/>
      <c r="AP832" s="99"/>
      <c r="AQ832" s="99"/>
      <c r="AR832" s="99"/>
      <c r="AS832" s="99"/>
    </row>
    <row r="833" spans="1:45" ht="15">
      <c r="A833" s="118"/>
      <c r="B833" s="118"/>
      <c r="C833" s="118"/>
      <c r="D833" s="118"/>
      <c r="E833" s="118"/>
      <c r="F833" s="118"/>
      <c r="G833" s="118"/>
      <c r="H833" s="118"/>
      <c r="I833" s="118"/>
      <c r="J833" s="118"/>
      <c r="K833" s="118"/>
      <c r="L833" s="276"/>
      <c r="M833" s="276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  <c r="Z833" s="118"/>
      <c r="AA833" s="118"/>
      <c r="AB833" s="118"/>
      <c r="AC833" s="118"/>
      <c r="AD833" s="118"/>
      <c r="AE833" s="118"/>
      <c r="AF833" s="118"/>
      <c r="AG833" s="118"/>
      <c r="AH833" s="276"/>
      <c r="AI833" s="276"/>
      <c r="AJ833" s="118"/>
      <c r="AK833" s="279"/>
      <c r="AL833" s="99"/>
      <c r="AM833" s="99"/>
      <c r="AN833" s="108"/>
      <c r="AO833" s="99"/>
      <c r="AP833" s="99"/>
      <c r="AQ833" s="99"/>
      <c r="AR833" s="99"/>
      <c r="AS833" s="99"/>
    </row>
    <row r="834" spans="1:45" ht="15">
      <c r="A834" s="118"/>
      <c r="B834" s="118"/>
      <c r="C834" s="118"/>
      <c r="D834" s="118"/>
      <c r="E834" s="118"/>
      <c r="F834" s="118"/>
      <c r="G834" s="118"/>
      <c r="H834" s="118"/>
      <c r="I834" s="118"/>
      <c r="J834" s="118"/>
      <c r="K834" s="118"/>
      <c r="L834" s="276"/>
      <c r="M834" s="276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  <c r="Z834" s="118"/>
      <c r="AA834" s="118"/>
      <c r="AB834" s="118"/>
      <c r="AC834" s="118"/>
      <c r="AD834" s="118"/>
      <c r="AE834" s="118"/>
      <c r="AF834" s="118"/>
      <c r="AG834" s="118"/>
      <c r="AH834" s="276"/>
      <c r="AI834" s="276"/>
      <c r="AJ834" s="118"/>
      <c r="AK834" s="279"/>
      <c r="AL834" s="99"/>
      <c r="AM834" s="99"/>
      <c r="AN834" s="108"/>
      <c r="AO834" s="99"/>
      <c r="AP834" s="99"/>
      <c r="AQ834" s="99"/>
      <c r="AR834" s="99"/>
      <c r="AS834" s="99"/>
    </row>
    <row r="835" spans="1:45" ht="15">
      <c r="A835" s="118"/>
      <c r="B835" s="118"/>
      <c r="C835" s="118"/>
      <c r="D835" s="118"/>
      <c r="E835" s="118"/>
      <c r="F835" s="118"/>
      <c r="G835" s="118"/>
      <c r="H835" s="118"/>
      <c r="I835" s="118"/>
      <c r="J835" s="118"/>
      <c r="K835" s="118"/>
      <c r="L835" s="276"/>
      <c r="M835" s="276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  <c r="Z835" s="118"/>
      <c r="AA835" s="118"/>
      <c r="AB835" s="118"/>
      <c r="AC835" s="118"/>
      <c r="AD835" s="118"/>
      <c r="AE835" s="118"/>
      <c r="AF835" s="118"/>
      <c r="AG835" s="118"/>
      <c r="AH835" s="276"/>
      <c r="AI835" s="276"/>
      <c r="AJ835" s="118"/>
      <c r="AK835" s="279"/>
      <c r="AL835" s="99"/>
      <c r="AM835" s="99"/>
      <c r="AN835" s="108"/>
      <c r="AO835" s="99"/>
      <c r="AP835" s="99"/>
      <c r="AQ835" s="99"/>
      <c r="AR835" s="99"/>
      <c r="AS835" s="99"/>
    </row>
    <row r="836" spans="1:45" ht="15">
      <c r="A836" s="118"/>
      <c r="B836" s="118"/>
      <c r="C836" s="118"/>
      <c r="D836" s="118"/>
      <c r="E836" s="118"/>
      <c r="F836" s="118"/>
      <c r="G836" s="118"/>
      <c r="H836" s="118"/>
      <c r="I836" s="118"/>
      <c r="J836" s="118"/>
      <c r="K836" s="118"/>
      <c r="L836" s="276"/>
      <c r="M836" s="276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  <c r="Z836" s="118"/>
      <c r="AA836" s="118"/>
      <c r="AB836" s="118"/>
      <c r="AC836" s="118"/>
      <c r="AD836" s="118"/>
      <c r="AE836" s="118"/>
      <c r="AF836" s="118"/>
      <c r="AG836" s="118"/>
      <c r="AH836" s="276"/>
      <c r="AI836" s="276"/>
      <c r="AJ836" s="118"/>
      <c r="AK836" s="279"/>
      <c r="AL836" s="99"/>
      <c r="AM836" s="99"/>
      <c r="AN836" s="108"/>
      <c r="AO836" s="99"/>
      <c r="AP836" s="99"/>
      <c r="AQ836" s="99"/>
      <c r="AR836" s="99"/>
      <c r="AS836" s="99"/>
    </row>
    <row r="837" spans="1:45" ht="15">
      <c r="A837" s="118"/>
      <c r="B837" s="118"/>
      <c r="C837" s="118"/>
      <c r="D837" s="118"/>
      <c r="E837" s="118"/>
      <c r="F837" s="118"/>
      <c r="G837" s="118"/>
      <c r="H837" s="118"/>
      <c r="I837" s="118"/>
      <c r="J837" s="118"/>
      <c r="K837" s="118"/>
      <c r="L837" s="276"/>
      <c r="M837" s="276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  <c r="Z837" s="118"/>
      <c r="AA837" s="118"/>
      <c r="AB837" s="118"/>
      <c r="AC837" s="118"/>
      <c r="AD837" s="118"/>
      <c r="AE837" s="118"/>
      <c r="AF837" s="118"/>
      <c r="AG837" s="118"/>
      <c r="AH837" s="276"/>
      <c r="AI837" s="276"/>
      <c r="AJ837" s="118"/>
      <c r="AK837" s="279"/>
      <c r="AL837" s="99"/>
      <c r="AM837" s="99"/>
      <c r="AN837" s="108"/>
      <c r="AO837" s="99"/>
      <c r="AP837" s="99"/>
      <c r="AQ837" s="99"/>
      <c r="AR837" s="99"/>
      <c r="AS837" s="99"/>
    </row>
    <row r="838" spans="1:45" ht="15">
      <c r="A838" s="118"/>
      <c r="B838" s="118"/>
      <c r="C838" s="118"/>
      <c r="D838" s="118"/>
      <c r="E838" s="118"/>
      <c r="F838" s="118"/>
      <c r="G838" s="118"/>
      <c r="H838" s="118"/>
      <c r="I838" s="118"/>
      <c r="J838" s="118"/>
      <c r="K838" s="118"/>
      <c r="L838" s="276"/>
      <c r="M838" s="276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  <c r="Z838" s="118"/>
      <c r="AA838" s="118"/>
      <c r="AB838" s="118"/>
      <c r="AC838" s="118"/>
      <c r="AD838" s="118"/>
      <c r="AE838" s="118"/>
      <c r="AF838" s="118"/>
      <c r="AG838" s="118"/>
      <c r="AH838" s="276"/>
      <c r="AI838" s="276"/>
      <c r="AJ838" s="118"/>
      <c r="AK838" s="279"/>
      <c r="AL838" s="99"/>
      <c r="AM838" s="99"/>
      <c r="AN838" s="108"/>
      <c r="AO838" s="99"/>
      <c r="AP838" s="99"/>
      <c r="AQ838" s="99"/>
      <c r="AR838" s="99"/>
      <c r="AS838" s="99"/>
    </row>
    <row r="839" spans="1:45" ht="15">
      <c r="A839" s="118"/>
      <c r="B839" s="118"/>
      <c r="C839" s="118"/>
      <c r="D839" s="118"/>
      <c r="E839" s="118"/>
      <c r="F839" s="118"/>
      <c r="G839" s="118"/>
      <c r="H839" s="118"/>
      <c r="I839" s="118"/>
      <c r="J839" s="118"/>
      <c r="K839" s="118"/>
      <c r="L839" s="276"/>
      <c r="M839" s="276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  <c r="Z839" s="118"/>
      <c r="AA839" s="118"/>
      <c r="AB839" s="118"/>
      <c r="AC839" s="118"/>
      <c r="AD839" s="118"/>
      <c r="AE839" s="118"/>
      <c r="AF839" s="118"/>
      <c r="AG839" s="118"/>
      <c r="AH839" s="276"/>
      <c r="AI839" s="276"/>
      <c r="AJ839" s="118"/>
      <c r="AK839" s="279"/>
      <c r="AL839" s="99"/>
      <c r="AM839" s="99"/>
      <c r="AN839" s="108"/>
      <c r="AO839" s="99"/>
      <c r="AP839" s="99"/>
      <c r="AQ839" s="99"/>
      <c r="AR839" s="99"/>
      <c r="AS839" s="99"/>
    </row>
    <row r="840" spans="1:45" ht="15">
      <c r="A840" s="118"/>
      <c r="B840" s="118"/>
      <c r="C840" s="118"/>
      <c r="D840" s="118"/>
      <c r="E840" s="118"/>
      <c r="F840" s="118"/>
      <c r="G840" s="118"/>
      <c r="H840" s="118"/>
      <c r="I840" s="118"/>
      <c r="J840" s="118"/>
      <c r="K840" s="118"/>
      <c r="L840" s="276"/>
      <c r="M840" s="276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  <c r="Z840" s="118"/>
      <c r="AA840" s="118"/>
      <c r="AB840" s="118"/>
      <c r="AC840" s="118"/>
      <c r="AD840" s="118"/>
      <c r="AE840" s="118"/>
      <c r="AF840" s="118"/>
      <c r="AG840" s="118"/>
      <c r="AH840" s="276"/>
      <c r="AI840" s="276"/>
      <c r="AJ840" s="118"/>
      <c r="AK840" s="279"/>
      <c r="AL840" s="99"/>
      <c r="AM840" s="99"/>
      <c r="AN840" s="108"/>
      <c r="AO840" s="99"/>
      <c r="AP840" s="99"/>
      <c r="AQ840" s="99"/>
      <c r="AR840" s="99"/>
      <c r="AS840" s="99"/>
    </row>
    <row r="841" spans="1:45" ht="15">
      <c r="A841" s="118"/>
      <c r="B841" s="118"/>
      <c r="C841" s="118"/>
      <c r="D841" s="118"/>
      <c r="E841" s="118"/>
      <c r="F841" s="118"/>
      <c r="G841" s="118"/>
      <c r="H841" s="118"/>
      <c r="I841" s="118"/>
      <c r="J841" s="118"/>
      <c r="K841" s="118"/>
      <c r="L841" s="276"/>
      <c r="M841" s="276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  <c r="Z841" s="118"/>
      <c r="AA841" s="118"/>
      <c r="AB841" s="118"/>
      <c r="AC841" s="118"/>
      <c r="AD841" s="118"/>
      <c r="AE841" s="118"/>
      <c r="AF841" s="118"/>
      <c r="AG841" s="118"/>
      <c r="AH841" s="276"/>
      <c r="AI841" s="276"/>
      <c r="AJ841" s="118"/>
      <c r="AK841" s="279"/>
      <c r="AL841" s="99"/>
      <c r="AM841" s="99"/>
      <c r="AN841" s="108"/>
      <c r="AO841" s="99"/>
      <c r="AP841" s="99"/>
      <c r="AQ841" s="99"/>
      <c r="AR841" s="99"/>
      <c r="AS841" s="99"/>
    </row>
    <row r="842" spans="1:45" ht="15">
      <c r="A842" s="118"/>
      <c r="B842" s="118"/>
      <c r="C842" s="118"/>
      <c r="D842" s="118"/>
      <c r="E842" s="118"/>
      <c r="F842" s="118"/>
      <c r="G842" s="118"/>
      <c r="H842" s="118"/>
      <c r="I842" s="118"/>
      <c r="J842" s="118"/>
      <c r="K842" s="118"/>
      <c r="L842" s="276"/>
      <c r="M842" s="276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  <c r="Z842" s="118"/>
      <c r="AA842" s="118"/>
      <c r="AB842" s="118"/>
      <c r="AC842" s="118"/>
      <c r="AD842" s="118"/>
      <c r="AE842" s="118"/>
      <c r="AF842" s="118"/>
      <c r="AG842" s="118"/>
      <c r="AH842" s="276"/>
      <c r="AI842" s="276"/>
      <c r="AJ842" s="118"/>
      <c r="AK842" s="279"/>
      <c r="AL842" s="99"/>
      <c r="AM842" s="99"/>
      <c r="AN842" s="108"/>
      <c r="AO842" s="99"/>
      <c r="AP842" s="99"/>
      <c r="AQ842" s="99"/>
      <c r="AR842" s="99"/>
      <c r="AS842" s="99"/>
    </row>
    <row r="843" spans="1:45" ht="15">
      <c r="A843" s="118"/>
      <c r="B843" s="118"/>
      <c r="C843" s="118"/>
      <c r="D843" s="118"/>
      <c r="E843" s="118"/>
      <c r="F843" s="118"/>
      <c r="G843" s="118"/>
      <c r="H843" s="118"/>
      <c r="I843" s="118"/>
      <c r="J843" s="118"/>
      <c r="K843" s="118"/>
      <c r="L843" s="276"/>
      <c r="M843" s="276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  <c r="Z843" s="118"/>
      <c r="AA843" s="118"/>
      <c r="AB843" s="118"/>
      <c r="AC843" s="118"/>
      <c r="AD843" s="118"/>
      <c r="AE843" s="118"/>
      <c r="AF843" s="118"/>
      <c r="AG843" s="118"/>
      <c r="AH843" s="276"/>
      <c r="AI843" s="276"/>
      <c r="AJ843" s="118"/>
      <c r="AK843" s="279"/>
      <c r="AL843" s="99"/>
      <c r="AM843" s="99"/>
      <c r="AN843" s="108"/>
      <c r="AO843" s="99"/>
      <c r="AP843" s="99"/>
      <c r="AQ843" s="99"/>
      <c r="AR843" s="99"/>
      <c r="AS843" s="99"/>
    </row>
    <row r="844" spans="1:45" ht="15">
      <c r="A844" s="118"/>
      <c r="B844" s="118"/>
      <c r="C844" s="118"/>
      <c r="D844" s="118"/>
      <c r="E844" s="118"/>
      <c r="F844" s="118"/>
      <c r="G844" s="118"/>
      <c r="H844" s="118"/>
      <c r="I844" s="118"/>
      <c r="J844" s="118"/>
      <c r="K844" s="118"/>
      <c r="L844" s="276"/>
      <c r="M844" s="276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  <c r="Z844" s="118"/>
      <c r="AA844" s="118"/>
      <c r="AB844" s="118"/>
      <c r="AC844" s="118"/>
      <c r="AD844" s="118"/>
      <c r="AE844" s="118"/>
      <c r="AF844" s="118"/>
      <c r="AG844" s="118"/>
      <c r="AH844" s="276"/>
      <c r="AI844" s="276"/>
      <c r="AJ844" s="118"/>
      <c r="AK844" s="279"/>
      <c r="AL844" s="99"/>
      <c r="AM844" s="99"/>
      <c r="AN844" s="108"/>
      <c r="AO844" s="99"/>
      <c r="AP844" s="99"/>
      <c r="AQ844" s="99"/>
      <c r="AR844" s="99"/>
      <c r="AS844" s="99"/>
    </row>
    <row r="845" spans="1:45" ht="15">
      <c r="A845" s="118"/>
      <c r="B845" s="118"/>
      <c r="C845" s="118"/>
      <c r="D845" s="118"/>
      <c r="E845" s="118"/>
      <c r="F845" s="118"/>
      <c r="G845" s="118"/>
      <c r="H845" s="118"/>
      <c r="I845" s="118"/>
      <c r="J845" s="118"/>
      <c r="K845" s="118"/>
      <c r="L845" s="276"/>
      <c r="M845" s="276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  <c r="Z845" s="118"/>
      <c r="AA845" s="118"/>
      <c r="AB845" s="118"/>
      <c r="AC845" s="118"/>
      <c r="AD845" s="118"/>
      <c r="AE845" s="118"/>
      <c r="AF845" s="118"/>
      <c r="AG845" s="118"/>
      <c r="AH845" s="276"/>
      <c r="AI845" s="276"/>
      <c r="AJ845" s="118"/>
      <c r="AK845" s="279"/>
      <c r="AL845" s="99"/>
      <c r="AM845" s="99"/>
      <c r="AN845" s="108"/>
      <c r="AO845" s="99"/>
      <c r="AP845" s="99"/>
      <c r="AQ845" s="99"/>
      <c r="AR845" s="99"/>
      <c r="AS845" s="99"/>
    </row>
    <row r="846" spans="1:45" ht="15">
      <c r="A846" s="118"/>
      <c r="B846" s="118"/>
      <c r="C846" s="118"/>
      <c r="D846" s="118"/>
      <c r="E846" s="118"/>
      <c r="F846" s="118"/>
      <c r="G846" s="118"/>
      <c r="H846" s="118"/>
      <c r="I846" s="118"/>
      <c r="J846" s="118"/>
      <c r="K846" s="118"/>
      <c r="L846" s="276"/>
      <c r="M846" s="276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  <c r="Z846" s="118"/>
      <c r="AA846" s="118"/>
      <c r="AB846" s="118"/>
      <c r="AC846" s="118"/>
      <c r="AD846" s="118"/>
      <c r="AE846" s="118"/>
      <c r="AF846" s="118"/>
      <c r="AG846" s="118"/>
      <c r="AH846" s="276"/>
      <c r="AI846" s="276"/>
      <c r="AJ846" s="118"/>
      <c r="AK846" s="279"/>
      <c r="AL846" s="99"/>
      <c r="AM846" s="99"/>
      <c r="AN846" s="108"/>
      <c r="AO846" s="99"/>
      <c r="AP846" s="99"/>
      <c r="AQ846" s="99"/>
      <c r="AR846" s="99"/>
      <c r="AS846" s="99"/>
    </row>
    <row r="847" spans="1:45" ht="15">
      <c r="A847" s="118"/>
      <c r="B847" s="118"/>
      <c r="C847" s="118"/>
      <c r="D847" s="118"/>
      <c r="E847" s="118"/>
      <c r="F847" s="118"/>
      <c r="G847" s="118"/>
      <c r="H847" s="118"/>
      <c r="I847" s="118"/>
      <c r="J847" s="118"/>
      <c r="K847" s="118"/>
      <c r="L847" s="276"/>
      <c r="M847" s="276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  <c r="Z847" s="118"/>
      <c r="AA847" s="118"/>
      <c r="AB847" s="118"/>
      <c r="AC847" s="118"/>
      <c r="AD847" s="118"/>
      <c r="AE847" s="118"/>
      <c r="AF847" s="118"/>
      <c r="AG847" s="118"/>
      <c r="AH847" s="276"/>
      <c r="AI847" s="276"/>
      <c r="AJ847" s="118"/>
      <c r="AK847" s="279"/>
      <c r="AL847" s="99"/>
      <c r="AM847" s="99"/>
      <c r="AN847" s="108"/>
      <c r="AO847" s="99"/>
      <c r="AP847" s="99"/>
      <c r="AQ847" s="99"/>
      <c r="AR847" s="99"/>
      <c r="AS847" s="99"/>
    </row>
    <row r="848" spans="1:45" ht="15">
      <c r="A848" s="118"/>
      <c r="B848" s="118"/>
      <c r="C848" s="118"/>
      <c r="D848" s="118"/>
      <c r="E848" s="118"/>
      <c r="F848" s="118"/>
      <c r="G848" s="118"/>
      <c r="H848" s="118"/>
      <c r="I848" s="118"/>
      <c r="J848" s="118"/>
      <c r="K848" s="118"/>
      <c r="L848" s="276"/>
      <c r="M848" s="276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  <c r="Z848" s="118"/>
      <c r="AA848" s="118"/>
      <c r="AB848" s="118"/>
      <c r="AC848" s="118"/>
      <c r="AD848" s="118"/>
      <c r="AE848" s="118"/>
      <c r="AF848" s="118"/>
      <c r="AG848" s="118"/>
      <c r="AH848" s="276"/>
      <c r="AI848" s="276"/>
      <c r="AJ848" s="118"/>
      <c r="AK848" s="279"/>
      <c r="AL848" s="99"/>
      <c r="AM848" s="99"/>
      <c r="AN848" s="108"/>
      <c r="AO848" s="99"/>
      <c r="AP848" s="99"/>
      <c r="AQ848" s="99"/>
      <c r="AR848" s="99"/>
      <c r="AS848" s="99"/>
    </row>
    <row r="849" spans="1:45" ht="15">
      <c r="A849" s="118"/>
      <c r="B849" s="118"/>
      <c r="C849" s="118"/>
      <c r="D849" s="118"/>
      <c r="E849" s="118"/>
      <c r="F849" s="118"/>
      <c r="G849" s="118"/>
      <c r="H849" s="118"/>
      <c r="I849" s="118"/>
      <c r="J849" s="118"/>
      <c r="K849" s="118"/>
      <c r="L849" s="276"/>
      <c r="M849" s="276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  <c r="Z849" s="118"/>
      <c r="AA849" s="118"/>
      <c r="AB849" s="118"/>
      <c r="AC849" s="118"/>
      <c r="AD849" s="118"/>
      <c r="AE849" s="118"/>
      <c r="AF849" s="118"/>
      <c r="AG849" s="118"/>
      <c r="AH849" s="276"/>
      <c r="AI849" s="276"/>
      <c r="AJ849" s="118"/>
      <c r="AK849" s="279"/>
      <c r="AL849" s="99"/>
      <c r="AM849" s="99"/>
      <c r="AN849" s="108"/>
      <c r="AO849" s="99"/>
      <c r="AP849" s="99"/>
      <c r="AQ849" s="99"/>
      <c r="AR849" s="99"/>
      <c r="AS849" s="99"/>
    </row>
    <row r="850" spans="1:45" ht="15">
      <c r="A850" s="118"/>
      <c r="B850" s="118"/>
      <c r="C850" s="118"/>
      <c r="D850" s="118"/>
      <c r="E850" s="118"/>
      <c r="F850" s="118"/>
      <c r="G850" s="118"/>
      <c r="H850" s="118"/>
      <c r="I850" s="118"/>
      <c r="J850" s="118"/>
      <c r="K850" s="118"/>
      <c r="L850" s="276"/>
      <c r="M850" s="276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  <c r="Z850" s="118"/>
      <c r="AA850" s="118"/>
      <c r="AB850" s="118"/>
      <c r="AC850" s="118"/>
      <c r="AD850" s="118"/>
      <c r="AE850" s="118"/>
      <c r="AF850" s="118"/>
      <c r="AG850" s="118"/>
      <c r="AH850" s="276"/>
      <c r="AI850" s="276"/>
      <c r="AJ850" s="118"/>
      <c r="AK850" s="279"/>
      <c r="AL850" s="99"/>
      <c r="AM850" s="99"/>
      <c r="AN850" s="108"/>
      <c r="AO850" s="99"/>
      <c r="AP850" s="99"/>
      <c r="AQ850" s="99"/>
      <c r="AR850" s="99"/>
      <c r="AS850" s="99"/>
    </row>
    <row r="851" spans="1:45" ht="15">
      <c r="A851" s="118"/>
      <c r="B851" s="118"/>
      <c r="C851" s="118"/>
      <c r="D851" s="118"/>
      <c r="E851" s="118"/>
      <c r="F851" s="118"/>
      <c r="G851" s="118"/>
      <c r="H851" s="118"/>
      <c r="I851" s="118"/>
      <c r="J851" s="118"/>
      <c r="K851" s="118"/>
      <c r="L851" s="276"/>
      <c r="M851" s="276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  <c r="Z851" s="118"/>
      <c r="AA851" s="118"/>
      <c r="AB851" s="118"/>
      <c r="AC851" s="118"/>
      <c r="AD851" s="118"/>
      <c r="AE851" s="118"/>
      <c r="AF851" s="118"/>
      <c r="AG851" s="118"/>
      <c r="AH851" s="276"/>
      <c r="AI851" s="276"/>
      <c r="AJ851" s="118"/>
      <c r="AK851" s="279"/>
      <c r="AL851" s="99"/>
      <c r="AM851" s="99"/>
      <c r="AN851" s="108"/>
      <c r="AO851" s="99"/>
      <c r="AP851" s="99"/>
      <c r="AQ851" s="99"/>
      <c r="AR851" s="99"/>
      <c r="AS851" s="99"/>
    </row>
    <row r="852" spans="1:45" ht="15">
      <c r="A852" s="118"/>
      <c r="B852" s="118"/>
      <c r="C852" s="118"/>
      <c r="D852" s="118"/>
      <c r="E852" s="118"/>
      <c r="F852" s="118"/>
      <c r="G852" s="118"/>
      <c r="H852" s="118"/>
      <c r="I852" s="118"/>
      <c r="J852" s="118"/>
      <c r="K852" s="118"/>
      <c r="L852" s="276"/>
      <c r="M852" s="276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  <c r="Z852" s="118"/>
      <c r="AA852" s="118"/>
      <c r="AB852" s="118"/>
      <c r="AC852" s="118"/>
      <c r="AD852" s="118"/>
      <c r="AE852" s="118"/>
      <c r="AF852" s="118"/>
      <c r="AG852" s="118"/>
      <c r="AH852" s="276"/>
      <c r="AI852" s="276"/>
      <c r="AJ852" s="118"/>
      <c r="AK852" s="279"/>
      <c r="AL852" s="99"/>
      <c r="AM852" s="99"/>
      <c r="AN852" s="108"/>
      <c r="AO852" s="99"/>
      <c r="AP852" s="99"/>
      <c r="AQ852" s="99"/>
      <c r="AR852" s="99"/>
      <c r="AS852" s="99"/>
    </row>
    <row r="853" spans="1:45" ht="15">
      <c r="A853" s="118"/>
      <c r="B853" s="118"/>
      <c r="C853" s="118"/>
      <c r="D853" s="118"/>
      <c r="E853" s="118"/>
      <c r="F853" s="118"/>
      <c r="G853" s="118"/>
      <c r="H853" s="118"/>
      <c r="I853" s="118"/>
      <c r="J853" s="118"/>
      <c r="K853" s="118"/>
      <c r="L853" s="276"/>
      <c r="M853" s="276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  <c r="Z853" s="118"/>
      <c r="AA853" s="118"/>
      <c r="AB853" s="118"/>
      <c r="AC853" s="118"/>
      <c r="AD853" s="118"/>
      <c r="AE853" s="118"/>
      <c r="AF853" s="118"/>
      <c r="AG853" s="118"/>
      <c r="AH853" s="276"/>
      <c r="AI853" s="276"/>
      <c r="AJ853" s="118"/>
      <c r="AK853" s="279"/>
      <c r="AL853" s="99"/>
      <c r="AM853" s="99"/>
      <c r="AN853" s="108"/>
      <c r="AO853" s="99"/>
      <c r="AP853" s="99"/>
      <c r="AQ853" s="99"/>
      <c r="AR853" s="99"/>
      <c r="AS853" s="99"/>
    </row>
    <row r="854" spans="1:45" ht="15">
      <c r="A854" s="118"/>
      <c r="B854" s="118"/>
      <c r="C854" s="118"/>
      <c r="D854" s="118"/>
      <c r="E854" s="118"/>
      <c r="F854" s="118"/>
      <c r="G854" s="118"/>
      <c r="H854" s="118"/>
      <c r="I854" s="118"/>
      <c r="J854" s="118"/>
      <c r="K854" s="118"/>
      <c r="L854" s="276"/>
      <c r="M854" s="276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  <c r="Z854" s="118"/>
      <c r="AA854" s="118"/>
      <c r="AB854" s="118"/>
      <c r="AC854" s="118"/>
      <c r="AD854" s="118"/>
      <c r="AE854" s="118"/>
      <c r="AF854" s="118"/>
      <c r="AG854" s="118"/>
      <c r="AH854" s="276"/>
      <c r="AI854" s="276"/>
      <c r="AJ854" s="118"/>
      <c r="AK854" s="279"/>
      <c r="AL854" s="99"/>
      <c r="AM854" s="99"/>
      <c r="AN854" s="108"/>
      <c r="AO854" s="99"/>
      <c r="AP854" s="99"/>
      <c r="AQ854" s="99"/>
      <c r="AR854" s="99"/>
      <c r="AS854" s="99"/>
    </row>
    <row r="855" spans="1:45" ht="15">
      <c r="A855" s="118"/>
      <c r="B855" s="118"/>
      <c r="C855" s="118"/>
      <c r="D855" s="118"/>
      <c r="E855" s="118"/>
      <c r="F855" s="118"/>
      <c r="G855" s="118"/>
      <c r="H855" s="118"/>
      <c r="I855" s="118"/>
      <c r="J855" s="118"/>
      <c r="K855" s="118"/>
      <c r="L855" s="276"/>
      <c r="M855" s="276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  <c r="Z855" s="118"/>
      <c r="AA855" s="118"/>
      <c r="AB855" s="118"/>
      <c r="AC855" s="118"/>
      <c r="AD855" s="118"/>
      <c r="AE855" s="118"/>
      <c r="AF855" s="118"/>
      <c r="AG855" s="118"/>
      <c r="AH855" s="276"/>
      <c r="AI855" s="276"/>
      <c r="AJ855" s="118"/>
      <c r="AK855" s="279"/>
      <c r="AL855" s="99"/>
      <c r="AM855" s="99"/>
      <c r="AN855" s="108"/>
      <c r="AO855" s="99"/>
      <c r="AP855" s="99"/>
      <c r="AQ855" s="99"/>
      <c r="AR855" s="99"/>
      <c r="AS855" s="99"/>
    </row>
    <row r="856" spans="1:45" ht="15">
      <c r="A856" s="118"/>
      <c r="B856" s="118"/>
      <c r="C856" s="118"/>
      <c r="D856" s="118"/>
      <c r="E856" s="118"/>
      <c r="F856" s="118"/>
      <c r="G856" s="118"/>
      <c r="H856" s="118"/>
      <c r="I856" s="118"/>
      <c r="J856" s="118"/>
      <c r="K856" s="118"/>
      <c r="L856" s="276"/>
      <c r="M856" s="276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  <c r="Z856" s="118"/>
      <c r="AA856" s="118"/>
      <c r="AB856" s="118"/>
      <c r="AC856" s="118"/>
      <c r="AD856" s="118"/>
      <c r="AE856" s="118"/>
      <c r="AF856" s="118"/>
      <c r="AG856" s="118"/>
      <c r="AH856" s="276"/>
      <c r="AI856" s="276"/>
      <c r="AJ856" s="118"/>
      <c r="AK856" s="279"/>
      <c r="AL856" s="99"/>
      <c r="AM856" s="99"/>
      <c r="AN856" s="108"/>
      <c r="AO856" s="99"/>
      <c r="AP856" s="99"/>
      <c r="AQ856" s="99"/>
      <c r="AR856" s="99"/>
      <c r="AS856" s="99"/>
    </row>
    <row r="857" spans="1:45" ht="15">
      <c r="A857" s="118"/>
      <c r="B857" s="118"/>
      <c r="C857" s="118"/>
      <c r="D857" s="118"/>
      <c r="E857" s="118"/>
      <c r="F857" s="118"/>
      <c r="G857" s="118"/>
      <c r="H857" s="118"/>
      <c r="I857" s="118"/>
      <c r="J857" s="118"/>
      <c r="K857" s="118"/>
      <c r="L857" s="276"/>
      <c r="M857" s="276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  <c r="Z857" s="118"/>
      <c r="AA857" s="118"/>
      <c r="AB857" s="118"/>
      <c r="AC857" s="118"/>
      <c r="AD857" s="118"/>
      <c r="AE857" s="118"/>
      <c r="AF857" s="118"/>
      <c r="AG857" s="118"/>
      <c r="AH857" s="276"/>
      <c r="AI857" s="276"/>
      <c r="AJ857" s="118"/>
      <c r="AK857" s="279"/>
      <c r="AL857" s="99"/>
      <c r="AM857" s="99"/>
      <c r="AN857" s="108"/>
      <c r="AO857" s="99"/>
      <c r="AP857" s="99"/>
      <c r="AQ857" s="99"/>
      <c r="AR857" s="99"/>
      <c r="AS857" s="99"/>
    </row>
    <row r="858" spans="1:45" ht="15">
      <c r="A858" s="118"/>
      <c r="B858" s="118"/>
      <c r="C858" s="118"/>
      <c r="D858" s="118"/>
      <c r="E858" s="118"/>
      <c r="F858" s="118"/>
      <c r="G858" s="118"/>
      <c r="H858" s="118"/>
      <c r="I858" s="118"/>
      <c r="J858" s="118"/>
      <c r="K858" s="118"/>
      <c r="L858" s="276"/>
      <c r="M858" s="276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  <c r="Z858" s="118"/>
      <c r="AA858" s="118"/>
      <c r="AB858" s="118"/>
      <c r="AC858" s="118"/>
      <c r="AD858" s="118"/>
      <c r="AE858" s="118"/>
      <c r="AF858" s="118"/>
      <c r="AG858" s="118"/>
      <c r="AH858" s="276"/>
      <c r="AI858" s="276"/>
      <c r="AJ858" s="118"/>
      <c r="AK858" s="279"/>
      <c r="AL858" s="99"/>
      <c r="AM858" s="99"/>
      <c r="AN858" s="108"/>
      <c r="AO858" s="99"/>
      <c r="AP858" s="99"/>
      <c r="AQ858" s="99"/>
      <c r="AR858" s="99"/>
      <c r="AS858" s="99"/>
    </row>
    <row r="859" spans="1:45" ht="15">
      <c r="A859" s="118"/>
      <c r="B859" s="118"/>
      <c r="C859" s="118"/>
      <c r="D859" s="118"/>
      <c r="E859" s="118"/>
      <c r="F859" s="118"/>
      <c r="G859" s="118"/>
      <c r="H859" s="118"/>
      <c r="I859" s="118"/>
      <c r="J859" s="118"/>
      <c r="K859" s="118"/>
      <c r="L859" s="276"/>
      <c r="M859" s="276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  <c r="Z859" s="118"/>
      <c r="AA859" s="118"/>
      <c r="AB859" s="118"/>
      <c r="AC859" s="118"/>
      <c r="AD859" s="118"/>
      <c r="AE859" s="118"/>
      <c r="AF859" s="118"/>
      <c r="AG859" s="118"/>
      <c r="AH859" s="276"/>
      <c r="AI859" s="276"/>
      <c r="AJ859" s="118"/>
      <c r="AK859" s="279"/>
      <c r="AL859" s="99"/>
      <c r="AM859" s="99"/>
      <c r="AN859" s="108"/>
      <c r="AO859" s="99"/>
      <c r="AP859" s="99"/>
      <c r="AQ859" s="99"/>
      <c r="AR859" s="99"/>
      <c r="AS859" s="99"/>
    </row>
    <row r="860" spans="1:45" ht="15">
      <c r="A860" s="118"/>
      <c r="B860" s="118"/>
      <c r="C860" s="118"/>
      <c r="D860" s="118"/>
      <c r="E860" s="118"/>
      <c r="F860" s="118"/>
      <c r="G860" s="118"/>
      <c r="H860" s="118"/>
      <c r="I860" s="118"/>
      <c r="J860" s="118"/>
      <c r="K860" s="118"/>
      <c r="L860" s="276"/>
      <c r="M860" s="276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  <c r="Z860" s="118"/>
      <c r="AA860" s="118"/>
      <c r="AB860" s="118"/>
      <c r="AC860" s="118"/>
      <c r="AD860" s="118"/>
      <c r="AE860" s="118"/>
      <c r="AF860" s="118"/>
      <c r="AG860" s="118"/>
      <c r="AH860" s="276"/>
      <c r="AI860" s="276"/>
      <c r="AJ860" s="118"/>
      <c r="AK860" s="279"/>
      <c r="AL860" s="99"/>
      <c r="AM860" s="99"/>
      <c r="AN860" s="108"/>
      <c r="AO860" s="99"/>
      <c r="AP860" s="99"/>
      <c r="AQ860" s="99"/>
      <c r="AR860" s="99"/>
      <c r="AS860" s="99"/>
    </row>
    <row r="861" spans="1:45" ht="15">
      <c r="A861" s="118"/>
      <c r="B861" s="118"/>
      <c r="C861" s="118"/>
      <c r="D861" s="118"/>
      <c r="E861" s="118"/>
      <c r="F861" s="118"/>
      <c r="G861" s="118"/>
      <c r="H861" s="118"/>
      <c r="I861" s="118"/>
      <c r="J861" s="118"/>
      <c r="K861" s="118"/>
      <c r="L861" s="276"/>
      <c r="M861" s="276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  <c r="Z861" s="118"/>
      <c r="AA861" s="118"/>
      <c r="AB861" s="118"/>
      <c r="AC861" s="118"/>
      <c r="AD861" s="118"/>
      <c r="AE861" s="118"/>
      <c r="AF861" s="118"/>
      <c r="AG861" s="118"/>
      <c r="AH861" s="276"/>
      <c r="AI861" s="276"/>
      <c r="AJ861" s="118"/>
      <c r="AK861" s="279"/>
      <c r="AL861" s="99"/>
      <c r="AM861" s="99"/>
      <c r="AN861" s="108"/>
      <c r="AO861" s="99"/>
      <c r="AP861" s="99"/>
      <c r="AQ861" s="99"/>
      <c r="AR861" s="99"/>
      <c r="AS861" s="99"/>
    </row>
    <row r="862" spans="1:45" ht="15">
      <c r="A862" s="118"/>
      <c r="B862" s="118"/>
      <c r="C862" s="118"/>
      <c r="D862" s="118"/>
      <c r="E862" s="118"/>
      <c r="F862" s="118"/>
      <c r="G862" s="118"/>
      <c r="H862" s="118"/>
      <c r="I862" s="118"/>
      <c r="J862" s="118"/>
      <c r="K862" s="118"/>
      <c r="L862" s="276"/>
      <c r="M862" s="276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  <c r="Z862" s="118"/>
      <c r="AA862" s="118"/>
      <c r="AB862" s="118"/>
      <c r="AC862" s="118"/>
      <c r="AD862" s="118"/>
      <c r="AE862" s="118"/>
      <c r="AF862" s="118"/>
      <c r="AG862" s="118"/>
      <c r="AH862" s="276"/>
      <c r="AI862" s="276"/>
      <c r="AJ862" s="118"/>
      <c r="AK862" s="279"/>
      <c r="AL862" s="99"/>
      <c r="AM862" s="99"/>
      <c r="AN862" s="108"/>
      <c r="AO862" s="99"/>
      <c r="AP862" s="99"/>
      <c r="AQ862" s="99"/>
      <c r="AR862" s="99"/>
      <c r="AS862" s="99"/>
    </row>
    <row r="863" spans="1:45" ht="15">
      <c r="A863" s="118"/>
      <c r="B863" s="118"/>
      <c r="C863" s="118"/>
      <c r="D863" s="118"/>
      <c r="E863" s="118"/>
      <c r="F863" s="118"/>
      <c r="G863" s="118"/>
      <c r="H863" s="118"/>
      <c r="I863" s="118"/>
      <c r="J863" s="118"/>
      <c r="K863" s="118"/>
      <c r="L863" s="276"/>
      <c r="M863" s="276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  <c r="Z863" s="118"/>
      <c r="AA863" s="118"/>
      <c r="AB863" s="118"/>
      <c r="AC863" s="118"/>
      <c r="AD863" s="118"/>
      <c r="AE863" s="118"/>
      <c r="AF863" s="118"/>
      <c r="AG863" s="118"/>
      <c r="AH863" s="276"/>
      <c r="AI863" s="276"/>
      <c r="AJ863" s="118"/>
      <c r="AK863" s="279"/>
      <c r="AL863" s="99"/>
      <c r="AM863" s="99"/>
      <c r="AN863" s="108"/>
      <c r="AO863" s="99"/>
      <c r="AP863" s="99"/>
      <c r="AQ863" s="99"/>
      <c r="AR863" s="99"/>
      <c r="AS863" s="99"/>
    </row>
    <row r="864" spans="1:45" ht="15">
      <c r="A864" s="118"/>
      <c r="B864" s="118"/>
      <c r="C864" s="118"/>
      <c r="D864" s="118"/>
      <c r="E864" s="118"/>
      <c r="F864" s="118"/>
      <c r="G864" s="118"/>
      <c r="H864" s="118"/>
      <c r="I864" s="118"/>
      <c r="J864" s="118"/>
      <c r="K864" s="118"/>
      <c r="L864" s="276"/>
      <c r="M864" s="276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  <c r="Z864" s="118"/>
      <c r="AA864" s="118"/>
      <c r="AB864" s="118"/>
      <c r="AC864" s="118"/>
      <c r="AD864" s="118"/>
      <c r="AE864" s="118"/>
      <c r="AF864" s="118"/>
      <c r="AG864" s="118"/>
      <c r="AH864" s="276"/>
      <c r="AI864" s="276"/>
      <c r="AJ864" s="118"/>
      <c r="AK864" s="279"/>
      <c r="AL864" s="99"/>
      <c r="AM864" s="99"/>
      <c r="AN864" s="108"/>
      <c r="AO864" s="99"/>
      <c r="AP864" s="99"/>
      <c r="AQ864" s="99"/>
      <c r="AR864" s="99"/>
      <c r="AS864" s="99"/>
    </row>
    <row r="865" spans="1:45" ht="15">
      <c r="A865" s="118"/>
      <c r="B865" s="118"/>
      <c r="C865" s="118"/>
      <c r="D865" s="118"/>
      <c r="E865" s="118"/>
      <c r="F865" s="118"/>
      <c r="G865" s="118"/>
      <c r="H865" s="118"/>
      <c r="I865" s="118"/>
      <c r="J865" s="118"/>
      <c r="K865" s="118"/>
      <c r="L865" s="276"/>
      <c r="M865" s="276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  <c r="Z865" s="118"/>
      <c r="AA865" s="118"/>
      <c r="AB865" s="118"/>
      <c r="AC865" s="118"/>
      <c r="AD865" s="118"/>
      <c r="AE865" s="118"/>
      <c r="AF865" s="118"/>
      <c r="AG865" s="118"/>
      <c r="AH865" s="276"/>
      <c r="AI865" s="276"/>
      <c r="AJ865" s="118"/>
      <c r="AK865" s="279"/>
      <c r="AL865" s="99"/>
      <c r="AM865" s="99"/>
      <c r="AN865" s="108"/>
      <c r="AO865" s="99"/>
      <c r="AP865" s="99"/>
      <c r="AQ865" s="99"/>
      <c r="AR865" s="99"/>
      <c r="AS865" s="99"/>
    </row>
    <row r="866" spans="1:45" ht="15">
      <c r="A866" s="118"/>
      <c r="B866" s="118"/>
      <c r="C866" s="118"/>
      <c r="D866" s="118"/>
      <c r="E866" s="118"/>
      <c r="F866" s="118"/>
      <c r="G866" s="118"/>
      <c r="H866" s="118"/>
      <c r="I866" s="118"/>
      <c r="J866" s="118"/>
      <c r="K866" s="118"/>
      <c r="L866" s="276"/>
      <c r="M866" s="276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  <c r="Z866" s="118"/>
      <c r="AA866" s="118"/>
      <c r="AB866" s="118"/>
      <c r="AC866" s="118"/>
      <c r="AD866" s="118"/>
      <c r="AE866" s="118"/>
      <c r="AF866" s="118"/>
      <c r="AG866" s="118"/>
      <c r="AH866" s="276"/>
      <c r="AI866" s="276"/>
      <c r="AJ866" s="118"/>
      <c r="AK866" s="279"/>
      <c r="AL866" s="99"/>
      <c r="AM866" s="99"/>
      <c r="AN866" s="108"/>
      <c r="AO866" s="99"/>
      <c r="AP866" s="99"/>
      <c r="AQ866" s="99"/>
      <c r="AR866" s="99"/>
      <c r="AS866" s="99"/>
    </row>
    <row r="867" spans="1:45" ht="15">
      <c r="A867" s="118"/>
      <c r="B867" s="118"/>
      <c r="C867" s="118"/>
      <c r="D867" s="118"/>
      <c r="E867" s="118"/>
      <c r="F867" s="118"/>
      <c r="G867" s="118"/>
      <c r="H867" s="118"/>
      <c r="I867" s="118"/>
      <c r="J867" s="118"/>
      <c r="K867" s="118"/>
      <c r="L867" s="276"/>
      <c r="M867" s="276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  <c r="Z867" s="118"/>
      <c r="AA867" s="118"/>
      <c r="AB867" s="118"/>
      <c r="AC867" s="118"/>
      <c r="AD867" s="118"/>
      <c r="AE867" s="118"/>
      <c r="AF867" s="118"/>
      <c r="AG867" s="118"/>
      <c r="AH867" s="276"/>
      <c r="AI867" s="276"/>
      <c r="AJ867" s="118"/>
      <c r="AK867" s="279"/>
      <c r="AL867" s="99"/>
      <c r="AM867" s="99"/>
      <c r="AN867" s="108"/>
      <c r="AO867" s="99"/>
      <c r="AP867" s="99"/>
      <c r="AQ867" s="99"/>
      <c r="AR867" s="99"/>
      <c r="AS867" s="99"/>
    </row>
    <row r="868" spans="1:45" ht="15">
      <c r="A868" s="118"/>
      <c r="B868" s="118"/>
      <c r="C868" s="118"/>
      <c r="D868" s="118"/>
      <c r="E868" s="118"/>
      <c r="F868" s="118"/>
      <c r="G868" s="118"/>
      <c r="H868" s="118"/>
      <c r="I868" s="118"/>
      <c r="J868" s="118"/>
      <c r="K868" s="118"/>
      <c r="L868" s="276"/>
      <c r="M868" s="276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  <c r="Z868" s="118"/>
      <c r="AA868" s="118"/>
      <c r="AB868" s="118"/>
      <c r="AC868" s="118"/>
      <c r="AD868" s="118"/>
      <c r="AE868" s="118"/>
      <c r="AF868" s="118"/>
      <c r="AG868" s="118"/>
      <c r="AH868" s="276"/>
      <c r="AI868" s="276"/>
      <c r="AJ868" s="118"/>
      <c r="AK868" s="279"/>
      <c r="AL868" s="99"/>
      <c r="AM868" s="99"/>
      <c r="AN868" s="108"/>
      <c r="AO868" s="99"/>
      <c r="AP868" s="99"/>
      <c r="AQ868" s="99"/>
      <c r="AR868" s="99"/>
      <c r="AS868" s="99"/>
    </row>
    <row r="869" spans="1:45" ht="15">
      <c r="A869" s="118"/>
      <c r="B869" s="118"/>
      <c r="C869" s="118"/>
      <c r="D869" s="118"/>
      <c r="E869" s="118"/>
      <c r="F869" s="118"/>
      <c r="G869" s="118"/>
      <c r="H869" s="118"/>
      <c r="I869" s="118"/>
      <c r="J869" s="118"/>
      <c r="K869" s="118"/>
      <c r="L869" s="276"/>
      <c r="M869" s="276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  <c r="Z869" s="118"/>
      <c r="AA869" s="118"/>
      <c r="AB869" s="118"/>
      <c r="AC869" s="118"/>
      <c r="AD869" s="118"/>
      <c r="AE869" s="118"/>
      <c r="AF869" s="118"/>
      <c r="AG869" s="118"/>
      <c r="AH869" s="276"/>
      <c r="AI869" s="276"/>
      <c r="AJ869" s="118"/>
      <c r="AK869" s="279"/>
      <c r="AL869" s="99"/>
      <c r="AM869" s="99"/>
      <c r="AN869" s="108"/>
      <c r="AO869" s="99"/>
      <c r="AP869" s="99"/>
      <c r="AQ869" s="99"/>
      <c r="AR869" s="99"/>
      <c r="AS869" s="99"/>
    </row>
    <row r="870" spans="1:45" ht="15">
      <c r="A870" s="118"/>
      <c r="B870" s="118"/>
      <c r="C870" s="118"/>
      <c r="D870" s="118"/>
      <c r="E870" s="118"/>
      <c r="F870" s="118"/>
      <c r="G870" s="118"/>
      <c r="H870" s="118"/>
      <c r="I870" s="118"/>
      <c r="J870" s="118"/>
      <c r="K870" s="118"/>
      <c r="L870" s="276"/>
      <c r="M870" s="276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  <c r="Z870" s="118"/>
      <c r="AA870" s="118"/>
      <c r="AB870" s="118"/>
      <c r="AC870" s="118"/>
      <c r="AD870" s="118"/>
      <c r="AE870" s="118"/>
      <c r="AF870" s="118"/>
      <c r="AG870" s="118"/>
      <c r="AH870" s="276"/>
      <c r="AI870" s="276"/>
      <c r="AJ870" s="118"/>
      <c r="AK870" s="279"/>
      <c r="AL870" s="99"/>
      <c r="AM870" s="99"/>
      <c r="AN870" s="108"/>
      <c r="AO870" s="99"/>
      <c r="AP870" s="99"/>
      <c r="AQ870" s="99"/>
      <c r="AR870" s="99"/>
      <c r="AS870" s="99"/>
    </row>
    <row r="871" spans="1:45" ht="15">
      <c r="A871" s="118"/>
      <c r="B871" s="118"/>
      <c r="C871" s="118"/>
      <c r="D871" s="118"/>
      <c r="E871" s="118"/>
      <c r="F871" s="118"/>
      <c r="G871" s="118"/>
      <c r="H871" s="118"/>
      <c r="I871" s="118"/>
      <c r="J871" s="118"/>
      <c r="K871" s="118"/>
      <c r="L871" s="276"/>
      <c r="M871" s="276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  <c r="Z871" s="118"/>
      <c r="AA871" s="118"/>
      <c r="AB871" s="118"/>
      <c r="AC871" s="118"/>
      <c r="AD871" s="118"/>
      <c r="AE871" s="118"/>
      <c r="AF871" s="118"/>
      <c r="AG871" s="118"/>
      <c r="AH871" s="276"/>
      <c r="AI871" s="276"/>
      <c r="AJ871" s="118"/>
      <c r="AK871" s="279"/>
      <c r="AL871" s="99"/>
      <c r="AM871" s="99"/>
      <c r="AN871" s="108"/>
      <c r="AO871" s="99"/>
      <c r="AP871" s="99"/>
      <c r="AQ871" s="99"/>
      <c r="AR871" s="99"/>
      <c r="AS871" s="99"/>
    </row>
    <row r="872" spans="1:45" ht="15">
      <c r="A872" s="118"/>
      <c r="B872" s="118"/>
      <c r="C872" s="118"/>
      <c r="D872" s="118"/>
      <c r="E872" s="118"/>
      <c r="F872" s="118"/>
      <c r="G872" s="118"/>
      <c r="H872" s="118"/>
      <c r="I872" s="118"/>
      <c r="J872" s="118"/>
      <c r="K872" s="118"/>
      <c r="L872" s="276"/>
      <c r="M872" s="276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  <c r="Z872" s="118"/>
      <c r="AA872" s="118"/>
      <c r="AB872" s="118"/>
      <c r="AC872" s="118"/>
      <c r="AD872" s="118"/>
      <c r="AE872" s="118"/>
      <c r="AF872" s="118"/>
      <c r="AG872" s="118"/>
      <c r="AH872" s="276"/>
      <c r="AI872" s="276"/>
      <c r="AJ872" s="118"/>
      <c r="AK872" s="279"/>
      <c r="AL872" s="99"/>
      <c r="AM872" s="99"/>
      <c r="AN872" s="108"/>
      <c r="AO872" s="99"/>
      <c r="AP872" s="99"/>
      <c r="AQ872" s="99"/>
      <c r="AR872" s="99"/>
      <c r="AS872" s="99"/>
    </row>
    <row r="873" spans="1:45" ht="15">
      <c r="A873" s="118"/>
      <c r="B873" s="118"/>
      <c r="C873" s="118"/>
      <c r="D873" s="118"/>
      <c r="E873" s="118"/>
      <c r="F873" s="118"/>
      <c r="G873" s="118"/>
      <c r="H873" s="118"/>
      <c r="I873" s="118"/>
      <c r="J873" s="118"/>
      <c r="K873" s="118"/>
      <c r="L873" s="276"/>
      <c r="M873" s="276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  <c r="Z873" s="118"/>
      <c r="AA873" s="118"/>
      <c r="AB873" s="118"/>
      <c r="AC873" s="118"/>
      <c r="AD873" s="118"/>
      <c r="AE873" s="118"/>
      <c r="AF873" s="118"/>
      <c r="AG873" s="118"/>
      <c r="AH873" s="276"/>
      <c r="AI873" s="276"/>
      <c r="AJ873" s="118"/>
      <c r="AK873" s="279"/>
      <c r="AL873" s="99"/>
      <c r="AM873" s="99"/>
      <c r="AN873" s="108"/>
      <c r="AO873" s="99"/>
      <c r="AP873" s="99"/>
      <c r="AQ873" s="99"/>
      <c r="AR873" s="99"/>
      <c r="AS873" s="99"/>
    </row>
    <row r="874" spans="1:45" ht="15">
      <c r="A874" s="118"/>
      <c r="B874" s="118"/>
      <c r="C874" s="118"/>
      <c r="D874" s="118"/>
      <c r="E874" s="118"/>
      <c r="F874" s="118"/>
      <c r="G874" s="118"/>
      <c r="H874" s="118"/>
      <c r="I874" s="118"/>
      <c r="J874" s="118"/>
      <c r="K874" s="118"/>
      <c r="L874" s="276"/>
      <c r="M874" s="276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  <c r="Z874" s="118"/>
      <c r="AA874" s="118"/>
      <c r="AB874" s="118"/>
      <c r="AC874" s="118"/>
      <c r="AD874" s="118"/>
      <c r="AE874" s="118"/>
      <c r="AF874" s="118"/>
      <c r="AG874" s="118"/>
      <c r="AH874" s="276"/>
      <c r="AI874" s="276"/>
      <c r="AJ874" s="118"/>
      <c r="AK874" s="279"/>
      <c r="AL874" s="99"/>
      <c r="AM874" s="99"/>
      <c r="AN874" s="108"/>
      <c r="AO874" s="99"/>
      <c r="AP874" s="99"/>
      <c r="AQ874" s="99"/>
      <c r="AR874" s="99"/>
      <c r="AS874" s="99"/>
    </row>
    <row r="875" spans="1:45" ht="15">
      <c r="A875" s="118"/>
      <c r="B875" s="118"/>
      <c r="C875" s="118"/>
      <c r="D875" s="118"/>
      <c r="E875" s="118"/>
      <c r="F875" s="118"/>
      <c r="G875" s="118"/>
      <c r="H875" s="118"/>
      <c r="I875" s="118"/>
      <c r="J875" s="118"/>
      <c r="K875" s="118"/>
      <c r="L875" s="276"/>
      <c r="M875" s="276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  <c r="Z875" s="118"/>
      <c r="AA875" s="118"/>
      <c r="AB875" s="118"/>
      <c r="AC875" s="118"/>
      <c r="AD875" s="118"/>
      <c r="AE875" s="118"/>
      <c r="AF875" s="118"/>
      <c r="AG875" s="118"/>
      <c r="AH875" s="276"/>
      <c r="AI875" s="276"/>
      <c r="AJ875" s="118"/>
      <c r="AK875" s="279"/>
      <c r="AL875" s="99"/>
      <c r="AM875" s="99"/>
      <c r="AN875" s="108"/>
      <c r="AO875" s="99"/>
      <c r="AP875" s="99"/>
      <c r="AQ875" s="99"/>
      <c r="AR875" s="99"/>
      <c r="AS875" s="99"/>
    </row>
    <row r="876" spans="1:45" ht="15">
      <c r="A876" s="118"/>
      <c r="B876" s="118"/>
      <c r="C876" s="118"/>
      <c r="D876" s="118"/>
      <c r="E876" s="118"/>
      <c r="F876" s="118"/>
      <c r="G876" s="118"/>
      <c r="H876" s="118"/>
      <c r="I876" s="118"/>
      <c r="J876" s="118"/>
      <c r="K876" s="118"/>
      <c r="L876" s="276"/>
      <c r="M876" s="276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  <c r="Z876" s="118"/>
      <c r="AA876" s="118"/>
      <c r="AB876" s="118"/>
      <c r="AC876" s="118"/>
      <c r="AD876" s="118"/>
      <c r="AE876" s="118"/>
      <c r="AF876" s="118"/>
      <c r="AG876" s="118"/>
      <c r="AH876" s="276"/>
      <c r="AI876" s="276"/>
      <c r="AJ876" s="118"/>
      <c r="AK876" s="279"/>
      <c r="AL876" s="99"/>
      <c r="AM876" s="99"/>
      <c r="AN876" s="108"/>
      <c r="AO876" s="99"/>
      <c r="AP876" s="99"/>
      <c r="AQ876" s="99"/>
      <c r="AR876" s="99"/>
      <c r="AS876" s="99"/>
    </row>
    <row r="877" spans="1:45" ht="15">
      <c r="A877" s="118"/>
      <c r="B877" s="118"/>
      <c r="C877" s="118"/>
      <c r="D877" s="118"/>
      <c r="E877" s="118"/>
      <c r="F877" s="118"/>
      <c r="G877" s="118"/>
      <c r="H877" s="118"/>
      <c r="I877" s="118"/>
      <c r="J877" s="118"/>
      <c r="K877" s="118"/>
      <c r="L877" s="276"/>
      <c r="M877" s="276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  <c r="Z877" s="118"/>
      <c r="AA877" s="118"/>
      <c r="AB877" s="118"/>
      <c r="AC877" s="118"/>
      <c r="AD877" s="118"/>
      <c r="AE877" s="118"/>
      <c r="AF877" s="118"/>
      <c r="AG877" s="118"/>
      <c r="AH877" s="276"/>
      <c r="AI877" s="276"/>
      <c r="AJ877" s="118"/>
      <c r="AK877" s="279"/>
      <c r="AL877" s="99"/>
      <c r="AM877" s="99"/>
      <c r="AN877" s="108"/>
      <c r="AO877" s="99"/>
      <c r="AP877" s="99"/>
      <c r="AQ877" s="99"/>
      <c r="AR877" s="99"/>
      <c r="AS877" s="99"/>
    </row>
    <row r="878" spans="1:45" ht="15">
      <c r="A878" s="118"/>
      <c r="B878" s="118"/>
      <c r="C878" s="118"/>
      <c r="D878" s="118"/>
      <c r="E878" s="118"/>
      <c r="F878" s="118"/>
      <c r="G878" s="118"/>
      <c r="H878" s="118"/>
      <c r="I878" s="118"/>
      <c r="J878" s="118"/>
      <c r="K878" s="118"/>
      <c r="L878" s="276"/>
      <c r="M878" s="276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  <c r="Z878" s="118"/>
      <c r="AA878" s="118"/>
      <c r="AB878" s="118"/>
      <c r="AC878" s="118"/>
      <c r="AD878" s="118"/>
      <c r="AE878" s="118"/>
      <c r="AF878" s="118"/>
      <c r="AG878" s="118"/>
      <c r="AH878" s="276"/>
      <c r="AI878" s="276"/>
      <c r="AJ878" s="118"/>
      <c r="AK878" s="279"/>
      <c r="AL878" s="99"/>
      <c r="AM878" s="99"/>
      <c r="AN878" s="108"/>
      <c r="AO878" s="99"/>
      <c r="AP878" s="99"/>
      <c r="AQ878" s="99"/>
      <c r="AR878" s="99"/>
      <c r="AS878" s="99"/>
    </row>
    <row r="879" spans="1:45" ht="15">
      <c r="A879" s="118"/>
      <c r="B879" s="118"/>
      <c r="C879" s="118"/>
      <c r="D879" s="118"/>
      <c r="E879" s="118"/>
      <c r="F879" s="118"/>
      <c r="G879" s="118"/>
      <c r="H879" s="118"/>
      <c r="I879" s="118"/>
      <c r="J879" s="118"/>
      <c r="K879" s="118"/>
      <c r="L879" s="276"/>
      <c r="M879" s="276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  <c r="Z879" s="118"/>
      <c r="AA879" s="118"/>
      <c r="AB879" s="118"/>
      <c r="AC879" s="118"/>
      <c r="AD879" s="118"/>
      <c r="AE879" s="118"/>
      <c r="AF879" s="118"/>
      <c r="AG879" s="118"/>
      <c r="AH879" s="276"/>
      <c r="AI879" s="276"/>
      <c r="AJ879" s="118"/>
      <c r="AK879" s="279"/>
      <c r="AL879" s="99"/>
      <c r="AM879" s="99"/>
      <c r="AN879" s="108"/>
      <c r="AO879" s="99"/>
      <c r="AP879" s="99"/>
      <c r="AQ879" s="99"/>
      <c r="AR879" s="99"/>
      <c r="AS879" s="99"/>
    </row>
    <row r="880" spans="1:45" ht="15">
      <c r="A880" s="118"/>
      <c r="B880" s="118"/>
      <c r="C880" s="118"/>
      <c r="D880" s="118"/>
      <c r="E880" s="118"/>
      <c r="F880" s="118"/>
      <c r="G880" s="118"/>
      <c r="H880" s="118"/>
      <c r="I880" s="118"/>
      <c r="J880" s="118"/>
      <c r="K880" s="118"/>
      <c r="L880" s="276"/>
      <c r="M880" s="276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  <c r="Z880" s="118"/>
      <c r="AA880" s="118"/>
      <c r="AB880" s="118"/>
      <c r="AC880" s="118"/>
      <c r="AD880" s="118"/>
      <c r="AE880" s="118"/>
      <c r="AF880" s="118"/>
      <c r="AG880" s="118"/>
      <c r="AH880" s="276"/>
      <c r="AI880" s="276"/>
      <c r="AJ880" s="118"/>
      <c r="AK880" s="279"/>
      <c r="AL880" s="99"/>
      <c r="AM880" s="99"/>
      <c r="AN880" s="108"/>
      <c r="AO880" s="99"/>
      <c r="AP880" s="99"/>
      <c r="AQ880" s="99"/>
      <c r="AR880" s="99"/>
      <c r="AS880" s="99"/>
    </row>
    <row r="881" spans="1:45" ht="15">
      <c r="A881" s="118"/>
      <c r="B881" s="118"/>
      <c r="C881" s="118"/>
      <c r="D881" s="118"/>
      <c r="E881" s="118"/>
      <c r="F881" s="118"/>
      <c r="G881" s="118"/>
      <c r="H881" s="118"/>
      <c r="I881" s="118"/>
      <c r="J881" s="118"/>
      <c r="K881" s="118"/>
      <c r="L881" s="276"/>
      <c r="M881" s="276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  <c r="Z881" s="118"/>
      <c r="AA881" s="118"/>
      <c r="AB881" s="118"/>
      <c r="AC881" s="118"/>
      <c r="AD881" s="118"/>
      <c r="AE881" s="118"/>
      <c r="AF881" s="118"/>
      <c r="AG881" s="118"/>
      <c r="AH881" s="276"/>
      <c r="AI881" s="276"/>
      <c r="AJ881" s="118"/>
      <c r="AK881" s="279"/>
      <c r="AL881" s="99"/>
      <c r="AM881" s="99"/>
      <c r="AN881" s="108"/>
      <c r="AO881" s="99"/>
      <c r="AP881" s="99"/>
      <c r="AQ881" s="99"/>
      <c r="AR881" s="99"/>
      <c r="AS881" s="99"/>
    </row>
    <row r="882" spans="1:45" ht="15">
      <c r="A882" s="118"/>
      <c r="B882" s="118"/>
      <c r="C882" s="118"/>
      <c r="D882" s="118"/>
      <c r="E882" s="118"/>
      <c r="F882" s="118"/>
      <c r="G882" s="118"/>
      <c r="H882" s="118"/>
      <c r="I882" s="118"/>
      <c r="J882" s="118"/>
      <c r="K882" s="118"/>
      <c r="L882" s="276"/>
      <c r="M882" s="276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  <c r="Z882" s="118"/>
      <c r="AA882" s="118"/>
      <c r="AB882" s="118"/>
      <c r="AC882" s="118"/>
      <c r="AD882" s="118"/>
      <c r="AE882" s="118"/>
      <c r="AF882" s="118"/>
      <c r="AG882" s="118"/>
      <c r="AH882" s="276"/>
      <c r="AI882" s="276"/>
      <c r="AJ882" s="118"/>
      <c r="AK882" s="279"/>
      <c r="AL882" s="99"/>
      <c r="AM882" s="99"/>
      <c r="AN882" s="108"/>
      <c r="AO882" s="99"/>
      <c r="AP882" s="99"/>
      <c r="AQ882" s="99"/>
      <c r="AR882" s="99"/>
      <c r="AS882" s="99"/>
    </row>
    <row r="883" spans="1:45" ht="15">
      <c r="A883" s="118"/>
      <c r="B883" s="118"/>
      <c r="C883" s="118"/>
      <c r="D883" s="118"/>
      <c r="E883" s="118"/>
      <c r="F883" s="118"/>
      <c r="G883" s="118"/>
      <c r="H883" s="118"/>
      <c r="I883" s="118"/>
      <c r="J883" s="118"/>
      <c r="K883" s="118"/>
      <c r="L883" s="276"/>
      <c r="M883" s="276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  <c r="Z883" s="118"/>
      <c r="AA883" s="118"/>
      <c r="AB883" s="118"/>
      <c r="AC883" s="118"/>
      <c r="AD883" s="118"/>
      <c r="AE883" s="118"/>
      <c r="AF883" s="118"/>
      <c r="AG883" s="118"/>
      <c r="AH883" s="276"/>
      <c r="AI883" s="276"/>
      <c r="AJ883" s="118"/>
      <c r="AK883" s="279"/>
      <c r="AL883" s="99"/>
      <c r="AM883" s="99"/>
      <c r="AN883" s="108"/>
      <c r="AO883" s="99"/>
      <c r="AP883" s="99"/>
      <c r="AQ883" s="99"/>
      <c r="AR883" s="99"/>
      <c r="AS883" s="99"/>
    </row>
    <row r="884" spans="1:45" ht="15">
      <c r="A884" s="118"/>
      <c r="B884" s="118"/>
      <c r="C884" s="118"/>
      <c r="D884" s="118"/>
      <c r="E884" s="118"/>
      <c r="F884" s="118"/>
      <c r="G884" s="118"/>
      <c r="H884" s="118"/>
      <c r="I884" s="118"/>
      <c r="J884" s="118"/>
      <c r="K884" s="118"/>
      <c r="L884" s="276"/>
      <c r="M884" s="276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  <c r="Z884" s="118"/>
      <c r="AA884" s="118"/>
      <c r="AB884" s="118"/>
      <c r="AC884" s="118"/>
      <c r="AD884" s="118"/>
      <c r="AE884" s="118"/>
      <c r="AF884" s="118"/>
      <c r="AG884" s="118"/>
      <c r="AH884" s="276"/>
      <c r="AI884" s="276"/>
      <c r="AJ884" s="118"/>
      <c r="AK884" s="279"/>
      <c r="AL884" s="99"/>
      <c r="AM884" s="99"/>
      <c r="AN884" s="108"/>
      <c r="AO884" s="99"/>
      <c r="AP884" s="99"/>
      <c r="AQ884" s="99"/>
      <c r="AR884" s="99"/>
      <c r="AS884" s="99"/>
    </row>
    <row r="885" spans="1:45" ht="15">
      <c r="A885" s="118"/>
      <c r="B885" s="118"/>
      <c r="C885" s="118"/>
      <c r="D885" s="118"/>
      <c r="E885" s="118"/>
      <c r="F885" s="118"/>
      <c r="G885" s="118"/>
      <c r="H885" s="118"/>
      <c r="I885" s="118"/>
      <c r="J885" s="118"/>
      <c r="K885" s="118"/>
      <c r="L885" s="276"/>
      <c r="M885" s="276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  <c r="Z885" s="118"/>
      <c r="AA885" s="118"/>
      <c r="AB885" s="118"/>
      <c r="AC885" s="118"/>
      <c r="AD885" s="118"/>
      <c r="AE885" s="118"/>
      <c r="AF885" s="118"/>
      <c r="AG885" s="118"/>
      <c r="AH885" s="276"/>
      <c r="AI885" s="276"/>
      <c r="AJ885" s="118"/>
      <c r="AK885" s="279"/>
      <c r="AL885" s="99"/>
      <c r="AM885" s="99"/>
      <c r="AN885" s="108"/>
      <c r="AO885" s="99"/>
      <c r="AP885" s="99"/>
      <c r="AQ885" s="99"/>
      <c r="AR885" s="99"/>
      <c r="AS885" s="99"/>
    </row>
    <row r="886" spans="1:45" ht="15">
      <c r="A886" s="118"/>
      <c r="B886" s="118"/>
      <c r="C886" s="118"/>
      <c r="D886" s="118"/>
      <c r="E886" s="118"/>
      <c r="F886" s="118"/>
      <c r="G886" s="118"/>
      <c r="H886" s="118"/>
      <c r="I886" s="118"/>
      <c r="J886" s="118"/>
      <c r="K886" s="118"/>
      <c r="L886" s="276"/>
      <c r="M886" s="276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  <c r="Z886" s="118"/>
      <c r="AA886" s="118"/>
      <c r="AB886" s="118"/>
      <c r="AC886" s="118"/>
      <c r="AD886" s="118"/>
      <c r="AE886" s="118"/>
      <c r="AF886" s="118"/>
      <c r="AG886" s="118"/>
      <c r="AH886" s="276"/>
      <c r="AI886" s="276"/>
      <c r="AJ886" s="118"/>
      <c r="AK886" s="279"/>
      <c r="AL886" s="99"/>
      <c r="AM886" s="99"/>
      <c r="AN886" s="108"/>
      <c r="AO886" s="99"/>
      <c r="AP886" s="99"/>
      <c r="AQ886" s="99"/>
      <c r="AR886" s="99"/>
      <c r="AS886" s="99"/>
    </row>
    <row r="887" spans="1:45" ht="15">
      <c r="A887" s="118"/>
      <c r="B887" s="118"/>
      <c r="C887" s="118"/>
      <c r="D887" s="118"/>
      <c r="E887" s="118"/>
      <c r="F887" s="118"/>
      <c r="G887" s="118"/>
      <c r="H887" s="118"/>
      <c r="I887" s="118"/>
      <c r="J887" s="118"/>
      <c r="K887" s="118"/>
      <c r="L887" s="276"/>
      <c r="M887" s="276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  <c r="Z887" s="118"/>
      <c r="AA887" s="118"/>
      <c r="AB887" s="118"/>
      <c r="AC887" s="118"/>
      <c r="AD887" s="118"/>
      <c r="AE887" s="118"/>
      <c r="AF887" s="118"/>
      <c r="AG887" s="118"/>
      <c r="AH887" s="276"/>
      <c r="AI887" s="276"/>
      <c r="AJ887" s="118"/>
      <c r="AK887" s="279"/>
      <c r="AL887" s="99"/>
      <c r="AM887" s="99"/>
      <c r="AN887" s="108"/>
      <c r="AO887" s="99"/>
      <c r="AP887" s="99"/>
      <c r="AQ887" s="99"/>
      <c r="AR887" s="99"/>
      <c r="AS887" s="99"/>
    </row>
    <row r="888" spans="1:45" ht="15">
      <c r="A888" s="118"/>
      <c r="B888" s="118"/>
      <c r="C888" s="118"/>
      <c r="D888" s="118"/>
      <c r="E888" s="118"/>
      <c r="F888" s="118"/>
      <c r="G888" s="118"/>
      <c r="H888" s="118"/>
      <c r="I888" s="118"/>
      <c r="J888" s="118"/>
      <c r="K888" s="118"/>
      <c r="L888" s="276"/>
      <c r="M888" s="276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  <c r="Z888" s="118"/>
      <c r="AA888" s="118"/>
      <c r="AB888" s="118"/>
      <c r="AC888" s="118"/>
      <c r="AD888" s="118"/>
      <c r="AE888" s="118"/>
      <c r="AF888" s="118"/>
      <c r="AG888" s="118"/>
      <c r="AH888" s="276"/>
      <c r="AI888" s="276"/>
      <c r="AJ888" s="118"/>
      <c r="AK888" s="279"/>
      <c r="AL888" s="99"/>
      <c r="AM888" s="99"/>
      <c r="AN888" s="108"/>
      <c r="AO888" s="99"/>
      <c r="AP888" s="99"/>
      <c r="AQ888" s="99"/>
      <c r="AR888" s="99"/>
      <c r="AS888" s="99"/>
    </row>
    <row r="889" spans="1:45" ht="15">
      <c r="A889" s="118"/>
      <c r="B889" s="118"/>
      <c r="C889" s="118"/>
      <c r="D889" s="118"/>
      <c r="E889" s="118"/>
      <c r="F889" s="118"/>
      <c r="G889" s="118"/>
      <c r="H889" s="118"/>
      <c r="I889" s="118"/>
      <c r="J889" s="118"/>
      <c r="K889" s="118"/>
      <c r="L889" s="276"/>
      <c r="M889" s="276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  <c r="Z889" s="118"/>
      <c r="AA889" s="118"/>
      <c r="AB889" s="118"/>
      <c r="AC889" s="118"/>
      <c r="AD889" s="118"/>
      <c r="AE889" s="118"/>
      <c r="AF889" s="118"/>
      <c r="AG889" s="118"/>
      <c r="AH889" s="276"/>
      <c r="AI889" s="276"/>
      <c r="AJ889" s="118"/>
      <c r="AK889" s="279"/>
      <c r="AL889" s="99"/>
      <c r="AM889" s="99"/>
      <c r="AN889" s="108"/>
      <c r="AO889" s="99"/>
      <c r="AP889" s="99"/>
      <c r="AQ889" s="99"/>
      <c r="AR889" s="99"/>
      <c r="AS889" s="99"/>
    </row>
    <row r="890" spans="1:45" ht="15">
      <c r="A890" s="118"/>
      <c r="B890" s="118"/>
      <c r="C890" s="118"/>
      <c r="D890" s="118"/>
      <c r="E890" s="118"/>
      <c r="F890" s="118"/>
      <c r="G890" s="118"/>
      <c r="H890" s="118"/>
      <c r="I890" s="118"/>
      <c r="J890" s="118"/>
      <c r="K890" s="118"/>
      <c r="L890" s="276"/>
      <c r="M890" s="276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  <c r="Z890" s="118"/>
      <c r="AA890" s="118"/>
      <c r="AB890" s="118"/>
      <c r="AC890" s="118"/>
      <c r="AD890" s="118"/>
      <c r="AE890" s="118"/>
      <c r="AF890" s="118"/>
      <c r="AG890" s="118"/>
      <c r="AH890" s="276"/>
      <c r="AI890" s="276"/>
      <c r="AJ890" s="118"/>
      <c r="AK890" s="279"/>
      <c r="AL890" s="99"/>
      <c r="AM890" s="99"/>
      <c r="AN890" s="108"/>
      <c r="AO890" s="99"/>
      <c r="AP890" s="99"/>
      <c r="AQ890" s="99"/>
      <c r="AR890" s="99"/>
      <c r="AS890" s="99"/>
    </row>
    <row r="891" spans="1:45" ht="15">
      <c r="A891" s="118"/>
      <c r="B891" s="118"/>
      <c r="C891" s="118"/>
      <c r="D891" s="118"/>
      <c r="E891" s="118"/>
      <c r="F891" s="118"/>
      <c r="G891" s="118"/>
      <c r="H891" s="118"/>
      <c r="I891" s="118"/>
      <c r="J891" s="118"/>
      <c r="K891" s="118"/>
      <c r="L891" s="276"/>
      <c r="M891" s="276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  <c r="Z891" s="118"/>
      <c r="AA891" s="118"/>
      <c r="AB891" s="118"/>
      <c r="AC891" s="118"/>
      <c r="AD891" s="118"/>
      <c r="AE891" s="118"/>
      <c r="AF891" s="118"/>
      <c r="AG891" s="118"/>
      <c r="AH891" s="276"/>
      <c r="AI891" s="276"/>
      <c r="AJ891" s="118"/>
      <c r="AK891" s="279"/>
      <c r="AL891" s="99"/>
      <c r="AM891" s="99"/>
      <c r="AN891" s="108"/>
      <c r="AO891" s="99"/>
      <c r="AP891" s="99"/>
      <c r="AQ891" s="99"/>
      <c r="AR891" s="99"/>
      <c r="AS891" s="99"/>
    </row>
    <row r="892" spans="1:45" ht="15">
      <c r="A892" s="118"/>
      <c r="B892" s="118"/>
      <c r="C892" s="118"/>
      <c r="D892" s="118"/>
      <c r="E892" s="118"/>
      <c r="F892" s="118"/>
      <c r="G892" s="118"/>
      <c r="H892" s="118"/>
      <c r="I892" s="118"/>
      <c r="J892" s="118"/>
      <c r="K892" s="118"/>
      <c r="L892" s="276"/>
      <c r="M892" s="276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  <c r="Z892" s="118"/>
      <c r="AA892" s="118"/>
      <c r="AB892" s="118"/>
      <c r="AC892" s="118"/>
      <c r="AD892" s="118"/>
      <c r="AE892" s="118"/>
      <c r="AF892" s="118"/>
      <c r="AG892" s="118"/>
      <c r="AH892" s="276"/>
      <c r="AI892" s="276"/>
      <c r="AJ892" s="118"/>
      <c r="AK892" s="279"/>
      <c r="AL892" s="99"/>
      <c r="AM892" s="99"/>
      <c r="AN892" s="108"/>
      <c r="AO892" s="99"/>
      <c r="AP892" s="99"/>
      <c r="AQ892" s="99"/>
      <c r="AR892" s="99"/>
      <c r="AS892" s="99"/>
    </row>
    <row r="893" spans="1:45" ht="15">
      <c r="A893" s="118"/>
      <c r="B893" s="118"/>
      <c r="C893" s="118"/>
      <c r="D893" s="118"/>
      <c r="E893" s="118"/>
      <c r="F893" s="118"/>
      <c r="G893" s="118"/>
      <c r="H893" s="118"/>
      <c r="I893" s="118"/>
      <c r="J893" s="118"/>
      <c r="K893" s="118"/>
      <c r="L893" s="276"/>
      <c r="M893" s="276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  <c r="Z893" s="118"/>
      <c r="AA893" s="118"/>
      <c r="AB893" s="118"/>
      <c r="AC893" s="118"/>
      <c r="AD893" s="118"/>
      <c r="AE893" s="118"/>
      <c r="AF893" s="118"/>
      <c r="AG893" s="118"/>
      <c r="AH893" s="276"/>
      <c r="AI893" s="276"/>
      <c r="AJ893" s="118"/>
      <c r="AK893" s="279"/>
      <c r="AL893" s="99"/>
      <c r="AM893" s="99"/>
      <c r="AN893" s="108"/>
      <c r="AO893" s="99"/>
      <c r="AP893" s="99"/>
      <c r="AQ893" s="99"/>
      <c r="AR893" s="99"/>
      <c r="AS893" s="99"/>
    </row>
    <row r="894" spans="1:45" ht="15">
      <c r="A894" s="118"/>
      <c r="B894" s="118"/>
      <c r="C894" s="118"/>
      <c r="D894" s="118"/>
      <c r="E894" s="118"/>
      <c r="F894" s="118"/>
      <c r="G894" s="118"/>
      <c r="H894" s="118"/>
      <c r="I894" s="118"/>
      <c r="J894" s="118"/>
      <c r="K894" s="118"/>
      <c r="L894" s="276"/>
      <c r="M894" s="276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  <c r="Z894" s="118"/>
      <c r="AA894" s="118"/>
      <c r="AB894" s="118"/>
      <c r="AC894" s="118"/>
      <c r="AD894" s="118"/>
      <c r="AE894" s="118"/>
      <c r="AF894" s="118"/>
      <c r="AG894" s="118"/>
      <c r="AH894" s="276"/>
      <c r="AI894" s="276"/>
      <c r="AJ894" s="118"/>
      <c r="AK894" s="279"/>
      <c r="AL894" s="99"/>
      <c r="AM894" s="99"/>
      <c r="AN894" s="108"/>
      <c r="AO894" s="99"/>
      <c r="AP894" s="99"/>
      <c r="AQ894" s="99"/>
      <c r="AR894" s="99"/>
      <c r="AS894" s="99"/>
    </row>
    <row r="895" spans="1:45" ht="15">
      <c r="A895" s="118"/>
      <c r="B895" s="118"/>
      <c r="C895" s="118"/>
      <c r="D895" s="118"/>
      <c r="E895" s="118"/>
      <c r="F895" s="118"/>
      <c r="G895" s="118"/>
      <c r="H895" s="118"/>
      <c r="I895" s="118"/>
      <c r="J895" s="118"/>
      <c r="K895" s="118"/>
      <c r="L895" s="276"/>
      <c r="M895" s="276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  <c r="Z895" s="118"/>
      <c r="AA895" s="118"/>
      <c r="AB895" s="118"/>
      <c r="AC895" s="118"/>
      <c r="AD895" s="118"/>
      <c r="AE895" s="118"/>
      <c r="AF895" s="118"/>
      <c r="AG895" s="118"/>
      <c r="AH895" s="276"/>
      <c r="AI895" s="276"/>
      <c r="AJ895" s="118"/>
      <c r="AK895" s="279"/>
      <c r="AL895" s="99"/>
      <c r="AM895" s="99"/>
      <c r="AN895" s="108"/>
      <c r="AO895" s="99"/>
      <c r="AP895" s="99"/>
      <c r="AQ895" s="99"/>
      <c r="AR895" s="99"/>
      <c r="AS895" s="99"/>
    </row>
    <row r="896" spans="1:45" ht="15">
      <c r="A896" s="118"/>
      <c r="B896" s="118"/>
      <c r="C896" s="118"/>
      <c r="D896" s="118"/>
      <c r="E896" s="118"/>
      <c r="F896" s="118"/>
      <c r="G896" s="118"/>
      <c r="H896" s="118"/>
      <c r="I896" s="118"/>
      <c r="J896" s="118"/>
      <c r="K896" s="118"/>
      <c r="L896" s="276"/>
      <c r="M896" s="276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  <c r="Z896" s="118"/>
      <c r="AA896" s="118"/>
      <c r="AB896" s="118"/>
      <c r="AC896" s="118"/>
      <c r="AD896" s="118"/>
      <c r="AE896" s="118"/>
      <c r="AF896" s="118"/>
      <c r="AG896" s="118"/>
      <c r="AH896" s="276"/>
      <c r="AI896" s="276"/>
      <c r="AJ896" s="118"/>
      <c r="AK896" s="279"/>
      <c r="AL896" s="99"/>
      <c r="AM896" s="99"/>
      <c r="AN896" s="108"/>
      <c r="AO896" s="99"/>
      <c r="AP896" s="99"/>
      <c r="AQ896" s="99"/>
      <c r="AR896" s="99"/>
      <c r="AS896" s="99"/>
    </row>
    <row r="897" spans="1:45" ht="15">
      <c r="A897" s="118"/>
      <c r="B897" s="118"/>
      <c r="C897" s="118"/>
      <c r="D897" s="118"/>
      <c r="E897" s="118"/>
      <c r="F897" s="118"/>
      <c r="G897" s="118"/>
      <c r="H897" s="118"/>
      <c r="I897" s="118"/>
      <c r="J897" s="118"/>
      <c r="K897" s="118"/>
      <c r="L897" s="276"/>
      <c r="M897" s="276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  <c r="Z897" s="118"/>
      <c r="AA897" s="118"/>
      <c r="AB897" s="118"/>
      <c r="AC897" s="118"/>
      <c r="AD897" s="118"/>
      <c r="AE897" s="118"/>
      <c r="AF897" s="118"/>
      <c r="AG897" s="118"/>
      <c r="AH897" s="276"/>
      <c r="AI897" s="276"/>
      <c r="AJ897" s="118"/>
      <c r="AK897" s="279"/>
      <c r="AL897" s="99"/>
      <c r="AM897" s="99"/>
      <c r="AN897" s="108"/>
      <c r="AO897" s="99"/>
      <c r="AP897" s="99"/>
      <c r="AQ897" s="99"/>
      <c r="AR897" s="99"/>
      <c r="AS897" s="99"/>
    </row>
    <row r="898" spans="1:45" ht="15">
      <c r="A898" s="118"/>
      <c r="B898" s="118"/>
      <c r="C898" s="118"/>
      <c r="D898" s="118"/>
      <c r="E898" s="118"/>
      <c r="F898" s="118"/>
      <c r="G898" s="118"/>
      <c r="H898" s="118"/>
      <c r="I898" s="118"/>
      <c r="J898" s="118"/>
      <c r="K898" s="118"/>
      <c r="L898" s="276"/>
      <c r="M898" s="276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  <c r="Z898" s="118"/>
      <c r="AA898" s="118"/>
      <c r="AB898" s="118"/>
      <c r="AC898" s="118"/>
      <c r="AD898" s="118"/>
      <c r="AE898" s="118"/>
      <c r="AF898" s="118"/>
      <c r="AG898" s="118"/>
      <c r="AH898" s="276"/>
      <c r="AI898" s="276"/>
      <c r="AJ898" s="118"/>
      <c r="AK898" s="279"/>
      <c r="AL898" s="99"/>
      <c r="AM898" s="99"/>
      <c r="AN898" s="108"/>
      <c r="AO898" s="99"/>
      <c r="AP898" s="99"/>
      <c r="AQ898" s="99"/>
      <c r="AR898" s="99"/>
      <c r="AS898" s="99"/>
    </row>
    <row r="899" spans="1:45" ht="15">
      <c r="A899" s="118"/>
      <c r="B899" s="118"/>
      <c r="C899" s="118"/>
      <c r="D899" s="118"/>
      <c r="E899" s="118"/>
      <c r="F899" s="118"/>
      <c r="G899" s="118"/>
      <c r="H899" s="118"/>
      <c r="I899" s="118"/>
      <c r="J899" s="118"/>
      <c r="K899" s="118"/>
      <c r="L899" s="276"/>
      <c r="M899" s="276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  <c r="Z899" s="118"/>
      <c r="AA899" s="118"/>
      <c r="AB899" s="118"/>
      <c r="AC899" s="118"/>
      <c r="AD899" s="118"/>
      <c r="AE899" s="118"/>
      <c r="AF899" s="118"/>
      <c r="AG899" s="118"/>
      <c r="AH899" s="276"/>
      <c r="AI899" s="276"/>
      <c r="AJ899" s="118"/>
      <c r="AK899" s="279"/>
      <c r="AL899" s="99"/>
      <c r="AM899" s="99"/>
      <c r="AN899" s="108"/>
      <c r="AO899" s="99"/>
      <c r="AP899" s="99"/>
      <c r="AQ899" s="99"/>
      <c r="AR899" s="99"/>
      <c r="AS899" s="99"/>
    </row>
    <row r="900" spans="1:45" ht="15">
      <c r="A900" s="118"/>
      <c r="B900" s="118"/>
      <c r="C900" s="118"/>
      <c r="D900" s="118"/>
      <c r="E900" s="118"/>
      <c r="F900" s="118"/>
      <c r="G900" s="118"/>
      <c r="H900" s="118"/>
      <c r="I900" s="118"/>
      <c r="J900" s="118"/>
      <c r="K900" s="118"/>
      <c r="L900" s="276"/>
      <c r="M900" s="276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  <c r="Z900" s="118"/>
      <c r="AA900" s="118"/>
      <c r="AB900" s="118"/>
      <c r="AC900" s="118"/>
      <c r="AD900" s="118"/>
      <c r="AE900" s="118"/>
      <c r="AF900" s="118"/>
      <c r="AG900" s="118"/>
      <c r="AH900" s="276"/>
      <c r="AI900" s="276"/>
      <c r="AJ900" s="118"/>
      <c r="AK900" s="279"/>
      <c r="AL900" s="99"/>
      <c r="AM900" s="99"/>
      <c r="AN900" s="108"/>
      <c r="AO900" s="99"/>
      <c r="AP900" s="99"/>
      <c r="AQ900" s="99"/>
      <c r="AR900" s="99"/>
      <c r="AS900" s="99"/>
    </row>
    <row r="901" spans="1:45" ht="15">
      <c r="A901" s="118"/>
      <c r="B901" s="118"/>
      <c r="C901" s="118"/>
      <c r="D901" s="118"/>
      <c r="E901" s="118"/>
      <c r="F901" s="118"/>
      <c r="G901" s="118"/>
      <c r="H901" s="118"/>
      <c r="I901" s="118"/>
      <c r="J901" s="118"/>
      <c r="K901" s="118"/>
      <c r="L901" s="276"/>
      <c r="M901" s="276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  <c r="Z901" s="118"/>
      <c r="AA901" s="118"/>
      <c r="AB901" s="118"/>
      <c r="AC901" s="118"/>
      <c r="AD901" s="118"/>
      <c r="AE901" s="118"/>
      <c r="AF901" s="118"/>
      <c r="AG901" s="118"/>
      <c r="AH901" s="276"/>
      <c r="AI901" s="276"/>
      <c r="AJ901" s="118"/>
      <c r="AK901" s="279"/>
      <c r="AL901" s="99"/>
      <c r="AM901" s="99"/>
      <c r="AN901" s="108"/>
      <c r="AO901" s="99"/>
      <c r="AP901" s="99"/>
      <c r="AQ901" s="99"/>
      <c r="AR901" s="99"/>
      <c r="AS901" s="99"/>
    </row>
    <row r="902" spans="1:45" ht="15">
      <c r="A902" s="118"/>
      <c r="B902" s="118"/>
      <c r="C902" s="118"/>
      <c r="D902" s="118"/>
      <c r="E902" s="118"/>
      <c r="F902" s="118"/>
      <c r="G902" s="118"/>
      <c r="H902" s="118"/>
      <c r="I902" s="118"/>
      <c r="J902" s="118"/>
      <c r="K902" s="118"/>
      <c r="L902" s="276"/>
      <c r="M902" s="276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  <c r="Z902" s="118"/>
      <c r="AA902" s="118"/>
      <c r="AB902" s="118"/>
      <c r="AC902" s="118"/>
      <c r="AD902" s="118"/>
      <c r="AE902" s="118"/>
      <c r="AF902" s="118"/>
      <c r="AG902" s="118"/>
      <c r="AH902" s="276"/>
      <c r="AI902" s="276"/>
      <c r="AJ902" s="118"/>
      <c r="AK902" s="279"/>
      <c r="AL902" s="99"/>
      <c r="AM902" s="99"/>
      <c r="AN902" s="108"/>
      <c r="AO902" s="99"/>
      <c r="AP902" s="99"/>
      <c r="AQ902" s="99"/>
      <c r="AR902" s="99"/>
      <c r="AS902" s="99"/>
    </row>
    <row r="903" spans="1:45" ht="15">
      <c r="A903" s="118"/>
      <c r="B903" s="118"/>
      <c r="C903" s="118"/>
      <c r="D903" s="118"/>
      <c r="E903" s="118"/>
      <c r="F903" s="118"/>
      <c r="G903" s="118"/>
      <c r="H903" s="118"/>
      <c r="I903" s="118"/>
      <c r="J903" s="118"/>
      <c r="K903" s="118"/>
      <c r="L903" s="276"/>
      <c r="M903" s="276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  <c r="Z903" s="118"/>
      <c r="AA903" s="118"/>
      <c r="AB903" s="118"/>
      <c r="AC903" s="118"/>
      <c r="AD903" s="118"/>
      <c r="AE903" s="118"/>
      <c r="AF903" s="118"/>
      <c r="AG903" s="118"/>
      <c r="AH903" s="276"/>
      <c r="AI903" s="276"/>
      <c r="AJ903" s="118"/>
      <c r="AK903" s="279"/>
      <c r="AL903" s="99"/>
      <c r="AM903" s="99"/>
      <c r="AN903" s="108"/>
      <c r="AO903" s="99"/>
      <c r="AP903" s="99"/>
      <c r="AQ903" s="99"/>
      <c r="AR903" s="99"/>
      <c r="AS903" s="99"/>
    </row>
    <row r="904" spans="1:45" ht="15">
      <c r="A904" s="118"/>
      <c r="B904" s="118"/>
      <c r="C904" s="118"/>
      <c r="D904" s="118"/>
      <c r="E904" s="118"/>
      <c r="F904" s="118"/>
      <c r="G904" s="118"/>
      <c r="H904" s="118"/>
      <c r="I904" s="118"/>
      <c r="J904" s="118"/>
      <c r="K904" s="118"/>
      <c r="L904" s="276"/>
      <c r="M904" s="276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  <c r="Z904" s="118"/>
      <c r="AA904" s="118"/>
      <c r="AB904" s="118"/>
      <c r="AC904" s="118"/>
      <c r="AD904" s="118"/>
      <c r="AE904" s="118"/>
      <c r="AF904" s="118"/>
      <c r="AG904" s="118"/>
      <c r="AH904" s="276"/>
      <c r="AI904" s="276"/>
      <c r="AJ904" s="118"/>
      <c r="AK904" s="279"/>
      <c r="AL904" s="99"/>
      <c r="AM904" s="99"/>
      <c r="AN904" s="108"/>
      <c r="AO904" s="99"/>
      <c r="AP904" s="99"/>
      <c r="AQ904" s="99"/>
      <c r="AR904" s="99"/>
      <c r="AS904" s="99"/>
    </row>
    <row r="905" spans="1:45" ht="15">
      <c r="A905" s="118"/>
      <c r="B905" s="118"/>
      <c r="C905" s="118"/>
      <c r="D905" s="118"/>
      <c r="E905" s="118"/>
      <c r="F905" s="118"/>
      <c r="G905" s="118"/>
      <c r="H905" s="118"/>
      <c r="I905" s="118"/>
      <c r="J905" s="118"/>
      <c r="K905" s="118"/>
      <c r="L905" s="276"/>
      <c r="M905" s="276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  <c r="Z905" s="118"/>
      <c r="AA905" s="118"/>
      <c r="AB905" s="118"/>
      <c r="AC905" s="118"/>
      <c r="AD905" s="118"/>
      <c r="AE905" s="118"/>
      <c r="AF905" s="118"/>
      <c r="AG905" s="118"/>
      <c r="AH905" s="276"/>
      <c r="AI905" s="276"/>
      <c r="AJ905" s="118"/>
      <c r="AK905" s="279"/>
      <c r="AL905" s="99"/>
      <c r="AM905" s="99"/>
      <c r="AN905" s="108"/>
      <c r="AO905" s="99"/>
      <c r="AP905" s="99"/>
      <c r="AQ905" s="99"/>
      <c r="AR905" s="99"/>
      <c r="AS905" s="99"/>
    </row>
    <row r="906" spans="1:45" ht="15">
      <c r="A906" s="118"/>
      <c r="B906" s="118"/>
      <c r="C906" s="118"/>
      <c r="D906" s="118"/>
      <c r="E906" s="118"/>
      <c r="F906" s="118"/>
      <c r="G906" s="118"/>
      <c r="H906" s="118"/>
      <c r="I906" s="118"/>
      <c r="J906" s="118"/>
      <c r="K906" s="118"/>
      <c r="L906" s="276"/>
      <c r="M906" s="276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  <c r="Z906" s="118"/>
      <c r="AA906" s="118"/>
      <c r="AB906" s="118"/>
      <c r="AC906" s="118"/>
      <c r="AD906" s="118"/>
      <c r="AE906" s="118"/>
      <c r="AF906" s="118"/>
      <c r="AG906" s="118"/>
      <c r="AH906" s="276"/>
      <c r="AI906" s="276"/>
      <c r="AJ906" s="118"/>
      <c r="AK906" s="279"/>
      <c r="AL906" s="99"/>
      <c r="AM906" s="99"/>
      <c r="AN906" s="108"/>
      <c r="AO906" s="99"/>
      <c r="AP906" s="99"/>
      <c r="AQ906" s="99"/>
      <c r="AR906" s="99"/>
      <c r="AS906" s="99"/>
    </row>
    <row r="907" spans="1:45" ht="15">
      <c r="A907" s="118"/>
      <c r="B907" s="118"/>
      <c r="C907" s="118"/>
      <c r="D907" s="118"/>
      <c r="E907" s="118"/>
      <c r="F907" s="118"/>
      <c r="G907" s="118"/>
      <c r="H907" s="118"/>
      <c r="I907" s="118"/>
      <c r="J907" s="118"/>
      <c r="K907" s="118"/>
      <c r="L907" s="276"/>
      <c r="M907" s="276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  <c r="Z907" s="118"/>
      <c r="AA907" s="118"/>
      <c r="AB907" s="118"/>
      <c r="AC907" s="118"/>
      <c r="AD907" s="118"/>
      <c r="AE907" s="118"/>
      <c r="AF907" s="118"/>
      <c r="AG907" s="118"/>
      <c r="AH907" s="276"/>
      <c r="AI907" s="276"/>
      <c r="AJ907" s="118"/>
      <c r="AK907" s="279"/>
      <c r="AL907" s="99"/>
      <c r="AM907" s="99"/>
      <c r="AN907" s="108"/>
      <c r="AO907" s="99"/>
      <c r="AP907" s="99"/>
      <c r="AQ907" s="99"/>
      <c r="AR907" s="99"/>
      <c r="AS907" s="99"/>
    </row>
    <row r="908" spans="1:45" ht="15">
      <c r="A908" s="118"/>
      <c r="B908" s="118"/>
      <c r="C908" s="118"/>
      <c r="D908" s="118"/>
      <c r="E908" s="118"/>
      <c r="F908" s="118"/>
      <c r="G908" s="118"/>
      <c r="H908" s="118"/>
      <c r="I908" s="118"/>
      <c r="J908" s="118"/>
      <c r="K908" s="118"/>
      <c r="L908" s="276"/>
      <c r="M908" s="276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  <c r="Z908" s="118"/>
      <c r="AA908" s="118"/>
      <c r="AB908" s="118"/>
      <c r="AC908" s="118"/>
      <c r="AD908" s="118"/>
      <c r="AE908" s="118"/>
      <c r="AF908" s="118"/>
      <c r="AG908" s="118"/>
      <c r="AH908" s="276"/>
      <c r="AI908" s="276"/>
      <c r="AJ908" s="118"/>
      <c r="AK908" s="279"/>
      <c r="AL908" s="99"/>
      <c r="AM908" s="99"/>
      <c r="AN908" s="108"/>
      <c r="AO908" s="99"/>
      <c r="AP908" s="99"/>
      <c r="AQ908" s="99"/>
      <c r="AR908" s="99"/>
      <c r="AS908" s="99"/>
    </row>
    <row r="909" spans="1:45" ht="15">
      <c r="A909" s="118"/>
      <c r="B909" s="118"/>
      <c r="C909" s="118"/>
      <c r="D909" s="118"/>
      <c r="E909" s="118"/>
      <c r="F909" s="118"/>
      <c r="G909" s="118"/>
      <c r="H909" s="118"/>
      <c r="I909" s="118"/>
      <c r="J909" s="118"/>
      <c r="K909" s="118"/>
      <c r="L909" s="276"/>
      <c r="M909" s="276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  <c r="Z909" s="118"/>
      <c r="AA909" s="118"/>
      <c r="AB909" s="118"/>
      <c r="AC909" s="118"/>
      <c r="AD909" s="118"/>
      <c r="AE909" s="118"/>
      <c r="AF909" s="118"/>
      <c r="AG909" s="118"/>
      <c r="AH909" s="276"/>
      <c r="AI909" s="276"/>
      <c r="AJ909" s="118"/>
      <c r="AK909" s="279"/>
      <c r="AL909" s="99"/>
      <c r="AM909" s="99"/>
      <c r="AN909" s="108"/>
      <c r="AO909" s="99"/>
      <c r="AP909" s="99"/>
      <c r="AQ909" s="99"/>
      <c r="AR909" s="99"/>
      <c r="AS909" s="99"/>
    </row>
    <row r="910" spans="1:45" ht="15">
      <c r="A910" s="118"/>
      <c r="B910" s="118"/>
      <c r="C910" s="118"/>
      <c r="D910" s="118"/>
      <c r="E910" s="118"/>
      <c r="F910" s="118"/>
      <c r="G910" s="118"/>
      <c r="H910" s="118"/>
      <c r="I910" s="118"/>
      <c r="J910" s="118"/>
      <c r="K910" s="118"/>
      <c r="L910" s="276"/>
      <c r="M910" s="276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  <c r="Z910" s="118"/>
      <c r="AA910" s="118"/>
      <c r="AB910" s="118"/>
      <c r="AC910" s="118"/>
      <c r="AD910" s="118"/>
      <c r="AE910" s="118"/>
      <c r="AF910" s="118"/>
      <c r="AG910" s="118"/>
      <c r="AH910" s="276"/>
      <c r="AI910" s="276"/>
      <c r="AJ910" s="118"/>
      <c r="AK910" s="279"/>
      <c r="AL910" s="99"/>
      <c r="AM910" s="99"/>
      <c r="AN910" s="108"/>
      <c r="AO910" s="99"/>
      <c r="AP910" s="99"/>
      <c r="AQ910" s="99"/>
      <c r="AR910" s="99"/>
      <c r="AS910" s="99"/>
    </row>
    <row r="911" spans="1:45" ht="15">
      <c r="A911" s="118"/>
      <c r="B911" s="118"/>
      <c r="C911" s="118"/>
      <c r="D911" s="118"/>
      <c r="E911" s="118"/>
      <c r="F911" s="118"/>
      <c r="G911" s="118"/>
      <c r="H911" s="118"/>
      <c r="I911" s="118"/>
      <c r="J911" s="118"/>
      <c r="K911" s="118"/>
      <c r="L911" s="276"/>
      <c r="M911" s="276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  <c r="Z911" s="118"/>
      <c r="AA911" s="118"/>
      <c r="AB911" s="118"/>
      <c r="AC911" s="118"/>
      <c r="AD911" s="118"/>
      <c r="AE911" s="118"/>
      <c r="AF911" s="118"/>
      <c r="AG911" s="118"/>
      <c r="AH911" s="276"/>
      <c r="AI911" s="276"/>
      <c r="AJ911" s="118"/>
      <c r="AK911" s="279"/>
      <c r="AL911" s="99"/>
      <c r="AM911" s="99"/>
      <c r="AN911" s="108"/>
      <c r="AO911" s="99"/>
      <c r="AP911" s="99"/>
      <c r="AQ911" s="99"/>
      <c r="AR911" s="99"/>
      <c r="AS911" s="99"/>
    </row>
    <row r="912" spans="1:45" ht="15">
      <c r="A912" s="118"/>
      <c r="B912" s="118"/>
      <c r="C912" s="118"/>
      <c r="D912" s="118"/>
      <c r="E912" s="118"/>
      <c r="F912" s="118"/>
      <c r="G912" s="118"/>
      <c r="H912" s="118"/>
      <c r="I912" s="118"/>
      <c r="J912" s="118"/>
      <c r="K912" s="118"/>
      <c r="L912" s="276"/>
      <c r="M912" s="276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  <c r="Z912" s="118"/>
      <c r="AA912" s="118"/>
      <c r="AB912" s="118"/>
      <c r="AC912" s="118"/>
      <c r="AD912" s="118"/>
      <c r="AE912" s="118"/>
      <c r="AF912" s="118"/>
      <c r="AG912" s="118"/>
      <c r="AH912" s="276"/>
      <c r="AI912" s="276"/>
      <c r="AJ912" s="118"/>
      <c r="AK912" s="279"/>
      <c r="AL912" s="99"/>
      <c r="AM912" s="99"/>
      <c r="AN912" s="108"/>
      <c r="AO912" s="99"/>
      <c r="AP912" s="99"/>
      <c r="AQ912" s="99"/>
      <c r="AR912" s="99"/>
      <c r="AS912" s="99"/>
    </row>
    <row r="913" spans="1:45" ht="15">
      <c r="A913" s="118"/>
      <c r="B913" s="118"/>
      <c r="C913" s="118"/>
      <c r="D913" s="118"/>
      <c r="E913" s="118"/>
      <c r="F913" s="118"/>
      <c r="G913" s="118"/>
      <c r="H913" s="118"/>
      <c r="I913" s="118"/>
      <c r="J913" s="118"/>
      <c r="K913" s="118"/>
      <c r="L913" s="276"/>
      <c r="M913" s="276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  <c r="Z913" s="118"/>
      <c r="AA913" s="118"/>
      <c r="AB913" s="118"/>
      <c r="AC913" s="118"/>
      <c r="AD913" s="118"/>
      <c r="AE913" s="118"/>
      <c r="AF913" s="118"/>
      <c r="AG913" s="118"/>
      <c r="AH913" s="276"/>
      <c r="AI913" s="276"/>
      <c r="AJ913" s="118"/>
      <c r="AK913" s="279"/>
      <c r="AL913" s="99"/>
      <c r="AM913" s="99"/>
      <c r="AN913" s="108"/>
      <c r="AO913" s="99"/>
      <c r="AP913" s="99"/>
      <c r="AQ913" s="99"/>
      <c r="AR913" s="99"/>
      <c r="AS913" s="99"/>
    </row>
    <row r="914" spans="1:45" ht="15">
      <c r="A914" s="118"/>
      <c r="B914" s="118"/>
      <c r="C914" s="118"/>
      <c r="D914" s="118"/>
      <c r="E914" s="118"/>
      <c r="F914" s="118"/>
      <c r="G914" s="118"/>
      <c r="H914" s="118"/>
      <c r="I914" s="118"/>
      <c r="J914" s="118"/>
      <c r="K914" s="118"/>
      <c r="L914" s="276"/>
      <c r="M914" s="276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  <c r="Z914" s="118"/>
      <c r="AA914" s="118"/>
      <c r="AB914" s="118"/>
      <c r="AC914" s="118"/>
      <c r="AD914" s="118"/>
      <c r="AE914" s="118"/>
      <c r="AF914" s="118"/>
      <c r="AG914" s="118"/>
      <c r="AH914" s="276"/>
      <c r="AI914" s="276"/>
      <c r="AJ914" s="118"/>
      <c r="AK914" s="279"/>
      <c r="AL914" s="99"/>
      <c r="AM914" s="99"/>
      <c r="AN914" s="108"/>
      <c r="AO914" s="99"/>
      <c r="AP914" s="99"/>
      <c r="AQ914" s="99"/>
      <c r="AR914" s="99"/>
      <c r="AS914" s="99"/>
    </row>
    <row r="915" spans="1:45" ht="15">
      <c r="A915" s="118"/>
      <c r="B915" s="118"/>
      <c r="C915" s="118"/>
      <c r="D915" s="118"/>
      <c r="E915" s="118"/>
      <c r="F915" s="118"/>
      <c r="G915" s="118"/>
      <c r="H915" s="118"/>
      <c r="I915" s="118"/>
      <c r="J915" s="118"/>
      <c r="K915" s="118"/>
      <c r="L915" s="276"/>
      <c r="M915" s="276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  <c r="Z915" s="118"/>
      <c r="AA915" s="118"/>
      <c r="AB915" s="118"/>
      <c r="AC915" s="118"/>
      <c r="AD915" s="118"/>
      <c r="AE915" s="118"/>
      <c r="AF915" s="118"/>
      <c r="AG915" s="118"/>
      <c r="AH915" s="276"/>
      <c r="AI915" s="276"/>
      <c r="AJ915" s="118"/>
      <c r="AK915" s="279"/>
      <c r="AL915" s="99"/>
      <c r="AM915" s="99"/>
      <c r="AN915" s="108"/>
      <c r="AO915" s="99"/>
      <c r="AP915" s="99"/>
      <c r="AQ915" s="99"/>
      <c r="AR915" s="99"/>
      <c r="AS915" s="99"/>
    </row>
    <row r="916" spans="1:45" ht="15">
      <c r="A916" s="118"/>
      <c r="B916" s="118"/>
      <c r="C916" s="118"/>
      <c r="D916" s="118"/>
      <c r="E916" s="118"/>
      <c r="F916" s="118"/>
      <c r="G916" s="118"/>
      <c r="H916" s="118"/>
      <c r="I916" s="118"/>
      <c r="J916" s="118"/>
      <c r="K916" s="118"/>
      <c r="L916" s="276"/>
      <c r="M916" s="276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  <c r="Z916" s="118"/>
      <c r="AA916" s="118"/>
      <c r="AB916" s="118"/>
      <c r="AC916" s="118"/>
      <c r="AD916" s="118"/>
      <c r="AE916" s="118"/>
      <c r="AF916" s="118"/>
      <c r="AG916" s="118"/>
      <c r="AH916" s="276"/>
      <c r="AI916" s="276"/>
      <c r="AJ916" s="118"/>
      <c r="AK916" s="279"/>
      <c r="AL916" s="99"/>
      <c r="AM916" s="99"/>
      <c r="AN916" s="108"/>
      <c r="AO916" s="99"/>
      <c r="AP916" s="99"/>
      <c r="AQ916" s="99"/>
      <c r="AR916" s="99"/>
      <c r="AS916" s="99"/>
    </row>
    <row r="917" spans="1:45" ht="15">
      <c r="A917" s="118"/>
      <c r="B917" s="118"/>
      <c r="C917" s="118"/>
      <c r="D917" s="118"/>
      <c r="E917" s="118"/>
      <c r="F917" s="118"/>
      <c r="G917" s="118"/>
      <c r="H917" s="118"/>
      <c r="I917" s="118"/>
      <c r="J917" s="118"/>
      <c r="K917" s="118"/>
      <c r="L917" s="276"/>
      <c r="M917" s="276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  <c r="Z917" s="118"/>
      <c r="AA917" s="118"/>
      <c r="AB917" s="118"/>
      <c r="AC917" s="118"/>
      <c r="AD917" s="118"/>
      <c r="AE917" s="118"/>
      <c r="AF917" s="118"/>
      <c r="AG917" s="118"/>
      <c r="AH917" s="276"/>
      <c r="AI917" s="276"/>
      <c r="AJ917" s="118"/>
      <c r="AK917" s="279"/>
      <c r="AL917" s="99"/>
      <c r="AM917" s="99"/>
      <c r="AN917" s="108"/>
      <c r="AO917" s="99"/>
      <c r="AP917" s="99"/>
      <c r="AQ917" s="99"/>
      <c r="AR917" s="99"/>
      <c r="AS917" s="99"/>
    </row>
    <row r="918" spans="1:45" ht="15">
      <c r="A918" s="118"/>
      <c r="B918" s="118"/>
      <c r="C918" s="118"/>
      <c r="D918" s="118"/>
      <c r="E918" s="118"/>
      <c r="F918" s="118"/>
      <c r="G918" s="118"/>
      <c r="H918" s="118"/>
      <c r="I918" s="118"/>
      <c r="J918" s="118"/>
      <c r="K918" s="118"/>
      <c r="L918" s="276"/>
      <c r="M918" s="276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  <c r="Z918" s="118"/>
      <c r="AA918" s="118"/>
      <c r="AB918" s="118"/>
      <c r="AC918" s="118"/>
      <c r="AD918" s="118"/>
      <c r="AE918" s="118"/>
      <c r="AF918" s="118"/>
      <c r="AG918" s="118"/>
      <c r="AH918" s="276"/>
      <c r="AI918" s="276"/>
      <c r="AJ918" s="118"/>
      <c r="AK918" s="279"/>
      <c r="AL918" s="99"/>
      <c r="AM918" s="99"/>
      <c r="AN918" s="108"/>
      <c r="AO918" s="99"/>
      <c r="AP918" s="99"/>
      <c r="AQ918" s="99"/>
      <c r="AR918" s="99"/>
      <c r="AS918" s="99"/>
    </row>
    <row r="919" spans="1:45" ht="15">
      <c r="A919" s="118"/>
      <c r="B919" s="118"/>
      <c r="C919" s="118"/>
      <c r="D919" s="118"/>
      <c r="E919" s="118"/>
      <c r="F919" s="118"/>
      <c r="G919" s="118"/>
      <c r="H919" s="118"/>
      <c r="I919" s="118"/>
      <c r="J919" s="118"/>
      <c r="K919" s="118"/>
      <c r="L919" s="276"/>
      <c r="M919" s="276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  <c r="Z919" s="118"/>
      <c r="AA919" s="118"/>
      <c r="AB919" s="118"/>
      <c r="AC919" s="118"/>
      <c r="AD919" s="118"/>
      <c r="AE919" s="118"/>
      <c r="AF919" s="118"/>
      <c r="AG919" s="118"/>
      <c r="AH919" s="276"/>
      <c r="AI919" s="276"/>
      <c r="AJ919" s="118"/>
      <c r="AK919" s="279"/>
      <c r="AL919" s="99"/>
      <c r="AM919" s="99"/>
      <c r="AN919" s="108"/>
      <c r="AO919" s="99"/>
      <c r="AP919" s="99"/>
      <c r="AQ919" s="99"/>
      <c r="AR919" s="99"/>
      <c r="AS919" s="99"/>
    </row>
    <row r="920" spans="1:45" ht="15">
      <c r="A920" s="118"/>
      <c r="B920" s="118"/>
      <c r="C920" s="118"/>
      <c r="D920" s="118"/>
      <c r="E920" s="118"/>
      <c r="F920" s="118"/>
      <c r="G920" s="118"/>
      <c r="H920" s="118"/>
      <c r="I920" s="118"/>
      <c r="J920" s="118"/>
      <c r="K920" s="118"/>
      <c r="L920" s="276"/>
      <c r="M920" s="276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  <c r="Z920" s="118"/>
      <c r="AA920" s="118"/>
      <c r="AB920" s="118"/>
      <c r="AC920" s="118"/>
      <c r="AD920" s="118"/>
      <c r="AE920" s="118"/>
      <c r="AF920" s="118"/>
      <c r="AG920" s="118"/>
      <c r="AH920" s="276"/>
      <c r="AI920" s="276"/>
      <c r="AJ920" s="118"/>
      <c r="AK920" s="279"/>
      <c r="AL920" s="99"/>
      <c r="AM920" s="99"/>
      <c r="AN920" s="108"/>
      <c r="AO920" s="99"/>
      <c r="AP920" s="99"/>
      <c r="AQ920" s="99"/>
      <c r="AR920" s="99"/>
      <c r="AS920" s="99"/>
    </row>
    <row r="921" spans="1:45" ht="15">
      <c r="A921" s="118"/>
      <c r="B921" s="118"/>
      <c r="C921" s="118"/>
      <c r="D921" s="118"/>
      <c r="E921" s="118"/>
      <c r="F921" s="118"/>
      <c r="G921" s="118"/>
      <c r="H921" s="118"/>
      <c r="I921" s="118"/>
      <c r="J921" s="118"/>
      <c r="K921" s="118"/>
      <c r="L921" s="276"/>
      <c r="M921" s="276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  <c r="Z921" s="118"/>
      <c r="AA921" s="118"/>
      <c r="AB921" s="118"/>
      <c r="AC921" s="118"/>
      <c r="AD921" s="118"/>
      <c r="AE921" s="118"/>
      <c r="AF921" s="118"/>
      <c r="AG921" s="118"/>
      <c r="AH921" s="276"/>
      <c r="AI921" s="276"/>
      <c r="AJ921" s="118"/>
      <c r="AK921" s="279"/>
      <c r="AL921" s="99"/>
      <c r="AM921" s="99"/>
      <c r="AN921" s="108"/>
      <c r="AO921" s="99"/>
      <c r="AP921" s="99"/>
      <c r="AQ921" s="99"/>
      <c r="AR921" s="99"/>
      <c r="AS921" s="99"/>
    </row>
    <row r="922" spans="1:45" ht="15">
      <c r="A922" s="118"/>
      <c r="B922" s="118"/>
      <c r="C922" s="118"/>
      <c r="D922" s="118"/>
      <c r="E922" s="118"/>
      <c r="F922" s="118"/>
      <c r="G922" s="118"/>
      <c r="H922" s="118"/>
      <c r="I922" s="118"/>
      <c r="J922" s="118"/>
      <c r="K922" s="118"/>
      <c r="L922" s="276"/>
      <c r="M922" s="276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  <c r="Z922" s="118"/>
      <c r="AA922" s="118"/>
      <c r="AB922" s="118"/>
      <c r="AC922" s="118"/>
      <c r="AD922" s="118"/>
      <c r="AE922" s="118"/>
      <c r="AF922" s="118"/>
      <c r="AG922" s="118"/>
      <c r="AH922" s="276"/>
      <c r="AI922" s="276"/>
      <c r="AJ922" s="118"/>
      <c r="AK922" s="279"/>
      <c r="AL922" s="99"/>
      <c r="AM922" s="99"/>
      <c r="AN922" s="108"/>
      <c r="AO922" s="99"/>
      <c r="AP922" s="99"/>
      <c r="AQ922" s="99"/>
      <c r="AR922" s="99"/>
      <c r="AS922" s="99"/>
    </row>
    <row r="923" spans="1:45" ht="15">
      <c r="A923" s="118"/>
      <c r="B923" s="118"/>
      <c r="C923" s="118"/>
      <c r="D923" s="118"/>
      <c r="E923" s="118"/>
      <c r="F923" s="118"/>
      <c r="G923" s="118"/>
      <c r="H923" s="118"/>
      <c r="I923" s="118"/>
      <c r="J923" s="118"/>
      <c r="K923" s="118"/>
      <c r="L923" s="276"/>
      <c r="M923" s="276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  <c r="Z923" s="118"/>
      <c r="AA923" s="118"/>
      <c r="AB923" s="118"/>
      <c r="AC923" s="118"/>
      <c r="AD923" s="118"/>
      <c r="AE923" s="118"/>
      <c r="AF923" s="118"/>
      <c r="AG923" s="118"/>
      <c r="AH923" s="276"/>
      <c r="AI923" s="276"/>
      <c r="AJ923" s="118"/>
      <c r="AK923" s="279"/>
      <c r="AL923" s="99"/>
      <c r="AM923" s="99"/>
      <c r="AN923" s="108"/>
      <c r="AO923" s="99"/>
      <c r="AP923" s="99"/>
      <c r="AQ923" s="99"/>
      <c r="AR923" s="99"/>
      <c r="AS923" s="99"/>
    </row>
    <row r="924" spans="1:45" ht="15">
      <c r="A924" s="118"/>
      <c r="B924" s="118"/>
      <c r="C924" s="118"/>
      <c r="D924" s="118"/>
      <c r="E924" s="118"/>
      <c r="F924" s="118"/>
      <c r="G924" s="118"/>
      <c r="H924" s="118"/>
      <c r="I924" s="118"/>
      <c r="J924" s="118"/>
      <c r="K924" s="118"/>
      <c r="L924" s="276"/>
      <c r="M924" s="276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  <c r="Z924" s="118"/>
      <c r="AA924" s="118"/>
      <c r="AB924" s="118"/>
      <c r="AC924" s="118"/>
      <c r="AD924" s="118"/>
      <c r="AE924" s="118"/>
      <c r="AF924" s="118"/>
      <c r="AG924" s="118"/>
      <c r="AH924" s="276"/>
      <c r="AI924" s="276"/>
      <c r="AJ924" s="118"/>
      <c r="AK924" s="279"/>
      <c r="AL924" s="99"/>
      <c r="AM924" s="99"/>
      <c r="AN924" s="108"/>
      <c r="AO924" s="99"/>
      <c r="AP924" s="99"/>
      <c r="AQ924" s="99"/>
      <c r="AR924" s="99"/>
      <c r="AS924" s="99"/>
    </row>
    <row r="925" spans="1:45" ht="15">
      <c r="A925" s="118"/>
      <c r="B925" s="118"/>
      <c r="C925" s="118"/>
      <c r="D925" s="118"/>
      <c r="E925" s="118"/>
      <c r="F925" s="118"/>
      <c r="G925" s="118"/>
      <c r="H925" s="118"/>
      <c r="I925" s="118"/>
      <c r="J925" s="118"/>
      <c r="K925" s="118"/>
      <c r="L925" s="276"/>
      <c r="M925" s="276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  <c r="Z925" s="118"/>
      <c r="AA925" s="118"/>
      <c r="AB925" s="118"/>
      <c r="AC925" s="118"/>
      <c r="AD925" s="118"/>
      <c r="AE925" s="118"/>
      <c r="AF925" s="118"/>
      <c r="AG925" s="118"/>
      <c r="AH925" s="276"/>
      <c r="AI925" s="276"/>
      <c r="AJ925" s="118"/>
      <c r="AK925" s="279"/>
      <c r="AL925" s="99"/>
      <c r="AM925" s="99"/>
      <c r="AN925" s="108"/>
      <c r="AO925" s="99"/>
      <c r="AP925" s="99"/>
      <c r="AQ925" s="99"/>
      <c r="AR925" s="99"/>
      <c r="AS925" s="99"/>
    </row>
    <row r="926" spans="1:45" ht="15">
      <c r="A926" s="118"/>
      <c r="B926" s="118"/>
      <c r="C926" s="118"/>
      <c r="D926" s="118"/>
      <c r="E926" s="118"/>
      <c r="F926" s="118"/>
      <c r="G926" s="118"/>
      <c r="H926" s="118"/>
      <c r="I926" s="118"/>
      <c r="J926" s="118"/>
      <c r="K926" s="118"/>
      <c r="L926" s="276"/>
      <c r="M926" s="276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  <c r="Z926" s="118"/>
      <c r="AA926" s="118"/>
      <c r="AB926" s="118"/>
      <c r="AC926" s="118"/>
      <c r="AD926" s="118"/>
      <c r="AE926" s="118"/>
      <c r="AF926" s="118"/>
      <c r="AG926" s="118"/>
      <c r="AH926" s="276"/>
      <c r="AI926" s="276"/>
      <c r="AJ926" s="118"/>
      <c r="AK926" s="279"/>
      <c r="AL926" s="99"/>
      <c r="AM926" s="99"/>
      <c r="AN926" s="108"/>
      <c r="AO926" s="99"/>
      <c r="AP926" s="99"/>
      <c r="AQ926" s="99"/>
      <c r="AR926" s="99"/>
      <c r="AS926" s="99"/>
    </row>
    <row r="927" spans="1:45" ht="15">
      <c r="A927" s="118"/>
      <c r="B927" s="118"/>
      <c r="C927" s="118"/>
      <c r="D927" s="118"/>
      <c r="E927" s="118"/>
      <c r="F927" s="118"/>
      <c r="G927" s="118"/>
      <c r="H927" s="118"/>
      <c r="I927" s="118"/>
      <c r="J927" s="118"/>
      <c r="K927" s="118"/>
      <c r="L927" s="276"/>
      <c r="M927" s="276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  <c r="Z927" s="118"/>
      <c r="AA927" s="118"/>
      <c r="AB927" s="118"/>
      <c r="AC927" s="118"/>
      <c r="AD927" s="118"/>
      <c r="AE927" s="118"/>
      <c r="AF927" s="118"/>
      <c r="AG927" s="118"/>
      <c r="AH927" s="276"/>
      <c r="AI927" s="276"/>
      <c r="AJ927" s="118"/>
      <c r="AK927" s="279"/>
      <c r="AL927" s="99"/>
      <c r="AM927" s="99"/>
      <c r="AN927" s="108"/>
      <c r="AO927" s="99"/>
      <c r="AP927" s="99"/>
      <c r="AQ927" s="99"/>
      <c r="AR927" s="99"/>
      <c r="AS927" s="99"/>
    </row>
    <row r="928" spans="1:45" ht="15">
      <c r="A928" s="118"/>
      <c r="B928" s="118"/>
      <c r="C928" s="118"/>
      <c r="D928" s="118"/>
      <c r="E928" s="118"/>
      <c r="F928" s="118"/>
      <c r="G928" s="118"/>
      <c r="H928" s="118"/>
      <c r="I928" s="118"/>
      <c r="J928" s="118"/>
      <c r="K928" s="118"/>
      <c r="L928" s="276"/>
      <c r="M928" s="276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  <c r="Z928" s="118"/>
      <c r="AA928" s="118"/>
      <c r="AB928" s="118"/>
      <c r="AC928" s="118"/>
      <c r="AD928" s="118"/>
      <c r="AE928" s="118"/>
      <c r="AF928" s="118"/>
      <c r="AG928" s="118"/>
      <c r="AH928" s="276"/>
      <c r="AI928" s="276"/>
      <c r="AJ928" s="118"/>
      <c r="AK928" s="279"/>
      <c r="AL928" s="99"/>
      <c r="AM928" s="99"/>
      <c r="AN928" s="108"/>
      <c r="AO928" s="99"/>
      <c r="AP928" s="99"/>
      <c r="AQ928" s="99"/>
      <c r="AR928" s="99"/>
      <c r="AS928" s="99"/>
    </row>
    <row r="929" spans="1:45" ht="15">
      <c r="A929" s="118"/>
      <c r="B929" s="118"/>
      <c r="C929" s="118"/>
      <c r="D929" s="118"/>
      <c r="E929" s="118"/>
      <c r="F929" s="118"/>
      <c r="G929" s="118"/>
      <c r="H929" s="118"/>
      <c r="I929" s="118"/>
      <c r="J929" s="118"/>
      <c r="K929" s="118"/>
      <c r="L929" s="276"/>
      <c r="M929" s="276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  <c r="Z929" s="118"/>
      <c r="AA929" s="118"/>
      <c r="AB929" s="118"/>
      <c r="AC929" s="118"/>
      <c r="AD929" s="118"/>
      <c r="AE929" s="118"/>
      <c r="AF929" s="118"/>
      <c r="AG929" s="118"/>
      <c r="AH929" s="276"/>
      <c r="AI929" s="276"/>
      <c r="AJ929" s="118"/>
      <c r="AK929" s="279"/>
      <c r="AL929" s="99"/>
      <c r="AM929" s="99"/>
      <c r="AN929" s="108"/>
      <c r="AO929" s="99"/>
      <c r="AP929" s="99"/>
      <c r="AQ929" s="99"/>
      <c r="AR929" s="99"/>
      <c r="AS929" s="99"/>
    </row>
    <row r="930" spans="1:45" ht="15">
      <c r="A930" s="118"/>
      <c r="B930" s="118"/>
      <c r="C930" s="118"/>
      <c r="D930" s="118"/>
      <c r="E930" s="118"/>
      <c r="F930" s="118"/>
      <c r="G930" s="118"/>
      <c r="H930" s="118"/>
      <c r="I930" s="118"/>
      <c r="J930" s="118"/>
      <c r="K930" s="118"/>
      <c r="L930" s="276"/>
      <c r="M930" s="276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  <c r="Z930" s="118"/>
      <c r="AA930" s="118"/>
      <c r="AB930" s="118"/>
      <c r="AC930" s="118"/>
      <c r="AD930" s="118"/>
      <c r="AE930" s="118"/>
      <c r="AF930" s="118"/>
      <c r="AG930" s="118"/>
      <c r="AH930" s="276"/>
      <c r="AI930" s="276"/>
      <c r="AJ930" s="118"/>
      <c r="AK930" s="279"/>
      <c r="AL930" s="99"/>
      <c r="AM930" s="99"/>
      <c r="AN930" s="108"/>
      <c r="AO930" s="99"/>
      <c r="AP930" s="99"/>
      <c r="AQ930" s="99"/>
      <c r="AR930" s="99"/>
      <c r="AS930" s="99"/>
    </row>
    <row r="931" spans="1:45" ht="15">
      <c r="A931" s="118"/>
      <c r="B931" s="118"/>
      <c r="C931" s="118"/>
      <c r="D931" s="118"/>
      <c r="E931" s="118"/>
      <c r="F931" s="118"/>
      <c r="G931" s="118"/>
      <c r="H931" s="118"/>
      <c r="I931" s="118"/>
      <c r="J931" s="118"/>
      <c r="K931" s="118"/>
      <c r="L931" s="276"/>
      <c r="M931" s="276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  <c r="Z931" s="118"/>
      <c r="AA931" s="118"/>
      <c r="AB931" s="118"/>
      <c r="AC931" s="118"/>
      <c r="AD931" s="118"/>
      <c r="AE931" s="118"/>
      <c r="AF931" s="118"/>
      <c r="AG931" s="118"/>
      <c r="AH931" s="276"/>
      <c r="AI931" s="276"/>
      <c r="AJ931" s="118"/>
      <c r="AK931" s="279"/>
      <c r="AL931" s="99"/>
      <c r="AM931" s="99"/>
      <c r="AN931" s="108"/>
      <c r="AO931" s="99"/>
      <c r="AP931" s="99"/>
      <c r="AQ931" s="99"/>
      <c r="AR931" s="99"/>
      <c r="AS931" s="99"/>
    </row>
    <row r="932" spans="1:45" ht="15">
      <c r="A932" s="118"/>
      <c r="B932" s="118"/>
      <c r="C932" s="118"/>
      <c r="D932" s="118"/>
      <c r="E932" s="118"/>
      <c r="F932" s="118"/>
      <c r="G932" s="118"/>
      <c r="H932" s="118"/>
      <c r="I932" s="118"/>
      <c r="J932" s="118"/>
      <c r="K932" s="118"/>
      <c r="L932" s="276"/>
      <c r="M932" s="276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  <c r="Z932" s="118"/>
      <c r="AA932" s="118"/>
      <c r="AB932" s="118"/>
      <c r="AC932" s="118"/>
      <c r="AD932" s="118"/>
      <c r="AE932" s="118"/>
      <c r="AF932" s="118"/>
      <c r="AG932" s="118"/>
      <c r="AH932" s="276"/>
      <c r="AI932" s="276"/>
      <c r="AJ932" s="118"/>
      <c r="AK932" s="279"/>
      <c r="AL932" s="99"/>
      <c r="AM932" s="99"/>
      <c r="AN932" s="108"/>
      <c r="AO932" s="99"/>
      <c r="AP932" s="99"/>
      <c r="AQ932" s="99"/>
      <c r="AR932" s="99"/>
      <c r="AS932" s="99"/>
    </row>
    <row r="933" spans="1:45" ht="15">
      <c r="A933" s="118"/>
      <c r="B933" s="118"/>
      <c r="C933" s="118"/>
      <c r="D933" s="118"/>
      <c r="E933" s="118"/>
      <c r="F933" s="118"/>
      <c r="G933" s="118"/>
      <c r="H933" s="118"/>
      <c r="I933" s="118"/>
      <c r="J933" s="118"/>
      <c r="K933" s="118"/>
      <c r="L933" s="276"/>
      <c r="M933" s="276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  <c r="Z933" s="118"/>
      <c r="AA933" s="118"/>
      <c r="AB933" s="118"/>
      <c r="AC933" s="118"/>
      <c r="AD933" s="118"/>
      <c r="AE933" s="118"/>
      <c r="AF933" s="118"/>
      <c r="AG933" s="118"/>
      <c r="AH933" s="276"/>
      <c r="AI933" s="276"/>
      <c r="AJ933" s="118"/>
      <c r="AK933" s="279"/>
      <c r="AL933" s="99"/>
      <c r="AM933" s="99"/>
      <c r="AN933" s="108"/>
      <c r="AO933" s="99"/>
      <c r="AP933" s="99"/>
      <c r="AQ933" s="99"/>
      <c r="AR933" s="99"/>
      <c r="AS933" s="99"/>
    </row>
    <row r="934" spans="1:45" ht="15">
      <c r="A934" s="118"/>
      <c r="B934" s="118"/>
      <c r="C934" s="118"/>
      <c r="D934" s="118"/>
      <c r="E934" s="118"/>
      <c r="F934" s="118"/>
      <c r="G934" s="118"/>
      <c r="H934" s="118"/>
      <c r="I934" s="118"/>
      <c r="J934" s="118"/>
      <c r="K934" s="118"/>
      <c r="L934" s="276"/>
      <c r="M934" s="276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  <c r="Z934" s="118"/>
      <c r="AA934" s="118"/>
      <c r="AB934" s="118"/>
      <c r="AC934" s="118"/>
      <c r="AD934" s="118"/>
      <c r="AE934" s="118"/>
      <c r="AF934" s="118"/>
      <c r="AG934" s="118"/>
      <c r="AH934" s="276"/>
      <c r="AI934" s="276"/>
      <c r="AJ934" s="118"/>
      <c r="AK934" s="279"/>
      <c r="AL934" s="99"/>
      <c r="AM934" s="99"/>
      <c r="AN934" s="108"/>
      <c r="AO934" s="99"/>
      <c r="AP934" s="99"/>
      <c r="AQ934" s="99"/>
      <c r="AR934" s="99"/>
      <c r="AS934" s="99"/>
    </row>
    <row r="935" spans="1:45" ht="15">
      <c r="A935" s="118"/>
      <c r="B935" s="118"/>
      <c r="C935" s="118"/>
      <c r="D935" s="118"/>
      <c r="E935" s="118"/>
      <c r="F935" s="118"/>
      <c r="G935" s="118"/>
      <c r="H935" s="118"/>
      <c r="I935" s="118"/>
      <c r="J935" s="118"/>
      <c r="K935" s="118"/>
      <c r="L935" s="276"/>
      <c r="M935" s="276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  <c r="Z935" s="118"/>
      <c r="AA935" s="118"/>
      <c r="AB935" s="118"/>
      <c r="AC935" s="118"/>
      <c r="AD935" s="118"/>
      <c r="AE935" s="118"/>
      <c r="AF935" s="118"/>
      <c r="AG935" s="118"/>
      <c r="AH935" s="276"/>
      <c r="AI935" s="276"/>
      <c r="AJ935" s="118"/>
      <c r="AK935" s="279"/>
      <c r="AL935" s="99"/>
      <c r="AM935" s="99"/>
      <c r="AN935" s="108"/>
      <c r="AO935" s="99"/>
      <c r="AP935" s="99"/>
      <c r="AQ935" s="99"/>
      <c r="AR935" s="99"/>
      <c r="AS935" s="99"/>
    </row>
    <row r="936" spans="1:45" ht="15">
      <c r="A936" s="118"/>
      <c r="B936" s="118"/>
      <c r="C936" s="118"/>
      <c r="D936" s="118"/>
      <c r="E936" s="118"/>
      <c r="F936" s="118"/>
      <c r="G936" s="118"/>
      <c r="H936" s="118"/>
      <c r="I936" s="118"/>
      <c r="J936" s="118"/>
      <c r="K936" s="118"/>
      <c r="L936" s="276"/>
      <c r="M936" s="276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  <c r="Z936" s="118"/>
      <c r="AA936" s="118"/>
      <c r="AB936" s="118"/>
      <c r="AC936" s="118"/>
      <c r="AD936" s="118"/>
      <c r="AE936" s="118"/>
      <c r="AF936" s="118"/>
      <c r="AG936" s="118"/>
      <c r="AH936" s="276"/>
      <c r="AI936" s="276"/>
      <c r="AJ936" s="118"/>
      <c r="AK936" s="279"/>
      <c r="AL936" s="99"/>
      <c r="AM936" s="99"/>
      <c r="AN936" s="108"/>
      <c r="AO936" s="99"/>
      <c r="AP936" s="99"/>
      <c r="AQ936" s="99"/>
      <c r="AR936" s="99"/>
      <c r="AS936" s="99"/>
    </row>
    <row r="937" spans="1:45" ht="15">
      <c r="A937" s="118"/>
      <c r="B937" s="118"/>
      <c r="C937" s="118"/>
      <c r="D937" s="118"/>
      <c r="E937" s="118"/>
      <c r="F937" s="118"/>
      <c r="G937" s="118"/>
      <c r="H937" s="118"/>
      <c r="I937" s="118"/>
      <c r="J937" s="118"/>
      <c r="K937" s="118"/>
      <c r="L937" s="276"/>
      <c r="M937" s="276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  <c r="Z937" s="118"/>
      <c r="AA937" s="118"/>
      <c r="AB937" s="118"/>
      <c r="AC937" s="118"/>
      <c r="AD937" s="118"/>
      <c r="AE937" s="118"/>
      <c r="AF937" s="118"/>
      <c r="AG937" s="118"/>
      <c r="AH937" s="276"/>
      <c r="AI937" s="276"/>
      <c r="AJ937" s="118"/>
      <c r="AK937" s="279"/>
      <c r="AL937" s="99"/>
      <c r="AM937" s="99"/>
      <c r="AN937" s="108"/>
      <c r="AO937" s="99"/>
      <c r="AP937" s="99"/>
      <c r="AQ937" s="99"/>
      <c r="AR937" s="99"/>
      <c r="AS937" s="99"/>
    </row>
    <row r="938" spans="1:45" ht="15">
      <c r="A938" s="118"/>
      <c r="B938" s="118"/>
      <c r="C938" s="118"/>
      <c r="D938" s="118"/>
      <c r="E938" s="118"/>
      <c r="F938" s="118"/>
      <c r="G938" s="118"/>
      <c r="H938" s="118"/>
      <c r="I938" s="118"/>
      <c r="J938" s="118"/>
      <c r="K938" s="118"/>
      <c r="L938" s="276"/>
      <c r="M938" s="276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  <c r="Z938" s="118"/>
      <c r="AA938" s="118"/>
      <c r="AB938" s="118"/>
      <c r="AC938" s="118"/>
      <c r="AD938" s="118"/>
      <c r="AE938" s="118"/>
      <c r="AF938" s="118"/>
      <c r="AG938" s="118"/>
      <c r="AH938" s="276"/>
      <c r="AI938" s="276"/>
      <c r="AJ938" s="118"/>
      <c r="AK938" s="279"/>
      <c r="AL938" s="99"/>
      <c r="AM938" s="99"/>
      <c r="AN938" s="108"/>
      <c r="AO938" s="99"/>
      <c r="AP938" s="99"/>
      <c r="AQ938" s="99"/>
      <c r="AR938" s="99"/>
      <c r="AS938" s="99"/>
    </row>
    <row r="939" spans="1:45" ht="15">
      <c r="A939" s="118"/>
      <c r="B939" s="118"/>
      <c r="C939" s="118"/>
      <c r="D939" s="118"/>
      <c r="E939" s="118"/>
      <c r="F939" s="118"/>
      <c r="G939" s="118"/>
      <c r="H939" s="118"/>
      <c r="I939" s="118"/>
      <c r="J939" s="118"/>
      <c r="K939" s="118"/>
      <c r="L939" s="276"/>
      <c r="M939" s="276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  <c r="Z939" s="118"/>
      <c r="AA939" s="118"/>
      <c r="AB939" s="118"/>
      <c r="AC939" s="118"/>
      <c r="AD939" s="118"/>
      <c r="AE939" s="118"/>
      <c r="AF939" s="118"/>
      <c r="AG939" s="118"/>
      <c r="AH939" s="276"/>
      <c r="AI939" s="276"/>
      <c r="AJ939" s="118"/>
      <c r="AK939" s="279"/>
      <c r="AL939" s="99"/>
      <c r="AM939" s="99"/>
      <c r="AN939" s="108"/>
      <c r="AO939" s="99"/>
      <c r="AP939" s="99"/>
      <c r="AQ939" s="99"/>
      <c r="AR939" s="99"/>
      <c r="AS939" s="99"/>
    </row>
    <row r="940" spans="1:45" ht="15">
      <c r="A940" s="118"/>
      <c r="B940" s="118"/>
      <c r="C940" s="118"/>
      <c r="D940" s="118"/>
      <c r="E940" s="118"/>
      <c r="F940" s="118"/>
      <c r="G940" s="118"/>
      <c r="H940" s="118"/>
      <c r="I940" s="118"/>
      <c r="J940" s="118"/>
      <c r="K940" s="118"/>
      <c r="L940" s="276"/>
      <c r="M940" s="276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  <c r="Z940" s="118"/>
      <c r="AA940" s="118"/>
      <c r="AB940" s="118"/>
      <c r="AC940" s="118"/>
      <c r="AD940" s="118"/>
      <c r="AE940" s="118"/>
      <c r="AF940" s="118"/>
      <c r="AG940" s="118"/>
      <c r="AH940" s="276"/>
      <c r="AI940" s="276"/>
      <c r="AJ940" s="118"/>
      <c r="AK940" s="279"/>
      <c r="AL940" s="99"/>
      <c r="AM940" s="99"/>
      <c r="AN940" s="108"/>
      <c r="AO940" s="99"/>
      <c r="AP940" s="99"/>
      <c r="AQ940" s="99"/>
      <c r="AR940" s="99"/>
      <c r="AS940" s="99"/>
    </row>
    <row r="941" spans="1:45" ht="15">
      <c r="A941" s="118"/>
      <c r="B941" s="118"/>
      <c r="C941" s="118"/>
      <c r="D941" s="118"/>
      <c r="E941" s="118"/>
      <c r="F941" s="118"/>
      <c r="G941" s="118"/>
      <c r="H941" s="118"/>
      <c r="I941" s="118"/>
      <c r="J941" s="118"/>
      <c r="K941" s="118"/>
      <c r="L941" s="276"/>
      <c r="M941" s="276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  <c r="Z941" s="118"/>
      <c r="AA941" s="118"/>
      <c r="AB941" s="118"/>
      <c r="AC941" s="118"/>
      <c r="AD941" s="118"/>
      <c r="AE941" s="118"/>
      <c r="AF941" s="118"/>
      <c r="AG941" s="118"/>
      <c r="AH941" s="276"/>
      <c r="AI941" s="276"/>
      <c r="AJ941" s="118"/>
      <c r="AK941" s="279"/>
      <c r="AL941" s="99"/>
      <c r="AM941" s="99"/>
      <c r="AN941" s="108"/>
      <c r="AO941" s="99"/>
      <c r="AP941" s="99"/>
      <c r="AQ941" s="99"/>
      <c r="AR941" s="99"/>
      <c r="AS941" s="99"/>
    </row>
    <row r="942" spans="1:45" ht="15">
      <c r="A942" s="118"/>
      <c r="B942" s="118"/>
      <c r="C942" s="118"/>
      <c r="D942" s="118"/>
      <c r="E942" s="118"/>
      <c r="F942" s="118"/>
      <c r="G942" s="118"/>
      <c r="H942" s="118"/>
      <c r="I942" s="118"/>
      <c r="J942" s="118"/>
      <c r="K942" s="118"/>
      <c r="L942" s="276"/>
      <c r="M942" s="276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  <c r="Z942" s="118"/>
      <c r="AA942" s="118"/>
      <c r="AB942" s="118"/>
      <c r="AC942" s="118"/>
      <c r="AD942" s="118"/>
      <c r="AE942" s="118"/>
      <c r="AF942" s="118"/>
      <c r="AG942" s="118"/>
      <c r="AH942" s="276"/>
      <c r="AI942" s="276"/>
      <c r="AJ942" s="118"/>
      <c r="AK942" s="279"/>
      <c r="AL942" s="99"/>
      <c r="AM942" s="99"/>
      <c r="AN942" s="108"/>
      <c r="AO942" s="99"/>
      <c r="AP942" s="99"/>
      <c r="AQ942" s="99"/>
      <c r="AR942" s="99"/>
      <c r="AS942" s="99"/>
    </row>
    <row r="943" spans="1:45" ht="15">
      <c r="A943" s="118"/>
      <c r="B943" s="118"/>
      <c r="C943" s="118"/>
      <c r="D943" s="118"/>
      <c r="E943" s="118"/>
      <c r="F943" s="118"/>
      <c r="G943" s="118"/>
      <c r="H943" s="118"/>
      <c r="I943" s="118"/>
      <c r="J943" s="118"/>
      <c r="K943" s="118"/>
      <c r="L943" s="276"/>
      <c r="M943" s="276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  <c r="Z943" s="118"/>
      <c r="AA943" s="118"/>
      <c r="AB943" s="118"/>
      <c r="AC943" s="118"/>
      <c r="AD943" s="118"/>
      <c r="AE943" s="118"/>
      <c r="AF943" s="118"/>
      <c r="AG943" s="118"/>
      <c r="AH943" s="276"/>
      <c r="AI943" s="276"/>
      <c r="AJ943" s="118"/>
      <c r="AK943" s="279"/>
      <c r="AL943" s="99"/>
      <c r="AM943" s="99"/>
      <c r="AN943" s="108"/>
      <c r="AO943" s="99"/>
      <c r="AP943" s="99"/>
      <c r="AQ943" s="99"/>
      <c r="AR943" s="99"/>
      <c r="AS943" s="99"/>
    </row>
    <row r="944" spans="1:45" ht="15">
      <c r="A944" s="118"/>
      <c r="B944" s="118"/>
      <c r="C944" s="118"/>
      <c r="D944" s="118"/>
      <c r="E944" s="118"/>
      <c r="F944" s="118"/>
      <c r="G944" s="118"/>
      <c r="H944" s="118"/>
      <c r="I944" s="118"/>
      <c r="J944" s="118"/>
      <c r="K944" s="118"/>
      <c r="L944" s="276"/>
      <c r="M944" s="276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  <c r="Z944" s="118"/>
      <c r="AA944" s="118"/>
      <c r="AB944" s="118"/>
      <c r="AC944" s="118"/>
      <c r="AD944" s="118"/>
      <c r="AE944" s="118"/>
      <c r="AF944" s="118"/>
      <c r="AG944" s="118"/>
      <c r="AH944" s="276"/>
      <c r="AI944" s="276"/>
      <c r="AJ944" s="118"/>
      <c r="AK944" s="279"/>
      <c r="AL944" s="99"/>
      <c r="AM944" s="99"/>
      <c r="AN944" s="108"/>
      <c r="AO944" s="99"/>
      <c r="AP944" s="99"/>
      <c r="AQ944" s="99"/>
      <c r="AR944" s="99"/>
      <c r="AS944" s="99"/>
    </row>
    <row r="945" spans="1:45" ht="15">
      <c r="A945" s="118"/>
      <c r="B945" s="118"/>
      <c r="C945" s="118"/>
      <c r="D945" s="118"/>
      <c r="E945" s="118"/>
      <c r="F945" s="118"/>
      <c r="G945" s="118"/>
      <c r="H945" s="118"/>
      <c r="I945" s="118"/>
      <c r="J945" s="118"/>
      <c r="K945" s="118"/>
      <c r="L945" s="276"/>
      <c r="M945" s="276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  <c r="Z945" s="118"/>
      <c r="AA945" s="118"/>
      <c r="AB945" s="118"/>
      <c r="AC945" s="118"/>
      <c r="AD945" s="118"/>
      <c r="AE945" s="118"/>
      <c r="AF945" s="118"/>
      <c r="AG945" s="118"/>
      <c r="AH945" s="276"/>
      <c r="AI945" s="276"/>
      <c r="AJ945" s="118"/>
      <c r="AK945" s="279"/>
      <c r="AL945" s="99"/>
      <c r="AM945" s="99"/>
      <c r="AN945" s="108"/>
      <c r="AO945" s="99"/>
      <c r="AP945" s="99"/>
      <c r="AQ945" s="99"/>
      <c r="AR945" s="99"/>
      <c r="AS945" s="99"/>
    </row>
    <row r="946" spans="1:45" ht="15">
      <c r="A946" s="118"/>
      <c r="B946" s="118"/>
      <c r="C946" s="118"/>
      <c r="D946" s="118"/>
      <c r="E946" s="118"/>
      <c r="F946" s="118"/>
      <c r="G946" s="118"/>
      <c r="H946" s="118"/>
      <c r="I946" s="118"/>
      <c r="J946" s="118"/>
      <c r="K946" s="118"/>
      <c r="L946" s="276"/>
      <c r="M946" s="276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  <c r="Z946" s="118"/>
      <c r="AA946" s="118"/>
      <c r="AB946" s="118"/>
      <c r="AC946" s="118"/>
      <c r="AD946" s="118"/>
      <c r="AE946" s="118"/>
      <c r="AF946" s="118"/>
      <c r="AG946" s="118"/>
      <c r="AH946" s="276"/>
      <c r="AI946" s="276"/>
      <c r="AJ946" s="118"/>
      <c r="AK946" s="279"/>
      <c r="AL946" s="99"/>
      <c r="AM946" s="99"/>
      <c r="AN946" s="108"/>
      <c r="AO946" s="99"/>
      <c r="AP946" s="99"/>
      <c r="AQ946" s="99"/>
      <c r="AR946" s="99"/>
      <c r="AS946" s="99"/>
    </row>
    <row r="947" spans="1:45" ht="15">
      <c r="A947" s="118"/>
      <c r="B947" s="118"/>
      <c r="C947" s="118"/>
      <c r="D947" s="118"/>
      <c r="E947" s="118"/>
      <c r="F947" s="118"/>
      <c r="G947" s="118"/>
      <c r="H947" s="118"/>
      <c r="I947" s="118"/>
      <c r="J947" s="118"/>
      <c r="K947" s="118"/>
      <c r="L947" s="276"/>
      <c r="M947" s="276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  <c r="Z947" s="118"/>
      <c r="AA947" s="118"/>
      <c r="AB947" s="118"/>
      <c r="AC947" s="118"/>
      <c r="AD947" s="118"/>
      <c r="AE947" s="118"/>
      <c r="AF947" s="118"/>
      <c r="AG947" s="118"/>
      <c r="AH947" s="276"/>
      <c r="AI947" s="276"/>
      <c r="AJ947" s="118"/>
      <c r="AK947" s="279"/>
      <c r="AL947" s="99"/>
      <c r="AM947" s="99"/>
      <c r="AN947" s="108"/>
      <c r="AO947" s="99"/>
      <c r="AP947" s="99"/>
      <c r="AQ947" s="99"/>
      <c r="AR947" s="99"/>
      <c r="AS947" s="99"/>
    </row>
    <row r="948" spans="1:45" ht="15">
      <c r="A948" s="118"/>
      <c r="B948" s="118"/>
      <c r="C948" s="118"/>
      <c r="D948" s="118"/>
      <c r="E948" s="118"/>
      <c r="F948" s="118"/>
      <c r="G948" s="118"/>
      <c r="H948" s="118"/>
      <c r="I948" s="118"/>
      <c r="J948" s="118"/>
      <c r="K948" s="118"/>
      <c r="L948" s="276"/>
      <c r="M948" s="276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  <c r="Z948" s="118"/>
      <c r="AA948" s="118"/>
      <c r="AB948" s="118"/>
      <c r="AC948" s="118"/>
      <c r="AD948" s="118"/>
      <c r="AE948" s="118"/>
      <c r="AF948" s="118"/>
      <c r="AG948" s="118"/>
      <c r="AH948" s="276"/>
      <c r="AI948" s="276"/>
      <c r="AJ948" s="118"/>
      <c r="AK948" s="279"/>
      <c r="AL948" s="99"/>
      <c r="AM948" s="99"/>
      <c r="AN948" s="108"/>
      <c r="AO948" s="99"/>
      <c r="AP948" s="99"/>
      <c r="AQ948" s="99"/>
      <c r="AR948" s="99"/>
      <c r="AS948" s="99"/>
    </row>
    <row r="949" spans="1:45" ht="15">
      <c r="A949" s="118"/>
      <c r="B949" s="118"/>
      <c r="C949" s="118"/>
      <c r="D949" s="118"/>
      <c r="E949" s="118"/>
      <c r="F949" s="118"/>
      <c r="G949" s="118"/>
      <c r="H949" s="118"/>
      <c r="I949" s="118"/>
      <c r="J949" s="118"/>
      <c r="K949" s="118"/>
      <c r="L949" s="276"/>
      <c r="M949" s="276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  <c r="Z949" s="118"/>
      <c r="AA949" s="118"/>
      <c r="AB949" s="118"/>
      <c r="AC949" s="118"/>
      <c r="AD949" s="118"/>
      <c r="AE949" s="118"/>
      <c r="AF949" s="118"/>
      <c r="AG949" s="118"/>
      <c r="AH949" s="276"/>
      <c r="AI949" s="276"/>
      <c r="AJ949" s="118"/>
      <c r="AK949" s="279"/>
      <c r="AL949" s="99"/>
      <c r="AM949" s="99"/>
      <c r="AN949" s="108"/>
      <c r="AO949" s="99"/>
      <c r="AP949" s="99"/>
      <c r="AQ949" s="99"/>
      <c r="AR949" s="99"/>
      <c r="AS949" s="99"/>
    </row>
    <row r="950" spans="1:45" ht="15">
      <c r="A950" s="118"/>
      <c r="B950" s="118"/>
      <c r="C950" s="118"/>
      <c r="D950" s="118"/>
      <c r="E950" s="118"/>
      <c r="F950" s="118"/>
      <c r="G950" s="118"/>
      <c r="H950" s="118"/>
      <c r="I950" s="118"/>
      <c r="J950" s="118"/>
      <c r="K950" s="118"/>
      <c r="L950" s="276"/>
      <c r="M950" s="276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  <c r="Z950" s="118"/>
      <c r="AA950" s="118"/>
      <c r="AB950" s="118"/>
      <c r="AC950" s="118"/>
      <c r="AD950" s="118"/>
      <c r="AE950" s="118"/>
      <c r="AF950" s="118"/>
      <c r="AG950" s="118"/>
      <c r="AH950" s="276"/>
      <c r="AI950" s="276"/>
      <c r="AJ950" s="118"/>
      <c r="AK950" s="279"/>
      <c r="AL950" s="99"/>
      <c r="AM950" s="99"/>
      <c r="AN950" s="108"/>
      <c r="AO950" s="99"/>
      <c r="AP950" s="99"/>
      <c r="AQ950" s="99"/>
      <c r="AR950" s="99"/>
      <c r="AS950" s="99"/>
    </row>
    <row r="951" spans="1:45" ht="15">
      <c r="A951" s="118"/>
      <c r="B951" s="118"/>
      <c r="C951" s="118"/>
      <c r="D951" s="118"/>
      <c r="E951" s="118"/>
      <c r="F951" s="118"/>
      <c r="G951" s="118"/>
      <c r="H951" s="118"/>
      <c r="I951" s="118"/>
      <c r="J951" s="118"/>
      <c r="K951" s="118"/>
      <c r="L951" s="276"/>
      <c r="M951" s="276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  <c r="Z951" s="118"/>
      <c r="AA951" s="118"/>
      <c r="AB951" s="118"/>
      <c r="AC951" s="118"/>
      <c r="AD951" s="118"/>
      <c r="AE951" s="118"/>
      <c r="AF951" s="118"/>
      <c r="AG951" s="118"/>
      <c r="AH951" s="276"/>
      <c r="AI951" s="276"/>
      <c r="AJ951" s="118"/>
      <c r="AK951" s="279"/>
      <c r="AL951" s="99"/>
      <c r="AM951" s="99"/>
      <c r="AN951" s="108"/>
      <c r="AO951" s="99"/>
      <c r="AP951" s="99"/>
      <c r="AQ951" s="99"/>
      <c r="AR951" s="99"/>
      <c r="AS951" s="99"/>
    </row>
    <row r="952" spans="1:45" ht="15">
      <c r="A952" s="118"/>
      <c r="B952" s="118"/>
      <c r="C952" s="118"/>
      <c r="D952" s="118"/>
      <c r="E952" s="118"/>
      <c r="F952" s="118"/>
      <c r="G952" s="118"/>
      <c r="H952" s="118"/>
      <c r="I952" s="118"/>
      <c r="J952" s="118"/>
      <c r="K952" s="118"/>
      <c r="L952" s="276"/>
      <c r="M952" s="276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  <c r="Z952" s="118"/>
      <c r="AA952" s="118"/>
      <c r="AB952" s="118"/>
      <c r="AC952" s="118"/>
      <c r="AD952" s="118"/>
      <c r="AE952" s="118"/>
      <c r="AF952" s="118"/>
      <c r="AG952" s="118"/>
      <c r="AH952" s="276"/>
      <c r="AI952" s="276"/>
      <c r="AJ952" s="118"/>
      <c r="AK952" s="279"/>
      <c r="AL952" s="99"/>
      <c r="AM952" s="99"/>
      <c r="AN952" s="108"/>
      <c r="AO952" s="99"/>
      <c r="AP952" s="99"/>
      <c r="AQ952" s="99"/>
      <c r="AR952" s="99"/>
      <c r="AS952" s="99"/>
    </row>
    <row r="953" spans="1:45" ht="15">
      <c r="A953" s="118"/>
      <c r="B953" s="118"/>
      <c r="C953" s="118"/>
      <c r="D953" s="118"/>
      <c r="E953" s="118"/>
      <c r="F953" s="118"/>
      <c r="G953" s="118"/>
      <c r="H953" s="118"/>
      <c r="I953" s="118"/>
      <c r="J953" s="118"/>
      <c r="K953" s="118"/>
      <c r="L953" s="276"/>
      <c r="M953" s="276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  <c r="Z953" s="118"/>
      <c r="AA953" s="118"/>
      <c r="AB953" s="118"/>
      <c r="AC953" s="118"/>
      <c r="AD953" s="118"/>
      <c r="AE953" s="118"/>
      <c r="AF953" s="118"/>
      <c r="AG953" s="118"/>
      <c r="AH953" s="276"/>
      <c r="AI953" s="276"/>
      <c r="AJ953" s="118"/>
      <c r="AK953" s="279"/>
      <c r="AL953" s="99"/>
      <c r="AM953" s="99"/>
      <c r="AN953" s="108"/>
      <c r="AO953" s="99"/>
      <c r="AP953" s="99"/>
      <c r="AQ953" s="99"/>
      <c r="AR953" s="99"/>
      <c r="AS953" s="99"/>
    </row>
    <row r="954" spans="1:45" ht="15">
      <c r="A954" s="118"/>
      <c r="B954" s="118"/>
      <c r="C954" s="118"/>
      <c r="D954" s="118"/>
      <c r="E954" s="118"/>
      <c r="F954" s="118"/>
      <c r="G954" s="118"/>
      <c r="H954" s="118"/>
      <c r="I954" s="118"/>
      <c r="J954" s="118"/>
      <c r="K954" s="118"/>
      <c r="L954" s="276"/>
      <c r="M954" s="276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  <c r="Z954" s="118"/>
      <c r="AA954" s="118"/>
      <c r="AB954" s="118"/>
      <c r="AC954" s="118"/>
      <c r="AD954" s="118"/>
      <c r="AE954" s="118"/>
      <c r="AF954" s="118"/>
      <c r="AG954" s="118"/>
      <c r="AH954" s="276"/>
      <c r="AI954" s="276"/>
      <c r="AJ954" s="118"/>
      <c r="AK954" s="279"/>
      <c r="AL954" s="99"/>
      <c r="AM954" s="99"/>
      <c r="AN954" s="108"/>
      <c r="AO954" s="99"/>
      <c r="AP954" s="99"/>
      <c r="AQ954" s="99"/>
      <c r="AR954" s="99"/>
      <c r="AS954" s="99"/>
    </row>
    <row r="955" spans="1:45" ht="15">
      <c r="A955" s="118"/>
      <c r="B955" s="118"/>
      <c r="C955" s="118"/>
      <c r="D955" s="118"/>
      <c r="E955" s="118"/>
      <c r="F955" s="118"/>
      <c r="G955" s="118"/>
      <c r="H955" s="118"/>
      <c r="I955" s="118"/>
      <c r="J955" s="118"/>
      <c r="K955" s="118"/>
      <c r="L955" s="276"/>
      <c r="M955" s="276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  <c r="Z955" s="118"/>
      <c r="AA955" s="118"/>
      <c r="AB955" s="118"/>
      <c r="AC955" s="118"/>
      <c r="AD955" s="118"/>
      <c r="AE955" s="118"/>
      <c r="AF955" s="118"/>
      <c r="AG955" s="118"/>
      <c r="AH955" s="276"/>
      <c r="AI955" s="276"/>
      <c r="AJ955" s="118"/>
      <c r="AK955" s="279"/>
      <c r="AL955" s="99"/>
      <c r="AM955" s="99"/>
      <c r="AN955" s="108"/>
      <c r="AO955" s="99"/>
      <c r="AP955" s="99"/>
      <c r="AQ955" s="99"/>
      <c r="AR955" s="99"/>
      <c r="AS955" s="99"/>
    </row>
    <row r="956" spans="1:45" ht="15">
      <c r="A956" s="118"/>
      <c r="B956" s="118"/>
      <c r="C956" s="118"/>
      <c r="D956" s="118"/>
      <c r="E956" s="118"/>
      <c r="F956" s="118"/>
      <c r="G956" s="118"/>
      <c r="H956" s="118"/>
      <c r="I956" s="118"/>
      <c r="J956" s="118"/>
      <c r="K956" s="118"/>
      <c r="L956" s="276"/>
      <c r="M956" s="276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  <c r="Z956" s="118"/>
      <c r="AA956" s="118"/>
      <c r="AB956" s="118"/>
      <c r="AC956" s="118"/>
      <c r="AD956" s="118"/>
      <c r="AE956" s="118"/>
      <c r="AF956" s="118"/>
      <c r="AG956" s="118"/>
      <c r="AH956" s="276"/>
      <c r="AI956" s="276"/>
      <c r="AJ956" s="118"/>
      <c r="AK956" s="279"/>
      <c r="AL956" s="99"/>
      <c r="AM956" s="99"/>
      <c r="AN956" s="108"/>
      <c r="AO956" s="99"/>
      <c r="AP956" s="99"/>
      <c r="AQ956" s="99"/>
      <c r="AR956" s="99"/>
      <c r="AS956" s="99"/>
    </row>
    <row r="957" spans="1:45" ht="15">
      <c r="A957" s="118"/>
      <c r="B957" s="118"/>
      <c r="C957" s="118"/>
      <c r="D957" s="118"/>
      <c r="E957" s="118"/>
      <c r="F957" s="118"/>
      <c r="G957" s="118"/>
      <c r="H957" s="118"/>
      <c r="I957" s="118"/>
      <c r="J957" s="118"/>
      <c r="K957" s="118"/>
      <c r="L957" s="276"/>
      <c r="M957" s="276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  <c r="Z957" s="118"/>
      <c r="AA957" s="118"/>
      <c r="AB957" s="118"/>
      <c r="AC957" s="118"/>
      <c r="AD957" s="118"/>
      <c r="AE957" s="118"/>
      <c r="AF957" s="118"/>
      <c r="AG957" s="118"/>
      <c r="AH957" s="276"/>
      <c r="AI957" s="276"/>
      <c r="AJ957" s="118"/>
      <c r="AK957" s="279"/>
      <c r="AL957" s="99"/>
      <c r="AM957" s="99"/>
      <c r="AN957" s="108"/>
      <c r="AO957" s="99"/>
      <c r="AP957" s="99"/>
      <c r="AQ957" s="99"/>
      <c r="AR957" s="99"/>
      <c r="AS957" s="99"/>
    </row>
    <row r="958" spans="1:45" ht="15">
      <c r="A958" s="118"/>
      <c r="B958" s="118"/>
      <c r="C958" s="118"/>
      <c r="D958" s="118"/>
      <c r="E958" s="118"/>
      <c r="F958" s="118"/>
      <c r="G958" s="118"/>
      <c r="H958" s="118"/>
      <c r="I958" s="118"/>
      <c r="J958" s="118"/>
      <c r="K958" s="118"/>
      <c r="L958" s="276"/>
      <c r="M958" s="276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  <c r="Z958" s="118"/>
      <c r="AA958" s="118"/>
      <c r="AB958" s="118"/>
      <c r="AC958" s="118"/>
      <c r="AD958" s="118"/>
      <c r="AE958" s="118"/>
      <c r="AF958" s="118"/>
      <c r="AG958" s="118"/>
      <c r="AH958" s="276"/>
      <c r="AI958" s="276"/>
      <c r="AJ958" s="118"/>
      <c r="AK958" s="279"/>
      <c r="AL958" s="99"/>
      <c r="AM958" s="99"/>
      <c r="AN958" s="108"/>
      <c r="AO958" s="99"/>
      <c r="AP958" s="99"/>
      <c r="AQ958" s="99"/>
      <c r="AR958" s="99"/>
      <c r="AS958" s="99"/>
    </row>
    <row r="959" spans="1:45" ht="15">
      <c r="A959" s="118"/>
      <c r="B959" s="118"/>
      <c r="C959" s="118"/>
      <c r="D959" s="118"/>
      <c r="E959" s="118"/>
      <c r="F959" s="118"/>
      <c r="G959" s="118"/>
      <c r="H959" s="118"/>
      <c r="I959" s="118"/>
      <c r="J959" s="118"/>
      <c r="K959" s="118"/>
      <c r="L959" s="276"/>
      <c r="M959" s="276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  <c r="Z959" s="118"/>
      <c r="AA959" s="118"/>
      <c r="AB959" s="118"/>
      <c r="AC959" s="118"/>
      <c r="AD959" s="118"/>
      <c r="AE959" s="118"/>
      <c r="AF959" s="118"/>
      <c r="AG959" s="118"/>
      <c r="AH959" s="276"/>
      <c r="AI959" s="276"/>
      <c r="AJ959" s="118"/>
      <c r="AK959" s="279"/>
      <c r="AL959" s="99"/>
      <c r="AM959" s="99"/>
      <c r="AN959" s="108"/>
      <c r="AO959" s="99"/>
      <c r="AP959" s="99"/>
      <c r="AQ959" s="99"/>
      <c r="AR959" s="99"/>
      <c r="AS959" s="99"/>
    </row>
    <row r="960" spans="1:45" ht="15">
      <c r="A960" s="118"/>
      <c r="B960" s="118"/>
      <c r="C960" s="118"/>
      <c r="D960" s="118"/>
      <c r="E960" s="118"/>
      <c r="F960" s="118"/>
      <c r="G960" s="118"/>
      <c r="H960" s="118"/>
      <c r="I960" s="118"/>
      <c r="J960" s="118"/>
      <c r="K960" s="118"/>
      <c r="L960" s="276"/>
      <c r="M960" s="276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  <c r="Z960" s="118"/>
      <c r="AA960" s="118"/>
      <c r="AB960" s="118"/>
      <c r="AC960" s="118"/>
      <c r="AD960" s="118"/>
      <c r="AE960" s="118"/>
      <c r="AF960" s="118"/>
      <c r="AG960" s="118"/>
      <c r="AH960" s="276"/>
      <c r="AI960" s="276"/>
      <c r="AJ960" s="118"/>
      <c r="AK960" s="279"/>
      <c r="AL960" s="99"/>
      <c r="AM960" s="99"/>
      <c r="AN960" s="108"/>
      <c r="AO960" s="99"/>
      <c r="AP960" s="99"/>
      <c r="AQ960" s="99"/>
      <c r="AR960" s="99"/>
      <c r="AS960" s="99"/>
    </row>
    <row r="961" spans="1:45" ht="15">
      <c r="A961" s="118"/>
      <c r="B961" s="118"/>
      <c r="C961" s="118"/>
      <c r="D961" s="118"/>
      <c r="E961" s="118"/>
      <c r="F961" s="118"/>
      <c r="G961" s="118"/>
      <c r="H961" s="118"/>
      <c r="I961" s="118"/>
      <c r="J961" s="118"/>
      <c r="K961" s="118"/>
      <c r="L961" s="276"/>
      <c r="M961" s="276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  <c r="Z961" s="118"/>
      <c r="AA961" s="118"/>
      <c r="AB961" s="118"/>
      <c r="AC961" s="118"/>
      <c r="AD961" s="118"/>
      <c r="AE961" s="118"/>
      <c r="AF961" s="118"/>
      <c r="AG961" s="118"/>
      <c r="AH961" s="276"/>
      <c r="AI961" s="276"/>
      <c r="AJ961" s="118"/>
      <c r="AK961" s="279"/>
      <c r="AL961" s="99"/>
      <c r="AM961" s="99"/>
      <c r="AN961" s="108"/>
      <c r="AO961" s="99"/>
      <c r="AP961" s="99"/>
      <c r="AQ961" s="99"/>
      <c r="AR961" s="99"/>
      <c r="AS961" s="99"/>
    </row>
    <row r="962" spans="1:45" ht="15">
      <c r="A962" s="118"/>
      <c r="B962" s="118"/>
      <c r="C962" s="118"/>
      <c r="D962" s="118"/>
      <c r="E962" s="118"/>
      <c r="F962" s="118"/>
      <c r="G962" s="118"/>
      <c r="H962" s="118"/>
      <c r="I962" s="118"/>
      <c r="J962" s="118"/>
      <c r="K962" s="118"/>
      <c r="L962" s="276"/>
      <c r="M962" s="276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  <c r="Z962" s="118"/>
      <c r="AA962" s="118"/>
      <c r="AB962" s="118"/>
      <c r="AC962" s="118"/>
      <c r="AD962" s="118"/>
      <c r="AE962" s="118"/>
      <c r="AF962" s="118"/>
      <c r="AG962" s="118"/>
      <c r="AH962" s="276"/>
      <c r="AI962" s="276"/>
      <c r="AJ962" s="118"/>
      <c r="AK962" s="279"/>
      <c r="AL962" s="99"/>
      <c r="AM962" s="99"/>
      <c r="AN962" s="108"/>
      <c r="AO962" s="99"/>
      <c r="AP962" s="99"/>
      <c r="AQ962" s="99"/>
      <c r="AR962" s="99"/>
      <c r="AS962" s="99"/>
    </row>
    <row r="963" spans="1:45" ht="15">
      <c r="A963" s="118"/>
      <c r="B963" s="118"/>
      <c r="C963" s="118"/>
      <c r="D963" s="118"/>
      <c r="E963" s="118"/>
      <c r="F963" s="118"/>
      <c r="G963" s="118"/>
      <c r="H963" s="118"/>
      <c r="I963" s="118"/>
      <c r="J963" s="118"/>
      <c r="K963" s="118"/>
      <c r="L963" s="276"/>
      <c r="M963" s="276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  <c r="Z963" s="118"/>
      <c r="AA963" s="118"/>
      <c r="AB963" s="118"/>
      <c r="AC963" s="118"/>
      <c r="AD963" s="118"/>
      <c r="AE963" s="118"/>
      <c r="AF963" s="118"/>
      <c r="AG963" s="118"/>
      <c r="AH963" s="276"/>
      <c r="AI963" s="276"/>
      <c r="AJ963" s="118"/>
      <c r="AK963" s="279"/>
      <c r="AL963" s="99"/>
      <c r="AM963" s="99"/>
      <c r="AN963" s="108"/>
      <c r="AO963" s="99"/>
      <c r="AP963" s="99"/>
      <c r="AQ963" s="99"/>
      <c r="AR963" s="99"/>
      <c r="AS963" s="99"/>
    </row>
    <row r="964" spans="1:45" ht="15">
      <c r="A964" s="118"/>
      <c r="B964" s="118"/>
      <c r="C964" s="118"/>
      <c r="D964" s="118"/>
      <c r="E964" s="118"/>
      <c r="F964" s="118"/>
      <c r="G964" s="118"/>
      <c r="H964" s="118"/>
      <c r="I964" s="118"/>
      <c r="J964" s="118"/>
      <c r="K964" s="118"/>
      <c r="L964" s="276"/>
      <c r="M964" s="276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  <c r="Z964" s="118"/>
      <c r="AA964" s="118"/>
      <c r="AB964" s="118"/>
      <c r="AC964" s="118"/>
      <c r="AD964" s="118"/>
      <c r="AE964" s="118"/>
      <c r="AF964" s="118"/>
      <c r="AG964" s="118"/>
      <c r="AH964" s="276"/>
      <c r="AI964" s="276"/>
      <c r="AJ964" s="118"/>
      <c r="AK964" s="279"/>
      <c r="AL964" s="99"/>
      <c r="AM964" s="99"/>
      <c r="AN964" s="108"/>
      <c r="AO964" s="99"/>
      <c r="AP964" s="99"/>
      <c r="AQ964" s="99"/>
      <c r="AR964" s="99"/>
      <c r="AS964" s="99"/>
    </row>
    <row r="965" spans="1:45" ht="15">
      <c r="A965" s="118"/>
      <c r="B965" s="118"/>
      <c r="C965" s="118"/>
      <c r="D965" s="118"/>
      <c r="E965" s="118"/>
      <c r="F965" s="118"/>
      <c r="G965" s="118"/>
      <c r="H965" s="118"/>
      <c r="I965" s="118"/>
      <c r="J965" s="118"/>
      <c r="K965" s="118"/>
      <c r="L965" s="276"/>
      <c r="M965" s="276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  <c r="Z965" s="118"/>
      <c r="AA965" s="118"/>
      <c r="AB965" s="118"/>
      <c r="AC965" s="118"/>
      <c r="AD965" s="118"/>
      <c r="AE965" s="118"/>
      <c r="AF965" s="118"/>
      <c r="AG965" s="118"/>
      <c r="AH965" s="276"/>
      <c r="AI965" s="276"/>
      <c r="AJ965" s="118"/>
      <c r="AK965" s="279"/>
      <c r="AL965" s="99"/>
      <c r="AM965" s="99"/>
      <c r="AN965" s="108"/>
      <c r="AO965" s="99"/>
      <c r="AP965" s="99"/>
      <c r="AQ965" s="99"/>
      <c r="AR965" s="99"/>
      <c r="AS965" s="99"/>
    </row>
    <row r="966" spans="1:45" ht="15">
      <c r="A966" s="118"/>
      <c r="B966" s="118"/>
      <c r="C966" s="118"/>
      <c r="D966" s="118"/>
      <c r="E966" s="118"/>
      <c r="F966" s="118"/>
      <c r="G966" s="118"/>
      <c r="H966" s="118"/>
      <c r="I966" s="118"/>
      <c r="J966" s="118"/>
      <c r="K966" s="118"/>
      <c r="L966" s="276"/>
      <c r="M966" s="276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  <c r="Z966" s="118"/>
      <c r="AA966" s="118"/>
      <c r="AB966" s="118"/>
      <c r="AC966" s="118"/>
      <c r="AD966" s="118"/>
      <c r="AE966" s="118"/>
      <c r="AF966" s="118"/>
      <c r="AG966" s="118"/>
      <c r="AH966" s="276"/>
      <c r="AI966" s="276"/>
      <c r="AJ966" s="118"/>
      <c r="AK966" s="279"/>
      <c r="AL966" s="99"/>
      <c r="AM966" s="99"/>
      <c r="AN966" s="108"/>
      <c r="AO966" s="99"/>
      <c r="AP966" s="99"/>
      <c r="AQ966" s="99"/>
      <c r="AR966" s="99"/>
      <c r="AS966" s="99"/>
    </row>
    <row r="967" spans="1:45" ht="15">
      <c r="A967" s="118"/>
      <c r="B967" s="118"/>
      <c r="C967" s="118"/>
      <c r="D967" s="118"/>
      <c r="E967" s="118"/>
      <c r="F967" s="118"/>
      <c r="G967" s="118"/>
      <c r="H967" s="118"/>
      <c r="I967" s="118"/>
      <c r="J967" s="118"/>
      <c r="K967" s="118"/>
      <c r="L967" s="276"/>
      <c r="M967" s="276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  <c r="Z967" s="118"/>
      <c r="AA967" s="118"/>
      <c r="AB967" s="118"/>
      <c r="AC967" s="118"/>
      <c r="AD967" s="118"/>
      <c r="AE967" s="118"/>
      <c r="AF967" s="118"/>
      <c r="AG967" s="118"/>
      <c r="AH967" s="276"/>
      <c r="AI967" s="276"/>
      <c r="AJ967" s="118"/>
      <c r="AK967" s="279"/>
      <c r="AL967" s="99"/>
      <c r="AM967" s="99"/>
      <c r="AN967" s="108"/>
      <c r="AO967" s="99"/>
      <c r="AP967" s="99"/>
      <c r="AQ967" s="99"/>
      <c r="AR967" s="99"/>
      <c r="AS967" s="99"/>
    </row>
    <row r="968" spans="1:45" ht="15">
      <c r="A968" s="118"/>
      <c r="B968" s="118"/>
      <c r="C968" s="118"/>
      <c r="D968" s="118"/>
      <c r="E968" s="118"/>
      <c r="F968" s="118"/>
      <c r="G968" s="118"/>
      <c r="H968" s="118"/>
      <c r="I968" s="118"/>
      <c r="J968" s="118"/>
      <c r="K968" s="118"/>
      <c r="L968" s="276"/>
      <c r="M968" s="276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  <c r="Z968" s="118"/>
      <c r="AA968" s="118"/>
      <c r="AB968" s="118"/>
      <c r="AC968" s="118"/>
      <c r="AD968" s="118"/>
      <c r="AE968" s="118"/>
      <c r="AF968" s="118"/>
      <c r="AG968" s="118"/>
      <c r="AH968" s="276"/>
      <c r="AI968" s="276"/>
      <c r="AJ968" s="118"/>
      <c r="AK968" s="279"/>
      <c r="AL968" s="99"/>
      <c r="AM968" s="99"/>
      <c r="AN968" s="108"/>
      <c r="AO968" s="99"/>
      <c r="AP968" s="99"/>
      <c r="AQ968" s="99"/>
      <c r="AR968" s="99"/>
      <c r="AS968" s="99"/>
    </row>
    <row r="969" spans="1:45" ht="15">
      <c r="A969" s="118"/>
      <c r="B969" s="118"/>
      <c r="C969" s="118"/>
      <c r="D969" s="118"/>
      <c r="E969" s="118"/>
      <c r="F969" s="118"/>
      <c r="G969" s="118"/>
      <c r="H969" s="118"/>
      <c r="I969" s="118"/>
      <c r="J969" s="118"/>
      <c r="K969" s="118"/>
      <c r="L969" s="276"/>
      <c r="M969" s="276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  <c r="Z969" s="118"/>
      <c r="AA969" s="118"/>
      <c r="AB969" s="118"/>
      <c r="AC969" s="118"/>
      <c r="AD969" s="118"/>
      <c r="AE969" s="118"/>
      <c r="AF969" s="118"/>
      <c r="AG969" s="118"/>
      <c r="AH969" s="276"/>
      <c r="AI969" s="276"/>
      <c r="AJ969" s="118"/>
      <c r="AK969" s="279"/>
      <c r="AL969" s="99"/>
      <c r="AM969" s="99"/>
      <c r="AN969" s="108"/>
      <c r="AO969" s="99"/>
      <c r="AP969" s="99"/>
      <c r="AQ969" s="99"/>
      <c r="AR969" s="99"/>
      <c r="AS969" s="99"/>
    </row>
    <row r="970" spans="1:45" ht="15">
      <c r="A970" s="118"/>
      <c r="B970" s="118"/>
      <c r="C970" s="118"/>
      <c r="D970" s="118"/>
      <c r="E970" s="118"/>
      <c r="F970" s="118"/>
      <c r="G970" s="118"/>
      <c r="H970" s="118"/>
      <c r="I970" s="118"/>
      <c r="J970" s="118"/>
      <c r="K970" s="118"/>
      <c r="L970" s="276"/>
      <c r="M970" s="276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  <c r="Z970" s="118"/>
      <c r="AA970" s="118"/>
      <c r="AB970" s="118"/>
      <c r="AC970" s="118"/>
      <c r="AD970" s="118"/>
      <c r="AE970" s="118"/>
      <c r="AF970" s="118"/>
      <c r="AG970" s="118"/>
      <c r="AH970" s="276"/>
      <c r="AI970" s="276"/>
      <c r="AJ970" s="118"/>
      <c r="AK970" s="279"/>
      <c r="AL970" s="99"/>
      <c r="AM970" s="99"/>
      <c r="AN970" s="108"/>
      <c r="AO970" s="99"/>
      <c r="AP970" s="99"/>
      <c r="AQ970" s="99"/>
      <c r="AR970" s="99"/>
      <c r="AS970" s="99"/>
    </row>
    <row r="971" spans="1:45" ht="15">
      <c r="A971" s="118"/>
      <c r="B971" s="118"/>
      <c r="C971" s="118"/>
      <c r="D971" s="118"/>
      <c r="E971" s="118"/>
      <c r="F971" s="118"/>
      <c r="G971" s="118"/>
      <c r="H971" s="118"/>
      <c r="I971" s="118"/>
      <c r="J971" s="118"/>
      <c r="K971" s="118"/>
      <c r="L971" s="276"/>
      <c r="M971" s="276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  <c r="Z971" s="118"/>
      <c r="AA971" s="118"/>
      <c r="AB971" s="118"/>
      <c r="AC971" s="118"/>
      <c r="AD971" s="118"/>
      <c r="AE971" s="118"/>
      <c r="AF971" s="118"/>
      <c r="AG971" s="118"/>
      <c r="AH971" s="276"/>
      <c r="AI971" s="276"/>
      <c r="AJ971" s="118"/>
      <c r="AK971" s="279"/>
      <c r="AL971" s="99"/>
      <c r="AM971" s="99"/>
      <c r="AN971" s="108"/>
      <c r="AO971" s="99"/>
      <c r="AP971" s="99"/>
      <c r="AQ971" s="99"/>
      <c r="AR971" s="99"/>
      <c r="AS971" s="99"/>
    </row>
    <row r="972" spans="1:45" ht="15">
      <c r="A972" s="118"/>
      <c r="B972" s="118"/>
      <c r="C972" s="118"/>
      <c r="D972" s="118"/>
      <c r="E972" s="118"/>
      <c r="F972" s="118"/>
      <c r="G972" s="118"/>
      <c r="H972" s="118"/>
      <c r="I972" s="118"/>
      <c r="J972" s="118"/>
      <c r="K972" s="118"/>
      <c r="L972" s="276"/>
      <c r="M972" s="276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  <c r="Z972" s="118"/>
      <c r="AA972" s="118"/>
      <c r="AB972" s="118"/>
      <c r="AC972" s="118"/>
      <c r="AD972" s="118"/>
      <c r="AE972" s="118"/>
      <c r="AF972" s="118"/>
      <c r="AG972" s="118"/>
      <c r="AH972" s="276"/>
      <c r="AI972" s="276"/>
      <c r="AJ972" s="118"/>
      <c r="AK972" s="279"/>
      <c r="AL972" s="99"/>
      <c r="AM972" s="99"/>
      <c r="AN972" s="108"/>
      <c r="AO972" s="99"/>
      <c r="AP972" s="99"/>
      <c r="AQ972" s="99"/>
      <c r="AR972" s="99"/>
      <c r="AS972" s="99"/>
    </row>
    <row r="973" spans="1:45" ht="15">
      <c r="A973" s="118"/>
      <c r="B973" s="118"/>
      <c r="C973" s="118"/>
      <c r="D973" s="118"/>
      <c r="E973" s="118"/>
      <c r="F973" s="118"/>
      <c r="G973" s="118"/>
      <c r="H973" s="118"/>
      <c r="I973" s="118"/>
      <c r="J973" s="118"/>
      <c r="K973" s="118"/>
      <c r="L973" s="276"/>
      <c r="M973" s="276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  <c r="Z973" s="118"/>
      <c r="AA973" s="118"/>
      <c r="AB973" s="118"/>
      <c r="AC973" s="118"/>
      <c r="AD973" s="118"/>
      <c r="AE973" s="118"/>
      <c r="AF973" s="118"/>
      <c r="AG973" s="118"/>
      <c r="AH973" s="276"/>
      <c r="AI973" s="276"/>
      <c r="AJ973" s="118"/>
      <c r="AK973" s="279"/>
      <c r="AL973" s="99"/>
      <c r="AM973" s="99"/>
      <c r="AN973" s="108"/>
      <c r="AO973" s="99"/>
      <c r="AP973" s="99"/>
      <c r="AQ973" s="99"/>
      <c r="AR973" s="99"/>
      <c r="AS973" s="99"/>
    </row>
    <row r="974" spans="1:45" ht="15">
      <c r="A974" s="118"/>
      <c r="B974" s="118"/>
      <c r="C974" s="118"/>
      <c r="D974" s="118"/>
      <c r="E974" s="118"/>
      <c r="F974" s="118"/>
      <c r="G974" s="118"/>
      <c r="H974" s="118"/>
      <c r="I974" s="118"/>
      <c r="J974" s="118"/>
      <c r="K974" s="118"/>
      <c r="L974" s="276"/>
      <c r="M974" s="276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  <c r="Z974" s="118"/>
      <c r="AA974" s="118"/>
      <c r="AB974" s="118"/>
      <c r="AC974" s="118"/>
      <c r="AD974" s="118"/>
      <c r="AE974" s="118"/>
      <c r="AF974" s="118"/>
      <c r="AG974" s="118"/>
      <c r="AH974" s="276"/>
      <c r="AI974" s="276"/>
      <c r="AJ974" s="118"/>
      <c r="AK974" s="279"/>
      <c r="AL974" s="99"/>
      <c r="AM974" s="99"/>
      <c r="AN974" s="108"/>
      <c r="AO974" s="99"/>
      <c r="AP974" s="99"/>
      <c r="AQ974" s="99"/>
      <c r="AR974" s="99"/>
      <c r="AS974" s="99"/>
    </row>
    <row r="975" spans="1:45" ht="15">
      <c r="A975" s="118"/>
      <c r="B975" s="118"/>
      <c r="C975" s="118"/>
      <c r="D975" s="118"/>
      <c r="E975" s="118"/>
      <c r="F975" s="118"/>
      <c r="G975" s="118"/>
      <c r="H975" s="118"/>
      <c r="I975" s="118"/>
      <c r="J975" s="118"/>
      <c r="K975" s="118"/>
      <c r="L975" s="276"/>
      <c r="M975" s="276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  <c r="Z975" s="118"/>
      <c r="AA975" s="118"/>
      <c r="AB975" s="118"/>
      <c r="AC975" s="118"/>
      <c r="AD975" s="118"/>
      <c r="AE975" s="118"/>
      <c r="AF975" s="118"/>
      <c r="AG975" s="118"/>
      <c r="AH975" s="276"/>
      <c r="AI975" s="276"/>
      <c r="AJ975" s="118"/>
      <c r="AK975" s="279"/>
      <c r="AL975" s="99"/>
      <c r="AM975" s="99"/>
      <c r="AN975" s="108"/>
      <c r="AO975" s="99"/>
      <c r="AP975" s="99"/>
      <c r="AQ975" s="99"/>
      <c r="AR975" s="99"/>
      <c r="AS975" s="99"/>
    </row>
    <row r="976" spans="1:45" ht="15">
      <c r="A976" s="118"/>
      <c r="B976" s="118"/>
      <c r="C976" s="118"/>
      <c r="D976" s="118"/>
      <c r="E976" s="118"/>
      <c r="F976" s="118"/>
      <c r="G976" s="118"/>
      <c r="H976" s="118"/>
      <c r="I976" s="118"/>
      <c r="J976" s="118"/>
      <c r="K976" s="118"/>
      <c r="L976" s="276"/>
      <c r="M976" s="276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  <c r="Z976" s="118"/>
      <c r="AA976" s="118"/>
      <c r="AB976" s="118"/>
      <c r="AC976" s="118"/>
      <c r="AD976" s="118"/>
      <c r="AE976" s="118"/>
      <c r="AF976" s="118"/>
      <c r="AG976" s="118"/>
      <c r="AH976" s="276"/>
      <c r="AI976" s="276"/>
      <c r="AJ976" s="118"/>
      <c r="AK976" s="279"/>
      <c r="AL976" s="99"/>
      <c r="AM976" s="99"/>
      <c r="AN976" s="108"/>
      <c r="AO976" s="99"/>
      <c r="AP976" s="99"/>
      <c r="AQ976" s="99"/>
      <c r="AR976" s="99"/>
      <c r="AS976" s="99"/>
    </row>
    <row r="977" spans="1:45" ht="15">
      <c r="A977" s="118"/>
      <c r="B977" s="118"/>
      <c r="C977" s="118"/>
      <c r="D977" s="118"/>
      <c r="E977" s="118"/>
      <c r="F977" s="118"/>
      <c r="G977" s="118"/>
      <c r="H977" s="118"/>
      <c r="I977" s="118"/>
      <c r="J977" s="118"/>
      <c r="K977" s="118"/>
      <c r="L977" s="276"/>
      <c r="M977" s="276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  <c r="Z977" s="118"/>
      <c r="AA977" s="118"/>
      <c r="AB977" s="118"/>
      <c r="AC977" s="118"/>
      <c r="AD977" s="118"/>
      <c r="AE977" s="118"/>
      <c r="AF977" s="118"/>
      <c r="AG977" s="118"/>
      <c r="AH977" s="276"/>
      <c r="AI977" s="276"/>
      <c r="AJ977" s="118"/>
      <c r="AK977" s="279"/>
      <c r="AL977" s="99"/>
      <c r="AM977" s="99"/>
      <c r="AN977" s="108"/>
      <c r="AO977" s="99"/>
      <c r="AP977" s="99"/>
      <c r="AQ977" s="99"/>
      <c r="AR977" s="99"/>
      <c r="AS977" s="99"/>
    </row>
    <row r="978" spans="1:45" ht="15">
      <c r="A978" s="118"/>
      <c r="B978" s="118"/>
      <c r="C978" s="118"/>
      <c r="D978" s="118"/>
      <c r="E978" s="118"/>
      <c r="F978" s="118"/>
      <c r="G978" s="118"/>
      <c r="H978" s="118"/>
      <c r="I978" s="118"/>
      <c r="J978" s="118"/>
      <c r="K978" s="118"/>
      <c r="L978" s="276"/>
      <c r="M978" s="276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  <c r="Z978" s="118"/>
      <c r="AA978" s="118"/>
      <c r="AB978" s="118"/>
      <c r="AC978" s="118"/>
      <c r="AD978" s="118"/>
      <c r="AE978" s="118"/>
      <c r="AF978" s="118"/>
      <c r="AG978" s="118"/>
      <c r="AH978" s="276"/>
      <c r="AI978" s="276"/>
      <c r="AJ978" s="118"/>
      <c r="AK978" s="279"/>
      <c r="AL978" s="99"/>
      <c r="AM978" s="99"/>
      <c r="AN978" s="108"/>
      <c r="AO978" s="99"/>
      <c r="AP978" s="99"/>
      <c r="AQ978" s="99"/>
      <c r="AR978" s="99"/>
      <c r="AS978" s="99"/>
    </row>
    <row r="979" spans="1:45" ht="15">
      <c r="A979" s="118"/>
      <c r="B979" s="118"/>
      <c r="C979" s="118"/>
      <c r="D979" s="118"/>
      <c r="E979" s="118"/>
      <c r="F979" s="118"/>
      <c r="G979" s="118"/>
      <c r="H979" s="118"/>
      <c r="I979" s="118"/>
      <c r="J979" s="118"/>
      <c r="K979" s="118"/>
      <c r="L979" s="276"/>
      <c r="M979" s="276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  <c r="Z979" s="118"/>
      <c r="AA979" s="118"/>
      <c r="AB979" s="118"/>
      <c r="AC979" s="118"/>
      <c r="AD979" s="118"/>
      <c r="AE979" s="118"/>
      <c r="AF979" s="118"/>
      <c r="AG979" s="118"/>
      <c r="AH979" s="276"/>
      <c r="AI979" s="276"/>
      <c r="AJ979" s="118"/>
      <c r="AK979" s="279"/>
      <c r="AL979" s="99"/>
      <c r="AM979" s="99"/>
      <c r="AN979" s="108"/>
      <c r="AO979" s="99"/>
      <c r="AP979" s="99"/>
      <c r="AQ979" s="99"/>
      <c r="AR979" s="99"/>
      <c r="AS979" s="99"/>
    </row>
    <row r="980" spans="1:45" ht="15">
      <c r="A980" s="118"/>
      <c r="B980" s="118"/>
      <c r="C980" s="118"/>
      <c r="D980" s="118"/>
      <c r="E980" s="118"/>
      <c r="F980" s="118"/>
      <c r="G980" s="118"/>
      <c r="H980" s="118"/>
      <c r="I980" s="118"/>
      <c r="J980" s="118"/>
      <c r="K980" s="118"/>
      <c r="L980" s="276"/>
      <c r="M980" s="276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  <c r="Z980" s="118"/>
      <c r="AA980" s="118"/>
      <c r="AB980" s="118"/>
      <c r="AC980" s="118"/>
      <c r="AD980" s="118"/>
      <c r="AE980" s="118"/>
      <c r="AF980" s="118"/>
      <c r="AG980" s="118"/>
      <c r="AH980" s="276"/>
      <c r="AI980" s="276"/>
      <c r="AJ980" s="118"/>
      <c r="AK980" s="279"/>
      <c r="AL980" s="99"/>
      <c r="AM980" s="99"/>
      <c r="AN980" s="108"/>
      <c r="AO980" s="99"/>
      <c r="AP980" s="99"/>
      <c r="AQ980" s="99"/>
      <c r="AR980" s="99"/>
      <c r="AS980" s="99"/>
    </row>
    <row r="981" spans="1:45" ht="15">
      <c r="A981" s="118"/>
      <c r="B981" s="118"/>
      <c r="C981" s="118"/>
      <c r="D981" s="118"/>
      <c r="E981" s="118"/>
      <c r="F981" s="118"/>
      <c r="G981" s="118"/>
      <c r="H981" s="118"/>
      <c r="I981" s="118"/>
      <c r="J981" s="118"/>
      <c r="K981" s="118"/>
      <c r="L981" s="276"/>
      <c r="M981" s="276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  <c r="Z981" s="118"/>
      <c r="AA981" s="118"/>
      <c r="AB981" s="118"/>
      <c r="AC981" s="118"/>
      <c r="AD981" s="118"/>
      <c r="AE981" s="118"/>
      <c r="AF981" s="118"/>
      <c r="AG981" s="118"/>
      <c r="AH981" s="276"/>
      <c r="AI981" s="276"/>
      <c r="AJ981" s="118"/>
      <c r="AK981" s="279"/>
      <c r="AL981" s="99"/>
      <c r="AM981" s="99"/>
      <c r="AN981" s="108"/>
      <c r="AO981" s="99"/>
      <c r="AP981" s="99"/>
      <c r="AQ981" s="99"/>
      <c r="AR981" s="99"/>
      <c r="AS981" s="99"/>
    </row>
    <row r="982" spans="1:45" ht="15">
      <c r="A982" s="118"/>
      <c r="B982" s="118"/>
      <c r="C982" s="118"/>
      <c r="D982" s="118"/>
      <c r="E982" s="118"/>
      <c r="F982" s="118"/>
      <c r="G982" s="118"/>
      <c r="H982" s="118"/>
      <c r="I982" s="118"/>
      <c r="J982" s="118"/>
      <c r="K982" s="118"/>
      <c r="L982" s="276"/>
      <c r="M982" s="276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  <c r="Z982" s="118"/>
      <c r="AA982" s="118"/>
      <c r="AB982" s="118"/>
      <c r="AC982" s="118"/>
      <c r="AD982" s="118"/>
      <c r="AE982" s="118"/>
      <c r="AF982" s="118"/>
      <c r="AG982" s="118"/>
      <c r="AH982" s="276"/>
      <c r="AI982" s="276"/>
      <c r="AJ982" s="118"/>
      <c r="AK982" s="279"/>
      <c r="AL982" s="99"/>
      <c r="AM982" s="99"/>
      <c r="AN982" s="108"/>
      <c r="AO982" s="99"/>
      <c r="AP982" s="99"/>
      <c r="AQ982" s="99"/>
      <c r="AR982" s="99"/>
      <c r="AS982" s="99"/>
    </row>
    <row r="983" spans="1:45" ht="15">
      <c r="A983" s="118"/>
      <c r="B983" s="118"/>
      <c r="C983" s="118"/>
      <c r="D983" s="118"/>
      <c r="E983" s="118"/>
      <c r="F983" s="118"/>
      <c r="G983" s="118"/>
      <c r="H983" s="118"/>
      <c r="I983" s="118"/>
      <c r="J983" s="118"/>
      <c r="K983" s="118"/>
      <c r="L983" s="276"/>
      <c r="M983" s="276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  <c r="Z983" s="118"/>
      <c r="AA983" s="118"/>
      <c r="AB983" s="118"/>
      <c r="AC983" s="118"/>
      <c r="AD983" s="118"/>
      <c r="AE983" s="118"/>
      <c r="AF983" s="118"/>
      <c r="AG983" s="118"/>
      <c r="AH983" s="276"/>
      <c r="AI983" s="276"/>
      <c r="AJ983" s="118"/>
      <c r="AK983" s="279"/>
      <c r="AL983" s="99"/>
      <c r="AM983" s="99"/>
      <c r="AN983" s="108"/>
      <c r="AO983" s="99"/>
      <c r="AP983" s="99"/>
      <c r="AQ983" s="99"/>
      <c r="AR983" s="99"/>
      <c r="AS983" s="99"/>
    </row>
    <row r="984" spans="1:45" ht="15">
      <c r="A984" s="118"/>
      <c r="B984" s="118"/>
      <c r="C984" s="118"/>
      <c r="D984" s="118"/>
      <c r="E984" s="118"/>
      <c r="F984" s="118"/>
      <c r="G984" s="118"/>
      <c r="H984" s="118"/>
      <c r="I984" s="118"/>
      <c r="J984" s="118"/>
      <c r="K984" s="118"/>
      <c r="L984" s="276"/>
      <c r="M984" s="276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  <c r="Z984" s="118"/>
      <c r="AA984" s="118"/>
      <c r="AB984" s="118"/>
      <c r="AC984" s="118"/>
      <c r="AD984" s="118"/>
      <c r="AE984" s="118"/>
      <c r="AF984" s="118"/>
      <c r="AG984" s="118"/>
      <c r="AH984" s="276"/>
      <c r="AI984" s="276"/>
      <c r="AJ984" s="118"/>
      <c r="AK984" s="279"/>
      <c r="AL984" s="99"/>
      <c r="AM984" s="99"/>
      <c r="AN984" s="108"/>
      <c r="AO984" s="99"/>
      <c r="AP984" s="99"/>
      <c r="AQ984" s="99"/>
      <c r="AR984" s="99"/>
      <c r="AS984" s="99"/>
    </row>
    <row r="985" spans="1:45" ht="15">
      <c r="A985" s="118"/>
      <c r="B985" s="118"/>
      <c r="C985" s="118"/>
      <c r="D985" s="118"/>
      <c r="E985" s="118"/>
      <c r="F985" s="118"/>
      <c r="G985" s="118"/>
      <c r="H985" s="118"/>
      <c r="I985" s="118"/>
      <c r="J985" s="118"/>
      <c r="K985" s="118"/>
      <c r="L985" s="276"/>
      <c r="M985" s="276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  <c r="Z985" s="118"/>
      <c r="AA985" s="118"/>
      <c r="AB985" s="118"/>
      <c r="AC985" s="118"/>
      <c r="AD985" s="118"/>
      <c r="AE985" s="118"/>
      <c r="AF985" s="118"/>
      <c r="AG985" s="118"/>
      <c r="AH985" s="276"/>
      <c r="AI985" s="276"/>
      <c r="AJ985" s="118"/>
      <c r="AK985" s="279"/>
      <c r="AL985" s="99"/>
      <c r="AM985" s="99"/>
      <c r="AN985" s="108"/>
      <c r="AO985" s="99"/>
      <c r="AP985" s="99"/>
      <c r="AQ985" s="99"/>
      <c r="AR985" s="99"/>
      <c r="AS985" s="99"/>
    </row>
    <row r="986" spans="1:45" ht="15">
      <c r="A986" s="118"/>
      <c r="B986" s="118"/>
      <c r="C986" s="118"/>
      <c r="D986" s="118"/>
      <c r="E986" s="118"/>
      <c r="F986" s="118"/>
      <c r="G986" s="118"/>
      <c r="H986" s="118"/>
      <c r="I986" s="118"/>
      <c r="J986" s="118"/>
      <c r="K986" s="118"/>
      <c r="L986" s="276"/>
      <c r="M986" s="276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  <c r="Z986" s="118"/>
      <c r="AA986" s="118"/>
      <c r="AB986" s="118"/>
      <c r="AC986" s="118"/>
      <c r="AD986" s="118"/>
      <c r="AE986" s="118"/>
      <c r="AF986" s="118"/>
      <c r="AG986" s="118"/>
      <c r="AH986" s="276"/>
      <c r="AI986" s="276"/>
      <c r="AJ986" s="118"/>
      <c r="AK986" s="279"/>
      <c r="AL986" s="99"/>
      <c r="AM986" s="99"/>
      <c r="AN986" s="108"/>
      <c r="AO986" s="99"/>
      <c r="AP986" s="99"/>
      <c r="AQ986" s="99"/>
      <c r="AR986" s="99"/>
      <c r="AS986" s="99"/>
    </row>
    <row r="987" spans="1:45" ht="15">
      <c r="A987" s="118"/>
      <c r="B987" s="118"/>
      <c r="C987" s="118"/>
      <c r="D987" s="118"/>
      <c r="E987" s="118"/>
      <c r="F987" s="118"/>
      <c r="G987" s="118"/>
      <c r="H987" s="118"/>
      <c r="I987" s="118"/>
      <c r="J987" s="118"/>
      <c r="K987" s="118"/>
      <c r="L987" s="276"/>
      <c r="M987" s="276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  <c r="AA987" s="118"/>
      <c r="AB987" s="118"/>
      <c r="AC987" s="118"/>
      <c r="AD987" s="118"/>
      <c r="AE987" s="118"/>
      <c r="AF987" s="118"/>
      <c r="AG987" s="118"/>
      <c r="AH987" s="276"/>
      <c r="AI987" s="276"/>
      <c r="AJ987" s="118"/>
      <c r="AK987" s="279"/>
      <c r="AL987" s="99"/>
      <c r="AM987" s="99"/>
      <c r="AN987" s="108"/>
      <c r="AO987" s="99"/>
      <c r="AP987" s="99"/>
      <c r="AQ987" s="99"/>
      <c r="AR987" s="99"/>
      <c r="AS987" s="99"/>
    </row>
    <row r="988" spans="1:45" ht="15">
      <c r="A988" s="118"/>
      <c r="B988" s="118"/>
      <c r="C988" s="118"/>
      <c r="D988" s="118"/>
      <c r="E988" s="118"/>
      <c r="F988" s="118"/>
      <c r="G988" s="118"/>
      <c r="H988" s="118"/>
      <c r="I988" s="118"/>
      <c r="J988" s="118"/>
      <c r="K988" s="118"/>
      <c r="L988" s="276"/>
      <c r="M988" s="276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  <c r="AA988" s="118"/>
      <c r="AB988" s="118"/>
      <c r="AC988" s="118"/>
      <c r="AD988" s="118"/>
      <c r="AE988" s="118"/>
      <c r="AF988" s="118"/>
      <c r="AG988" s="118"/>
      <c r="AH988" s="276"/>
      <c r="AI988" s="276"/>
      <c r="AJ988" s="118"/>
      <c r="AK988" s="279"/>
      <c r="AL988" s="99"/>
      <c r="AM988" s="99"/>
      <c r="AN988" s="108"/>
      <c r="AO988" s="99"/>
      <c r="AP988" s="99"/>
      <c r="AQ988" s="99"/>
      <c r="AR988" s="99"/>
      <c r="AS988" s="99"/>
    </row>
    <row r="989" spans="1:45" ht="15">
      <c r="A989" s="118"/>
      <c r="B989" s="118"/>
      <c r="C989" s="118"/>
      <c r="D989" s="118"/>
      <c r="E989" s="118"/>
      <c r="F989" s="118"/>
      <c r="G989" s="118"/>
      <c r="H989" s="118"/>
      <c r="I989" s="118"/>
      <c r="J989" s="118"/>
      <c r="K989" s="118"/>
      <c r="L989" s="276"/>
      <c r="M989" s="276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  <c r="Z989" s="118"/>
      <c r="AA989" s="118"/>
      <c r="AB989" s="118"/>
      <c r="AC989" s="118"/>
      <c r="AD989" s="118"/>
      <c r="AE989" s="118"/>
      <c r="AF989" s="118"/>
      <c r="AG989" s="118"/>
      <c r="AH989" s="276"/>
      <c r="AI989" s="276"/>
      <c r="AJ989" s="118"/>
      <c r="AK989" s="279"/>
      <c r="AL989" s="99"/>
      <c r="AM989" s="99"/>
      <c r="AN989" s="108"/>
      <c r="AO989" s="99"/>
      <c r="AP989" s="99"/>
      <c r="AQ989" s="99"/>
      <c r="AR989" s="99"/>
      <c r="AS989" s="99"/>
    </row>
    <row r="990" spans="1:45" ht="15">
      <c r="A990" s="118"/>
      <c r="B990" s="118"/>
      <c r="C990" s="118"/>
      <c r="D990" s="118"/>
      <c r="E990" s="118"/>
      <c r="F990" s="118"/>
      <c r="G990" s="118"/>
      <c r="H990" s="118"/>
      <c r="I990" s="118"/>
      <c r="J990" s="118"/>
      <c r="K990" s="118"/>
      <c r="L990" s="276"/>
      <c r="M990" s="276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  <c r="AA990" s="118"/>
      <c r="AB990" s="118"/>
      <c r="AC990" s="118"/>
      <c r="AD990" s="118"/>
      <c r="AE990" s="118"/>
      <c r="AF990" s="118"/>
      <c r="AG990" s="118"/>
      <c r="AH990" s="276"/>
      <c r="AI990" s="276"/>
      <c r="AJ990" s="118"/>
      <c r="AK990" s="279"/>
      <c r="AL990" s="99"/>
      <c r="AM990" s="99"/>
      <c r="AN990" s="108"/>
      <c r="AO990" s="99"/>
      <c r="AP990" s="99"/>
      <c r="AQ990" s="99"/>
      <c r="AR990" s="99"/>
      <c r="AS990" s="99"/>
    </row>
    <row r="991" spans="1:45" ht="15">
      <c r="A991" s="118"/>
      <c r="B991" s="118"/>
      <c r="C991" s="118"/>
      <c r="D991" s="118"/>
      <c r="E991" s="118"/>
      <c r="F991" s="118"/>
      <c r="G991" s="118"/>
      <c r="H991" s="118"/>
      <c r="I991" s="118"/>
      <c r="J991" s="118"/>
      <c r="K991" s="118"/>
      <c r="L991" s="276"/>
      <c r="M991" s="276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  <c r="AA991" s="118"/>
      <c r="AB991" s="118"/>
      <c r="AC991" s="118"/>
      <c r="AD991" s="118"/>
      <c r="AE991" s="118"/>
      <c r="AF991" s="118"/>
      <c r="AG991" s="118"/>
      <c r="AH991" s="276"/>
      <c r="AI991" s="276"/>
      <c r="AJ991" s="118"/>
      <c r="AK991" s="279"/>
      <c r="AL991" s="99"/>
      <c r="AM991" s="99"/>
      <c r="AN991" s="108"/>
      <c r="AO991" s="99"/>
      <c r="AP991" s="99"/>
      <c r="AQ991" s="99"/>
      <c r="AR991" s="99"/>
      <c r="AS991" s="99"/>
    </row>
    <row r="992" spans="1:45" ht="15">
      <c r="A992" s="118"/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276"/>
      <c r="M992" s="276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  <c r="AA992" s="118"/>
      <c r="AB992" s="118"/>
      <c r="AC992" s="118"/>
      <c r="AD992" s="118"/>
      <c r="AE992" s="118"/>
      <c r="AF992" s="118"/>
      <c r="AG992" s="118"/>
      <c r="AH992" s="276"/>
      <c r="AI992" s="276"/>
      <c r="AJ992" s="118"/>
      <c r="AK992" s="279"/>
      <c r="AL992" s="99"/>
      <c r="AM992" s="99"/>
      <c r="AN992" s="108"/>
      <c r="AO992" s="99"/>
      <c r="AP992" s="99"/>
      <c r="AQ992" s="99"/>
      <c r="AR992" s="99"/>
      <c r="AS992" s="99"/>
    </row>
    <row r="993" spans="1:45" ht="15">
      <c r="A993" s="118"/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276"/>
      <c r="M993" s="276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18"/>
      <c r="Z993" s="118"/>
      <c r="AA993" s="118"/>
      <c r="AB993" s="118"/>
      <c r="AC993" s="118"/>
      <c r="AD993" s="118"/>
      <c r="AE993" s="118"/>
      <c r="AF993" s="118"/>
      <c r="AG993" s="118"/>
      <c r="AH993" s="276"/>
      <c r="AI993" s="276"/>
      <c r="AJ993" s="118"/>
      <c r="AK993" s="279"/>
      <c r="AL993" s="99"/>
      <c r="AM993" s="99"/>
      <c r="AN993" s="108"/>
      <c r="AO993" s="99"/>
      <c r="AP993" s="99"/>
      <c r="AQ993" s="99"/>
      <c r="AR993" s="99"/>
      <c r="AS993" s="99"/>
    </row>
    <row r="994" spans="1:45" ht="15">
      <c r="A994" s="118"/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276"/>
      <c r="M994" s="276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  <c r="AA994" s="118"/>
      <c r="AB994" s="118"/>
      <c r="AC994" s="118"/>
      <c r="AD994" s="118"/>
      <c r="AE994" s="118"/>
      <c r="AF994" s="118"/>
      <c r="AG994" s="118"/>
      <c r="AH994" s="276"/>
      <c r="AI994" s="276"/>
      <c r="AJ994" s="118"/>
      <c r="AK994" s="279"/>
      <c r="AL994" s="99"/>
      <c r="AM994" s="99"/>
      <c r="AN994" s="108"/>
      <c r="AO994" s="99"/>
      <c r="AP994" s="99"/>
      <c r="AQ994" s="99"/>
      <c r="AR994" s="99"/>
      <c r="AS994" s="99"/>
    </row>
    <row r="995" spans="1:45" ht="15">
      <c r="A995" s="118"/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276"/>
      <c r="M995" s="276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  <c r="AA995" s="118"/>
      <c r="AB995" s="118"/>
      <c r="AC995" s="118"/>
      <c r="AD995" s="118"/>
      <c r="AE995" s="118"/>
      <c r="AF995" s="118"/>
      <c r="AG995" s="118"/>
      <c r="AH995" s="276"/>
      <c r="AI995" s="276"/>
      <c r="AJ995" s="118"/>
      <c r="AK995" s="279"/>
      <c r="AL995" s="99"/>
      <c r="AM995" s="99"/>
      <c r="AN995" s="108"/>
      <c r="AO995" s="99"/>
      <c r="AP995" s="99"/>
      <c r="AQ995" s="99"/>
      <c r="AR995" s="99"/>
      <c r="AS995" s="99"/>
    </row>
    <row r="996" spans="1:45" ht="15">
      <c r="A996" s="118"/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276"/>
      <c r="M996" s="276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  <c r="AA996" s="118"/>
      <c r="AB996" s="118"/>
      <c r="AC996" s="118"/>
      <c r="AD996" s="118"/>
      <c r="AE996" s="118"/>
      <c r="AF996" s="118"/>
      <c r="AG996" s="118"/>
      <c r="AH996" s="276"/>
      <c r="AI996" s="276"/>
      <c r="AJ996" s="118"/>
      <c r="AK996" s="279"/>
      <c r="AL996" s="99"/>
      <c r="AM996" s="99"/>
      <c r="AN996" s="108"/>
      <c r="AO996" s="99"/>
      <c r="AP996" s="99"/>
      <c r="AQ996" s="99"/>
      <c r="AR996" s="99"/>
      <c r="AS996" s="99"/>
    </row>
    <row r="997" spans="1:45" ht="15">
      <c r="A997" s="118"/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276"/>
      <c r="M997" s="276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  <c r="Z997" s="118"/>
      <c r="AA997" s="118"/>
      <c r="AB997" s="118"/>
      <c r="AC997" s="118"/>
      <c r="AD997" s="118"/>
      <c r="AE997" s="118"/>
      <c r="AF997" s="118"/>
      <c r="AG997" s="118"/>
      <c r="AH997" s="276"/>
      <c r="AI997" s="276"/>
      <c r="AJ997" s="118"/>
      <c r="AK997" s="279"/>
      <c r="AL997" s="99"/>
      <c r="AM997" s="99"/>
      <c r="AN997" s="108"/>
      <c r="AO997" s="99"/>
      <c r="AP997" s="99"/>
      <c r="AQ997" s="99"/>
      <c r="AR997" s="99"/>
      <c r="AS997" s="99"/>
    </row>
    <row r="998" spans="1:45" ht="15">
      <c r="A998" s="118"/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276"/>
      <c r="M998" s="276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  <c r="Z998" s="118"/>
      <c r="AA998" s="118"/>
      <c r="AB998" s="118"/>
      <c r="AC998" s="118"/>
      <c r="AD998" s="118"/>
      <c r="AE998" s="118"/>
      <c r="AF998" s="118"/>
      <c r="AG998" s="118"/>
      <c r="AH998" s="276"/>
      <c r="AI998" s="276"/>
      <c r="AJ998" s="118"/>
      <c r="AK998" s="279"/>
      <c r="AL998" s="99"/>
      <c r="AM998" s="99"/>
      <c r="AN998" s="108"/>
      <c r="AO998" s="99"/>
      <c r="AP998" s="99"/>
      <c r="AQ998" s="99"/>
      <c r="AR998" s="99"/>
      <c r="AS998" s="99"/>
    </row>
    <row r="999" spans="1:45" ht="15">
      <c r="A999" s="118"/>
      <c r="B999" s="118"/>
      <c r="C999" s="118"/>
      <c r="D999" s="118"/>
      <c r="E999" s="118"/>
      <c r="F999" s="118"/>
      <c r="G999" s="118"/>
      <c r="H999" s="118"/>
      <c r="I999" s="118"/>
      <c r="J999" s="118"/>
      <c r="K999" s="118"/>
      <c r="L999" s="276"/>
      <c r="M999" s="276"/>
      <c r="N999" s="118"/>
      <c r="O999" s="118"/>
      <c r="P999" s="118"/>
      <c r="Q999" s="118"/>
      <c r="R999" s="118"/>
      <c r="S999" s="118"/>
      <c r="T999" s="118"/>
      <c r="U999" s="118"/>
      <c r="V999" s="118"/>
      <c r="W999" s="118"/>
      <c r="X999" s="118"/>
      <c r="Y999" s="118"/>
      <c r="Z999" s="118"/>
      <c r="AA999" s="118"/>
      <c r="AB999" s="118"/>
      <c r="AC999" s="118"/>
      <c r="AD999" s="118"/>
      <c r="AE999" s="118"/>
      <c r="AF999" s="118"/>
      <c r="AG999" s="118"/>
      <c r="AH999" s="276"/>
      <c r="AI999" s="276"/>
      <c r="AJ999" s="118"/>
      <c r="AK999" s="279"/>
      <c r="AL999" s="99"/>
      <c r="AM999" s="99"/>
      <c r="AN999" s="108"/>
      <c r="AO999" s="99"/>
      <c r="AP999" s="99"/>
      <c r="AQ999" s="99"/>
      <c r="AR999" s="99"/>
      <c r="AS999" s="99"/>
    </row>
    <row r="1000" spans="1:45" ht="15">
      <c r="A1000" s="118"/>
      <c r="B1000" s="118"/>
      <c r="C1000" s="118"/>
      <c r="D1000" s="118"/>
      <c r="E1000" s="118"/>
      <c r="F1000" s="118"/>
      <c r="G1000" s="118"/>
      <c r="H1000" s="118"/>
      <c r="I1000" s="118"/>
      <c r="J1000" s="118"/>
      <c r="K1000" s="118"/>
      <c r="L1000" s="276"/>
      <c r="M1000" s="276"/>
      <c r="N1000" s="118"/>
      <c r="O1000" s="118"/>
      <c r="P1000" s="118"/>
      <c r="Q1000" s="118"/>
      <c r="R1000" s="118"/>
      <c r="S1000" s="118"/>
      <c r="T1000" s="118"/>
      <c r="U1000" s="118"/>
      <c r="V1000" s="118"/>
      <c r="W1000" s="118"/>
      <c r="X1000" s="118"/>
      <c r="Y1000" s="118"/>
      <c r="Z1000" s="118"/>
      <c r="AA1000" s="118"/>
      <c r="AB1000" s="118"/>
      <c r="AC1000" s="118"/>
      <c r="AD1000" s="118"/>
      <c r="AE1000" s="118"/>
      <c r="AF1000" s="118"/>
      <c r="AG1000" s="118"/>
      <c r="AH1000" s="276"/>
      <c r="AI1000" s="276"/>
      <c r="AJ1000" s="118"/>
      <c r="AK1000" s="279"/>
      <c r="AL1000" s="99"/>
      <c r="AM1000" s="99"/>
      <c r="AN1000" s="108"/>
      <c r="AO1000" s="99"/>
      <c r="AP1000" s="99"/>
      <c r="AQ1000" s="99"/>
      <c r="AR1000" s="99"/>
      <c r="AS1000" s="99"/>
    </row>
  </sheetData>
  <mergeCells count="12">
    <mergeCell ref="F55:R55"/>
    <mergeCell ref="F54:R54"/>
    <mergeCell ref="AD54:AH54"/>
    <mergeCell ref="M6:M7"/>
    <mergeCell ref="AM6:AM8"/>
    <mergeCell ref="AL6:AL7"/>
    <mergeCell ref="AJ6:AJ7"/>
    <mergeCell ref="A6:E7"/>
    <mergeCell ref="AP6:AP8"/>
    <mergeCell ref="AO6:AO7"/>
    <mergeCell ref="AN6:AN8"/>
    <mergeCell ref="AR7:AS7"/>
  </mergeCells>
  <conditionalFormatting sqref="AN9:AN48">
    <cfRule type="cellIs" dxfId="4" priority="1" operator="lessThan">
      <formula>75</formula>
    </cfRule>
  </conditionalFormatting>
  <conditionalFormatting sqref="AL33:AL48 M9:M48">
    <cfRule type="cellIs" dxfId="3" priority="2" operator="lessThan">
      <formula>60</formula>
    </cfRule>
  </conditionalFormatting>
  <conditionalFormatting sqref="AJ9:AJ48">
    <cfRule type="cellIs" dxfId="2" priority="3" operator="lessThan">
      <formula>60</formula>
    </cfRule>
  </conditionalFormatting>
  <conditionalFormatting sqref="AL9:AL32">
    <cfRule type="cellIs" dxfId="1" priority="4" operator="lessThan">
      <formula>60</formula>
    </cfRule>
  </conditionalFormatting>
  <conditionalFormatting sqref="E9:E48">
    <cfRule type="containsText" dxfId="0" priority="5" operator="containsText" text="nonSHS">
      <formula>NOT(ISERROR(SEARCH(("nonSHS"),(E9))))</formula>
    </cfRule>
  </conditionalFormatting>
  <printOptions horizontalCentered="1"/>
  <pageMargins left="0.25" right="0.25" top="0.65" bottom="0.2" header="0" footer="0"/>
  <pageSetup orientation="landscape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Sections!$A:$A</xm:f>
          </x14:formula1>
          <xm:sqref>A6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Faculties</vt:lpstr>
      <vt:lpstr>Sections</vt:lpstr>
      <vt:lpstr>Students</vt:lpstr>
      <vt:lpstr>Strands</vt:lpstr>
      <vt:lpstr>Subjects</vt:lpstr>
      <vt:lpstr>Codes</vt:lpstr>
      <vt:lpstr>Weights</vt:lpstr>
      <vt:lpstr>CONDUCT</vt:lpstr>
      <vt:lpstr>BASIC</vt:lpstr>
      <vt:lpstr>CR_TEMPLATE</vt:lpstr>
      <vt:lpstr>students_data</vt:lpstr>
      <vt:lpstr>students_sec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JP</cp:lastModifiedBy>
  <dcterms:modified xsi:type="dcterms:W3CDTF">2018-07-22T05:22:03Z</dcterms:modified>
</cp:coreProperties>
</file>