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https://d.docs.live.net/fd23ad86f1fc4c28/Desktop/ADVISORY FILES/FAUSTINA 26-27/"/>
    </mc:Choice>
  </mc:AlternateContent>
  <xr:revisionPtr revIDLastSave="12" documentId="8_{8DE9A66C-AA8F-4F63-A4D7-11E38A52CFC9}" xr6:coauthVersionLast="47" xr6:coauthVersionMax="47" xr10:uidLastSave="{5F45A37F-0C92-4FEA-993C-D5C14F84A5CF}"/>
  <bookViews>
    <workbookView xWindow="-108" yWindow="-108" windowWidth="23256" windowHeight="12456" activeTab="2" xr2:uid="{00000000-000D-0000-FFFF-FFFF00000000}"/>
  </bookViews>
  <sheets>
    <sheet name="SF2_Default" sheetId="1" r:id="rId1"/>
    <sheet name="SF2_JUNE" sheetId="2" r:id="rId2"/>
    <sheet name="SF2_JUL" sheetId="3" r:id="rId3"/>
    <sheet name="SF2_AUG" sheetId="4" r:id="rId4"/>
    <sheet name="SF2_SEPT" sheetId="5" r:id="rId5"/>
    <sheet name="SF2_OCT" sheetId="6" r:id="rId6"/>
    <sheet name="SF2_NOV" sheetId="7" r:id="rId7"/>
    <sheet name="SF2_DEC" sheetId="8" r:id="rId8"/>
    <sheet name="SF2_JAN" sheetId="9" r:id="rId9"/>
    <sheet name="SF2_FEB" sheetId="10" r:id="rId10"/>
    <sheet name="SF2_MAR" sheetId="11" r:id="rId11"/>
    <sheet name="SF2_APR" sheetId="12" r:id="rId12"/>
    <sheet name="SF2_MAY" sheetId="13" state="hidden" r:id="rId13"/>
  </sheets>
  <definedNames>
    <definedName name="_xlnm.Print_Area" localSheetId="1">SF2_JUNE!$A$1:$AP$149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48" i="13" l="1"/>
  <c r="AJ147" i="13"/>
  <c r="AJ143" i="13"/>
  <c r="AP138" i="13"/>
  <c r="AP136" i="13"/>
  <c r="AP134" i="13"/>
  <c r="AP132" i="13"/>
  <c r="AP122" i="13"/>
  <c r="AH119" i="13"/>
  <c r="AM118" i="13"/>
  <c r="J142" i="13" s="1"/>
  <c r="AH116" i="13"/>
  <c r="J116" i="13"/>
  <c r="G116" i="13"/>
  <c r="F116" i="13"/>
  <c r="E116" i="13"/>
  <c r="AH115" i="13"/>
  <c r="J115" i="13"/>
  <c r="G115" i="13"/>
  <c r="F115" i="13"/>
  <c r="E115"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C113" i="13"/>
  <c r="AI113" i="13" s="1"/>
  <c r="B113" i="13"/>
  <c r="AJ112" i="13"/>
  <c r="AI112" i="13"/>
  <c r="C112" i="13"/>
  <c r="B112" i="13"/>
  <c r="C111" i="13"/>
  <c r="AJ111" i="13" s="1"/>
  <c r="B111" i="13"/>
  <c r="C110" i="13"/>
  <c r="AJ110" i="13" s="1"/>
  <c r="B110" i="13"/>
  <c r="AJ109" i="13"/>
  <c r="AI109" i="13"/>
  <c r="C109" i="13"/>
  <c r="B109" i="13"/>
  <c r="C108" i="13"/>
  <c r="AJ108" i="13" s="1"/>
  <c r="B108" i="13"/>
  <c r="C107" i="13"/>
  <c r="AJ107" i="13" s="1"/>
  <c r="B107" i="13"/>
  <c r="C106" i="13"/>
  <c r="AJ106" i="13" s="1"/>
  <c r="B106" i="13"/>
  <c r="C105" i="13"/>
  <c r="AJ105" i="13" s="1"/>
  <c r="B105" i="13"/>
  <c r="AI104" i="13"/>
  <c r="C104" i="13"/>
  <c r="AJ104" i="13" s="1"/>
  <c r="B104" i="13"/>
  <c r="AI103" i="13"/>
  <c r="C103" i="13"/>
  <c r="AJ103" i="13" s="1"/>
  <c r="B103" i="13"/>
  <c r="C102" i="13"/>
  <c r="AJ102" i="13" s="1"/>
  <c r="B102" i="13"/>
  <c r="AJ101" i="13"/>
  <c r="AI101" i="13"/>
  <c r="C101" i="13"/>
  <c r="B101" i="13"/>
  <c r="AJ100" i="13"/>
  <c r="C100" i="13"/>
  <c r="AI100" i="13" s="1"/>
  <c r="B100" i="13"/>
  <c r="C99" i="13"/>
  <c r="AJ99" i="13" s="1"/>
  <c r="B99" i="13"/>
  <c r="C98" i="13"/>
  <c r="AJ98" i="13" s="1"/>
  <c r="B98" i="13"/>
  <c r="AJ97" i="13"/>
  <c r="AI97" i="13"/>
  <c r="C97" i="13"/>
  <c r="B97" i="13"/>
  <c r="C96" i="13"/>
  <c r="AJ96" i="13" s="1"/>
  <c r="B96" i="13"/>
  <c r="C95" i="13"/>
  <c r="AJ95" i="13" s="1"/>
  <c r="B95" i="13"/>
  <c r="C94" i="13"/>
  <c r="AJ94" i="13" s="1"/>
  <c r="B94" i="13"/>
  <c r="C93" i="13"/>
  <c r="AJ93" i="13" s="1"/>
  <c r="B93" i="13"/>
  <c r="C92" i="13"/>
  <c r="AJ92" i="13" s="1"/>
  <c r="B92" i="13"/>
  <c r="AI91" i="13"/>
  <c r="C91" i="13"/>
  <c r="AJ91" i="13" s="1"/>
  <c r="B91" i="13"/>
  <c r="C90" i="13"/>
  <c r="AJ90" i="13" s="1"/>
  <c r="B90" i="13"/>
  <c r="C89" i="13"/>
  <c r="AJ89" i="13" s="1"/>
  <c r="B89" i="13"/>
  <c r="AJ88" i="13"/>
  <c r="AI88" i="13"/>
  <c r="C88" i="13"/>
  <c r="B88" i="13"/>
  <c r="C87" i="13"/>
  <c r="AJ87" i="13" s="1"/>
  <c r="B87" i="13"/>
  <c r="C86" i="13"/>
  <c r="AJ86" i="13" s="1"/>
  <c r="B86" i="13"/>
  <c r="AJ85" i="13"/>
  <c r="AI85" i="13"/>
  <c r="C85" i="13"/>
  <c r="B85" i="13"/>
  <c r="C84" i="13"/>
  <c r="AJ84" i="13" s="1"/>
  <c r="B84" i="13"/>
  <c r="AJ83" i="13"/>
  <c r="AI83" i="13"/>
  <c r="C83" i="13"/>
  <c r="B83" i="13"/>
  <c r="AJ82" i="13"/>
  <c r="AI82" i="13"/>
  <c r="C82" i="13"/>
  <c r="B82" i="13"/>
  <c r="C81" i="13"/>
  <c r="AJ81" i="13" s="1"/>
  <c r="B81" i="13"/>
  <c r="C80" i="13"/>
  <c r="B80" i="13"/>
  <c r="AJ79" i="13"/>
  <c r="AI79" i="13"/>
  <c r="C79" i="13"/>
  <c r="B79" i="13"/>
  <c r="C78" i="13"/>
  <c r="AJ78" i="13" s="1"/>
  <c r="B78" i="13"/>
  <c r="C77" i="13"/>
  <c r="AJ77" i="13" s="1"/>
  <c r="B77" i="13"/>
  <c r="AJ76" i="13"/>
  <c r="AI76" i="13"/>
  <c r="C76" i="13"/>
  <c r="B76" i="13"/>
  <c r="C75" i="13"/>
  <c r="AJ75" i="13" s="1"/>
  <c r="B75" i="13"/>
  <c r="AI74" i="13"/>
  <c r="C74" i="13"/>
  <c r="AJ74" i="13" s="1"/>
  <c r="B74" i="13"/>
  <c r="AJ73" i="13"/>
  <c r="AI73" i="13"/>
  <c r="C73" i="13"/>
  <c r="B73" i="13"/>
  <c r="C72" i="13"/>
  <c r="AJ72" i="13" s="1"/>
  <c r="B72" i="13"/>
  <c r="AI71" i="13"/>
  <c r="C71" i="13"/>
  <c r="AJ71" i="13" s="1"/>
  <c r="B71" i="13"/>
  <c r="AJ70" i="13"/>
  <c r="AI70" i="13"/>
  <c r="C70" i="13"/>
  <c r="B70" i="13"/>
  <c r="C69" i="13"/>
  <c r="AJ69" i="13" s="1"/>
  <c r="B69" i="13"/>
  <c r="C68" i="13"/>
  <c r="AJ68" i="13" s="1"/>
  <c r="B68" i="13"/>
  <c r="AJ67" i="13"/>
  <c r="AI67" i="13"/>
  <c r="C67" i="13"/>
  <c r="B67" i="13"/>
  <c r="C66" i="13"/>
  <c r="AJ66" i="13" s="1"/>
  <c r="B66" i="13"/>
  <c r="AJ65" i="13"/>
  <c r="AI65" i="13"/>
  <c r="C65" i="13"/>
  <c r="B65" i="13"/>
  <c r="AJ64" i="13"/>
  <c r="AI64" i="13"/>
  <c r="C64" i="13"/>
  <c r="B64" i="13"/>
  <c r="AH63" i="13"/>
  <c r="J63" i="13"/>
  <c r="G63" i="13"/>
  <c r="F63" i="13"/>
  <c r="E63" i="13"/>
  <c r="AH62" i="13"/>
  <c r="AG62" i="13"/>
  <c r="AF62" i="13"/>
  <c r="AE62" i="13"/>
  <c r="AD62" i="13"/>
  <c r="AC62" i="13"/>
  <c r="AB62" i="13"/>
  <c r="AA62" i="13"/>
  <c r="Z62" i="13"/>
  <c r="Y62" i="13"/>
  <c r="X62" i="13"/>
  <c r="W62" i="13"/>
  <c r="V62" i="13"/>
  <c r="U62" i="13"/>
  <c r="T62" i="13"/>
  <c r="S62" i="13"/>
  <c r="R62" i="13"/>
  <c r="Q62" i="13"/>
  <c r="P62" i="13"/>
  <c r="O62" i="13"/>
  <c r="N62" i="13"/>
  <c r="M62" i="13"/>
  <c r="L62" i="13"/>
  <c r="K62" i="13"/>
  <c r="J62" i="13"/>
  <c r="I62" i="13"/>
  <c r="H62" i="13"/>
  <c r="G62" i="13"/>
  <c r="F62" i="13"/>
  <c r="E62" i="13"/>
  <c r="C61" i="13"/>
  <c r="AI61" i="13" s="1"/>
  <c r="B61" i="13"/>
  <c r="AJ60" i="13"/>
  <c r="C60" i="13"/>
  <c r="AI60" i="13" s="1"/>
  <c r="B60" i="13"/>
  <c r="C59" i="13"/>
  <c r="AJ59" i="13" s="1"/>
  <c r="B59" i="13"/>
  <c r="C58" i="13"/>
  <c r="AJ58" i="13" s="1"/>
  <c r="B58" i="13"/>
  <c r="AI57" i="13"/>
  <c r="C57" i="13"/>
  <c r="AJ57" i="13" s="1"/>
  <c r="B57" i="13"/>
  <c r="C56" i="13"/>
  <c r="AJ56" i="13" s="1"/>
  <c r="B56" i="13"/>
  <c r="C55" i="13"/>
  <c r="AJ55" i="13" s="1"/>
  <c r="B55" i="13"/>
  <c r="C54" i="13"/>
  <c r="AJ54" i="13" s="1"/>
  <c r="B54" i="13"/>
  <c r="C53" i="13"/>
  <c r="AJ53" i="13" s="1"/>
  <c r="B53" i="13"/>
  <c r="C52" i="13"/>
  <c r="AJ52" i="13" s="1"/>
  <c r="B52" i="13"/>
  <c r="C51" i="13"/>
  <c r="AJ51" i="13" s="1"/>
  <c r="B51" i="13"/>
  <c r="C50" i="13"/>
  <c r="AJ50" i="13" s="1"/>
  <c r="B50" i="13"/>
  <c r="AJ49" i="13"/>
  <c r="C49" i="13"/>
  <c r="AI49" i="13" s="1"/>
  <c r="B49" i="13"/>
  <c r="AJ48" i="13"/>
  <c r="AI48" i="13"/>
  <c r="C48" i="13"/>
  <c r="B48" i="13"/>
  <c r="C47" i="13"/>
  <c r="AJ47" i="13" s="1"/>
  <c r="B47" i="13"/>
  <c r="C46" i="13"/>
  <c r="B46" i="13"/>
  <c r="AJ45" i="13"/>
  <c r="AI45" i="13"/>
  <c r="C45" i="13"/>
  <c r="B45" i="13"/>
  <c r="C44" i="13"/>
  <c r="AJ44" i="13" s="1"/>
  <c r="B44" i="13"/>
  <c r="C43" i="13"/>
  <c r="AI43" i="13" s="1"/>
  <c r="B43" i="13"/>
  <c r="AJ42" i="13"/>
  <c r="AI42" i="13"/>
  <c r="C42" i="13"/>
  <c r="B42" i="13"/>
  <c r="C41" i="13"/>
  <c r="AJ41" i="13" s="1"/>
  <c r="B41" i="13"/>
  <c r="AI40" i="13"/>
  <c r="C40" i="13"/>
  <c r="AJ40" i="13" s="1"/>
  <c r="B40" i="13"/>
  <c r="C39" i="13"/>
  <c r="AJ39" i="13" s="1"/>
  <c r="B39" i="13"/>
  <c r="C38" i="13"/>
  <c r="AJ38" i="13" s="1"/>
  <c r="B38" i="13"/>
  <c r="AJ37" i="13"/>
  <c r="C37" i="13"/>
  <c r="AI37" i="13" s="1"/>
  <c r="B37" i="13"/>
  <c r="AJ36" i="13"/>
  <c r="C36" i="13"/>
  <c r="AI36" i="13" s="1"/>
  <c r="B36" i="13"/>
  <c r="C35" i="13"/>
  <c r="AJ35" i="13" s="1"/>
  <c r="B35" i="13"/>
  <c r="C34" i="13"/>
  <c r="AI34" i="13" s="1"/>
  <c r="B34" i="13"/>
  <c r="AI33" i="13"/>
  <c r="C33" i="13"/>
  <c r="AJ33" i="13" s="1"/>
  <c r="B33" i="13"/>
  <c r="C32" i="13"/>
  <c r="AJ32" i="13" s="1"/>
  <c r="B32" i="13"/>
  <c r="C31" i="13"/>
  <c r="AI31" i="13" s="1"/>
  <c r="B31" i="13"/>
  <c r="AJ30" i="13"/>
  <c r="AI30" i="13"/>
  <c r="C30" i="13"/>
  <c r="B30" i="13"/>
  <c r="C29" i="13"/>
  <c r="AJ29" i="13" s="1"/>
  <c r="B29" i="13"/>
  <c r="C28" i="13"/>
  <c r="B28" i="13"/>
  <c r="AJ27" i="13"/>
  <c r="AI27" i="13"/>
  <c r="C27" i="13"/>
  <c r="B27" i="13"/>
  <c r="C26" i="13"/>
  <c r="AJ26" i="13" s="1"/>
  <c r="B26" i="13"/>
  <c r="AJ25" i="13"/>
  <c r="C25" i="13"/>
  <c r="AI25" i="13" s="1"/>
  <c r="B25" i="13"/>
  <c r="AJ24" i="13"/>
  <c r="AI24" i="13"/>
  <c r="C24" i="13"/>
  <c r="B24" i="13"/>
  <c r="C23" i="13"/>
  <c r="AJ23" i="13" s="1"/>
  <c r="B23" i="13"/>
  <c r="AJ22" i="13"/>
  <c r="AI22" i="13"/>
  <c r="C22" i="13"/>
  <c r="B22" i="13"/>
  <c r="AJ21" i="13"/>
  <c r="AI21" i="13"/>
  <c r="C21" i="13"/>
  <c r="B21" i="13"/>
  <c r="C20" i="13"/>
  <c r="AJ20" i="13" s="1"/>
  <c r="B20" i="13"/>
  <c r="C19" i="13"/>
  <c r="AJ19" i="13" s="1"/>
  <c r="B19" i="13"/>
  <c r="AJ18" i="13"/>
  <c r="AI18" i="13"/>
  <c r="C18" i="13"/>
  <c r="B18" i="13"/>
  <c r="C17" i="13"/>
  <c r="AJ17" i="13" s="1"/>
  <c r="B17" i="13"/>
  <c r="AJ16" i="13"/>
  <c r="C16" i="13"/>
  <c r="AI16" i="13" s="1"/>
  <c r="B16" i="13"/>
  <c r="AJ15" i="13"/>
  <c r="AI15" i="13"/>
  <c r="C15" i="13"/>
  <c r="B15" i="13"/>
  <c r="C14" i="13"/>
  <c r="AJ14" i="13" s="1"/>
  <c r="B14" i="13"/>
  <c r="C13" i="13"/>
  <c r="B13" i="13"/>
  <c r="AJ12" i="13"/>
  <c r="AI12" i="13"/>
  <c r="C12" i="13"/>
  <c r="B12" i="13"/>
  <c r="AI7" i="13"/>
  <c r="Y7" i="13"/>
  <c r="D7" i="13"/>
  <c r="L5" i="13"/>
  <c r="D5" i="13"/>
  <c r="AJ148" i="12"/>
  <c r="AJ147" i="12"/>
  <c r="AJ143" i="12"/>
  <c r="AP138" i="12"/>
  <c r="AP136" i="12"/>
  <c r="AP134" i="12"/>
  <c r="AP132" i="12"/>
  <c r="AP122" i="12"/>
  <c r="AH119" i="12"/>
  <c r="AM118" i="12"/>
  <c r="AH116" i="12"/>
  <c r="AG116" i="12"/>
  <c r="AF116" i="12"/>
  <c r="AE116" i="12"/>
  <c r="AD116" i="12"/>
  <c r="AC116" i="12"/>
  <c r="AB116" i="12"/>
  <c r="AA116" i="12"/>
  <c r="Z116" i="12"/>
  <c r="Y116" i="12"/>
  <c r="X116" i="12"/>
  <c r="W116" i="12"/>
  <c r="V116" i="12"/>
  <c r="U116" i="12"/>
  <c r="T116" i="12"/>
  <c r="S116" i="12"/>
  <c r="R116" i="12"/>
  <c r="Q116" i="12"/>
  <c r="P116" i="12"/>
  <c r="O116" i="12"/>
  <c r="G116" i="12"/>
  <c r="F116" i="12"/>
  <c r="E116" i="12"/>
  <c r="AH115" i="12"/>
  <c r="AG115" i="12"/>
  <c r="AF115" i="12"/>
  <c r="AE115" i="12"/>
  <c r="AD115" i="12"/>
  <c r="AC115" i="12"/>
  <c r="AB115" i="12"/>
  <c r="AA115" i="12"/>
  <c r="Z115" i="12"/>
  <c r="Y115" i="12"/>
  <c r="X115" i="12"/>
  <c r="W115" i="12"/>
  <c r="V115" i="12"/>
  <c r="U115" i="12"/>
  <c r="T115" i="12"/>
  <c r="S115" i="12"/>
  <c r="R115" i="12"/>
  <c r="Q115" i="12"/>
  <c r="P115" i="12"/>
  <c r="O115" i="12"/>
  <c r="G115" i="12"/>
  <c r="F115" i="12"/>
  <c r="E115"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C113" i="12"/>
  <c r="AJ113" i="12" s="1"/>
  <c r="B113" i="12"/>
  <c r="AJ112" i="12"/>
  <c r="C112" i="12"/>
  <c r="AI112" i="12" s="1"/>
  <c r="B112" i="12"/>
  <c r="C111" i="12"/>
  <c r="B111" i="12"/>
  <c r="AJ110" i="12"/>
  <c r="C110" i="12"/>
  <c r="AI110" i="12" s="1"/>
  <c r="B110" i="12"/>
  <c r="C109" i="12"/>
  <c r="AI109" i="12" s="1"/>
  <c r="B109" i="12"/>
  <c r="C108" i="12"/>
  <c r="B108" i="12"/>
  <c r="C107" i="12"/>
  <c r="B107" i="12"/>
  <c r="AJ106" i="12"/>
  <c r="C106" i="12"/>
  <c r="AI106" i="12" s="1"/>
  <c r="B106" i="12"/>
  <c r="C105" i="12"/>
  <c r="B105" i="12"/>
  <c r="C104" i="12"/>
  <c r="AJ104" i="12" s="1"/>
  <c r="B104" i="12"/>
  <c r="C103" i="12"/>
  <c r="AI103" i="12" s="1"/>
  <c r="B103" i="12"/>
  <c r="C102" i="12"/>
  <c r="B102" i="12"/>
  <c r="C101" i="12"/>
  <c r="AJ101" i="12" s="1"/>
  <c r="B101" i="12"/>
  <c r="AJ100" i="12"/>
  <c r="C100" i="12"/>
  <c r="AI100" i="12" s="1"/>
  <c r="B100" i="12"/>
  <c r="C99" i="12"/>
  <c r="B99" i="12"/>
  <c r="C98" i="12"/>
  <c r="AJ98" i="12" s="1"/>
  <c r="B98" i="12"/>
  <c r="AJ97" i="12"/>
  <c r="C97" i="12"/>
  <c r="AI97" i="12" s="1"/>
  <c r="B97" i="12"/>
  <c r="C96" i="12"/>
  <c r="B96" i="12"/>
  <c r="C95" i="12"/>
  <c r="AJ95" i="12" s="1"/>
  <c r="B95" i="12"/>
  <c r="C94" i="12"/>
  <c r="AI94" i="12" s="1"/>
  <c r="B94" i="12"/>
  <c r="C93" i="12"/>
  <c r="B93" i="12"/>
  <c r="AI92" i="12"/>
  <c r="C92" i="12"/>
  <c r="AJ92" i="12" s="1"/>
  <c r="B92" i="12"/>
  <c r="C91" i="12"/>
  <c r="AI91" i="12" s="1"/>
  <c r="B91" i="12"/>
  <c r="C90" i="12"/>
  <c r="B90" i="12"/>
  <c r="C89" i="12"/>
  <c r="AJ89" i="12" s="1"/>
  <c r="B89" i="12"/>
  <c r="AJ88" i="12"/>
  <c r="C88" i="12"/>
  <c r="AI88" i="12" s="1"/>
  <c r="B88" i="12"/>
  <c r="C87" i="12"/>
  <c r="B87" i="12"/>
  <c r="C86" i="12"/>
  <c r="AJ86" i="12" s="1"/>
  <c r="B86" i="12"/>
  <c r="C85" i="12"/>
  <c r="AI85" i="12" s="1"/>
  <c r="B85" i="12"/>
  <c r="C84" i="12"/>
  <c r="B84" i="12"/>
  <c r="AJ83" i="12"/>
  <c r="AI83" i="12"/>
  <c r="C83" i="12"/>
  <c r="B83" i="12"/>
  <c r="C82" i="12"/>
  <c r="B82" i="12"/>
  <c r="C81" i="12"/>
  <c r="B81" i="12"/>
  <c r="AI80" i="12"/>
  <c r="C80" i="12"/>
  <c r="AJ80" i="12" s="1"/>
  <c r="B80" i="12"/>
  <c r="AJ79" i="12"/>
  <c r="C79" i="12"/>
  <c r="AI79" i="12" s="1"/>
  <c r="B79" i="12"/>
  <c r="C78" i="12"/>
  <c r="B78" i="12"/>
  <c r="C77" i="12"/>
  <c r="AJ77" i="12" s="1"/>
  <c r="B77" i="12"/>
  <c r="AJ76" i="12"/>
  <c r="C76" i="12"/>
  <c r="AI76" i="12" s="1"/>
  <c r="B76" i="12"/>
  <c r="C75" i="12"/>
  <c r="B75" i="12"/>
  <c r="AJ74" i="12"/>
  <c r="AI74" i="12"/>
  <c r="C74" i="12"/>
  <c r="B74" i="12"/>
  <c r="C73" i="12"/>
  <c r="AI73" i="12" s="1"/>
  <c r="B73" i="12"/>
  <c r="C72" i="12"/>
  <c r="B72" i="12"/>
  <c r="AJ71" i="12"/>
  <c r="AI71" i="12"/>
  <c r="C71" i="12"/>
  <c r="B71" i="12"/>
  <c r="AJ70" i="12"/>
  <c r="C70" i="12"/>
  <c r="AI70" i="12" s="1"/>
  <c r="B70" i="12"/>
  <c r="C69" i="12"/>
  <c r="B69" i="12"/>
  <c r="AI68" i="12"/>
  <c r="C68" i="12"/>
  <c r="AJ68" i="12" s="1"/>
  <c r="B68" i="12"/>
  <c r="C67" i="12"/>
  <c r="AI67" i="12" s="1"/>
  <c r="B67" i="12"/>
  <c r="C66" i="12"/>
  <c r="B66" i="12"/>
  <c r="C65" i="12"/>
  <c r="AJ65" i="12" s="1"/>
  <c r="B65" i="12"/>
  <c r="AJ64" i="12"/>
  <c r="C64" i="12"/>
  <c r="AI64" i="12" s="1"/>
  <c r="B64" i="12"/>
  <c r="AH63" i="12"/>
  <c r="AG63" i="12"/>
  <c r="AF63" i="12"/>
  <c r="AE63" i="12"/>
  <c r="AD63" i="12"/>
  <c r="AC63" i="12"/>
  <c r="AB63" i="12"/>
  <c r="AA63" i="12"/>
  <c r="Z63" i="12"/>
  <c r="Y63" i="12"/>
  <c r="X63" i="12"/>
  <c r="W63" i="12"/>
  <c r="V63" i="12"/>
  <c r="U63" i="12"/>
  <c r="T63" i="12"/>
  <c r="S63" i="12"/>
  <c r="R63" i="12"/>
  <c r="Q63" i="12"/>
  <c r="P63" i="12"/>
  <c r="O63" i="12"/>
  <c r="G63" i="12"/>
  <c r="F63" i="12"/>
  <c r="E63" i="12"/>
  <c r="AH62" i="12"/>
  <c r="AG62" i="12"/>
  <c r="AF62" i="12"/>
  <c r="AE62" i="12"/>
  <c r="AD62" i="12"/>
  <c r="AC62" i="12"/>
  <c r="AB62" i="12"/>
  <c r="AA62" i="12"/>
  <c r="Z62" i="12"/>
  <c r="Y62" i="12"/>
  <c r="X62" i="12"/>
  <c r="W62" i="12"/>
  <c r="V62" i="12"/>
  <c r="U62" i="12"/>
  <c r="T62" i="12"/>
  <c r="S62" i="12"/>
  <c r="R62" i="12"/>
  <c r="Q62" i="12"/>
  <c r="P62" i="12"/>
  <c r="O62" i="12"/>
  <c r="N62" i="12"/>
  <c r="M62" i="12"/>
  <c r="L62" i="12"/>
  <c r="K62" i="12"/>
  <c r="J62" i="12"/>
  <c r="I62" i="12"/>
  <c r="H62" i="12"/>
  <c r="G62" i="12"/>
  <c r="F62" i="12"/>
  <c r="E62" i="12"/>
  <c r="C61" i="12"/>
  <c r="AJ61" i="12" s="1"/>
  <c r="B61" i="12"/>
  <c r="AI60" i="12"/>
  <c r="C60" i="12"/>
  <c r="AJ60" i="12" s="1"/>
  <c r="B60" i="12"/>
  <c r="C59" i="12"/>
  <c r="AJ59" i="12" s="1"/>
  <c r="B59" i="12"/>
  <c r="C58" i="12"/>
  <c r="AJ58" i="12" s="1"/>
  <c r="B58" i="12"/>
  <c r="C57" i="12"/>
  <c r="AJ57" i="12" s="1"/>
  <c r="B57" i="12"/>
  <c r="C56" i="12"/>
  <c r="AJ56" i="12" s="1"/>
  <c r="B56" i="12"/>
  <c r="C55" i="12"/>
  <c r="AI55" i="12" s="1"/>
  <c r="B55" i="12"/>
  <c r="C54" i="12"/>
  <c r="AJ54" i="12" s="1"/>
  <c r="B54" i="12"/>
  <c r="C53" i="12"/>
  <c r="AJ53" i="12" s="1"/>
  <c r="B53" i="12"/>
  <c r="C52" i="12"/>
  <c r="AJ52" i="12" s="1"/>
  <c r="B52" i="12"/>
  <c r="C51" i="12"/>
  <c r="AJ51" i="12" s="1"/>
  <c r="B51" i="12"/>
  <c r="C50" i="12"/>
  <c r="AJ50" i="12" s="1"/>
  <c r="B50" i="12"/>
  <c r="C49" i="12"/>
  <c r="B49" i="12"/>
  <c r="C48" i="12"/>
  <c r="AI48" i="12" s="1"/>
  <c r="B48" i="12"/>
  <c r="AI47" i="12"/>
  <c r="C47" i="12"/>
  <c r="AJ47" i="12" s="1"/>
  <c r="B47" i="12"/>
  <c r="C46" i="12"/>
  <c r="AJ46" i="12" s="1"/>
  <c r="B46" i="12"/>
  <c r="C45" i="12"/>
  <c r="B45" i="12"/>
  <c r="C44" i="12"/>
  <c r="AJ44" i="12" s="1"/>
  <c r="B44" i="12"/>
  <c r="C43" i="12"/>
  <c r="AJ43" i="12" s="1"/>
  <c r="B43" i="12"/>
  <c r="AJ42" i="12"/>
  <c r="C42" i="12"/>
  <c r="AI42" i="12" s="1"/>
  <c r="B42" i="12"/>
  <c r="C41" i="12"/>
  <c r="B41" i="12"/>
  <c r="C40" i="12"/>
  <c r="AJ40" i="12" s="1"/>
  <c r="B40" i="12"/>
  <c r="C39" i="12"/>
  <c r="AJ39" i="12" s="1"/>
  <c r="B39" i="12"/>
  <c r="C38" i="12"/>
  <c r="AJ38" i="12" s="1"/>
  <c r="B38" i="12"/>
  <c r="C37" i="12"/>
  <c r="AJ37" i="12" s="1"/>
  <c r="B37" i="12"/>
  <c r="C36" i="12"/>
  <c r="B36" i="12"/>
  <c r="AI35" i="12"/>
  <c r="C35" i="12"/>
  <c r="AJ35" i="12" s="1"/>
  <c r="B35" i="12"/>
  <c r="C34" i="12"/>
  <c r="B34" i="12"/>
  <c r="AI33" i="12"/>
  <c r="C33" i="12"/>
  <c r="AJ33" i="12" s="1"/>
  <c r="B33" i="12"/>
  <c r="C32" i="12"/>
  <c r="B32" i="12"/>
  <c r="AJ31" i="12"/>
  <c r="AI31" i="12"/>
  <c r="C31" i="12"/>
  <c r="B31" i="12"/>
  <c r="C30" i="12"/>
  <c r="AJ30" i="12" s="1"/>
  <c r="B30" i="12"/>
  <c r="AI29" i="12"/>
  <c r="C29" i="12"/>
  <c r="AJ29" i="12" s="1"/>
  <c r="B29" i="12"/>
  <c r="C28" i="12"/>
  <c r="B28" i="12"/>
  <c r="AJ27" i="12"/>
  <c r="AI27" i="12"/>
  <c r="C27" i="12"/>
  <c r="B27" i="12"/>
  <c r="C26" i="12"/>
  <c r="B26" i="12"/>
  <c r="C25" i="12"/>
  <c r="B25" i="12"/>
  <c r="AJ24" i="12"/>
  <c r="AI24" i="12"/>
  <c r="C24" i="12"/>
  <c r="B24" i="12"/>
  <c r="AI23" i="12"/>
  <c r="C23" i="12"/>
  <c r="AJ23" i="12" s="1"/>
  <c r="B23" i="12"/>
  <c r="AI22" i="12"/>
  <c r="C22" i="12"/>
  <c r="AJ22" i="12" s="1"/>
  <c r="B22" i="12"/>
  <c r="AJ21" i="12"/>
  <c r="C21" i="12"/>
  <c r="AI21" i="12" s="1"/>
  <c r="B21" i="12"/>
  <c r="C20" i="12"/>
  <c r="AJ20" i="12" s="1"/>
  <c r="B20" i="12"/>
  <c r="C19" i="12"/>
  <c r="AI19" i="12" s="1"/>
  <c r="B19" i="12"/>
  <c r="C18" i="12"/>
  <c r="B18" i="12"/>
  <c r="AI17" i="12"/>
  <c r="C17" i="12"/>
  <c r="AJ17" i="12" s="1"/>
  <c r="B17" i="12"/>
  <c r="AI16" i="12"/>
  <c r="C16" i="12"/>
  <c r="AJ16" i="12" s="1"/>
  <c r="B16" i="12"/>
  <c r="C15" i="12"/>
  <c r="AJ15" i="12" s="1"/>
  <c r="B15" i="12"/>
  <c r="AI14" i="12"/>
  <c r="C14" i="12"/>
  <c r="AJ14" i="12" s="1"/>
  <c r="B14" i="12"/>
  <c r="C13" i="12"/>
  <c r="B13" i="12"/>
  <c r="AJ12" i="12"/>
  <c r="AI12" i="12"/>
  <c r="C12" i="12"/>
  <c r="B12" i="12"/>
  <c r="AI7" i="12"/>
  <c r="Y7" i="12"/>
  <c r="D7" i="12"/>
  <c r="L5" i="12"/>
  <c r="D5" i="12"/>
  <c r="AJ148" i="11"/>
  <c r="AJ147" i="11"/>
  <c r="AJ143" i="11"/>
  <c r="E142" i="11"/>
  <c r="AP138" i="11"/>
  <c r="AP136" i="11"/>
  <c r="AP134" i="11"/>
  <c r="AP132" i="11"/>
  <c r="AP122" i="11"/>
  <c r="AH119" i="11"/>
  <c r="AM118" i="11"/>
  <c r="J142" i="11" s="1"/>
  <c r="AH116" i="11"/>
  <c r="AG116" i="11"/>
  <c r="AF116" i="11"/>
  <c r="AB116" i="11"/>
  <c r="AA116" i="11"/>
  <c r="Z116" i="11"/>
  <c r="P116" i="11"/>
  <c r="J116" i="11"/>
  <c r="AH115" i="11"/>
  <c r="AG115" i="11"/>
  <c r="AF115" i="11"/>
  <c r="AB115" i="11"/>
  <c r="AA115" i="11"/>
  <c r="Z115" i="11"/>
  <c r="P115" i="11"/>
  <c r="J115" i="11"/>
  <c r="AH114" i="11"/>
  <c r="AG114" i="11"/>
  <c r="AF114" i="11"/>
  <c r="AE114" i="11"/>
  <c r="AD114" i="11"/>
  <c r="AC114" i="11"/>
  <c r="AB114" i="11"/>
  <c r="AA114" i="11"/>
  <c r="Z114" i="11"/>
  <c r="Y114" i="11"/>
  <c r="X114" i="11"/>
  <c r="W114" i="11"/>
  <c r="V114" i="11"/>
  <c r="U114" i="11"/>
  <c r="T114" i="11"/>
  <c r="S114" i="11"/>
  <c r="R114" i="11"/>
  <c r="Q114" i="11"/>
  <c r="P114" i="11"/>
  <c r="O114" i="11"/>
  <c r="N114" i="11"/>
  <c r="M114" i="11"/>
  <c r="L114" i="11"/>
  <c r="K114" i="11"/>
  <c r="J114" i="11"/>
  <c r="I114" i="11"/>
  <c r="H114" i="11"/>
  <c r="G114" i="11"/>
  <c r="F114" i="11"/>
  <c r="E114" i="11"/>
  <c r="C113" i="11"/>
  <c r="AI113" i="11" s="1"/>
  <c r="B113" i="11"/>
  <c r="AJ112" i="11"/>
  <c r="C112" i="11"/>
  <c r="AI112" i="11" s="1"/>
  <c r="B112" i="11"/>
  <c r="C111" i="11"/>
  <c r="AJ111" i="11" s="1"/>
  <c r="B111" i="11"/>
  <c r="AJ110" i="11"/>
  <c r="AI110" i="11"/>
  <c r="C110" i="11"/>
  <c r="B110" i="11"/>
  <c r="C109" i="11"/>
  <c r="AI109" i="11" s="1"/>
  <c r="B109" i="11"/>
  <c r="AJ108" i="11"/>
  <c r="C108" i="11"/>
  <c r="AI108" i="11" s="1"/>
  <c r="B108" i="11"/>
  <c r="C107" i="11"/>
  <c r="AJ107" i="11" s="1"/>
  <c r="B107" i="11"/>
  <c r="C106" i="11"/>
  <c r="AI106" i="11" s="1"/>
  <c r="B106" i="11"/>
  <c r="AJ105" i="11"/>
  <c r="C105" i="11"/>
  <c r="AI105" i="11" s="1"/>
  <c r="B105" i="11"/>
  <c r="C104" i="11"/>
  <c r="AJ104" i="11" s="1"/>
  <c r="B104" i="11"/>
  <c r="C103" i="11"/>
  <c r="AI103" i="11" s="1"/>
  <c r="B103" i="11"/>
  <c r="C102" i="11"/>
  <c r="AJ102" i="11" s="1"/>
  <c r="B102" i="11"/>
  <c r="C101" i="11"/>
  <c r="AJ101" i="11" s="1"/>
  <c r="B101" i="11"/>
  <c r="AJ100" i="11"/>
  <c r="C100" i="11"/>
  <c r="AI100" i="11" s="1"/>
  <c r="B100" i="11"/>
  <c r="C99" i="11"/>
  <c r="B99" i="11"/>
  <c r="AJ98" i="11"/>
  <c r="C98" i="11"/>
  <c r="AI98" i="11" s="1"/>
  <c r="B98" i="11"/>
  <c r="C97" i="11"/>
  <c r="AI97" i="11" s="1"/>
  <c r="B97" i="11"/>
  <c r="C96" i="11"/>
  <c r="B96" i="11"/>
  <c r="C95" i="11"/>
  <c r="AI95" i="11" s="1"/>
  <c r="B95" i="11"/>
  <c r="AJ94" i="11"/>
  <c r="C94" i="11"/>
  <c r="AI94" i="11" s="1"/>
  <c r="B94" i="11"/>
  <c r="C93" i="11"/>
  <c r="AJ93" i="11" s="1"/>
  <c r="B93" i="11"/>
  <c r="C92" i="11"/>
  <c r="B92" i="11"/>
  <c r="AJ91" i="11"/>
  <c r="C91" i="11"/>
  <c r="AI91" i="11" s="1"/>
  <c r="B91" i="11"/>
  <c r="C90" i="11"/>
  <c r="AJ90" i="11" s="1"/>
  <c r="B90" i="11"/>
  <c r="C89" i="11"/>
  <c r="B89" i="11"/>
  <c r="C88" i="11"/>
  <c r="AI88" i="11" s="1"/>
  <c r="B88" i="11"/>
  <c r="AJ87" i="11"/>
  <c r="AI87" i="11"/>
  <c r="C87" i="11"/>
  <c r="B87" i="11"/>
  <c r="C86" i="11"/>
  <c r="AJ86" i="11" s="1"/>
  <c r="B86" i="11"/>
  <c r="AJ85" i="11"/>
  <c r="C85" i="11"/>
  <c r="AI85" i="11" s="1"/>
  <c r="B85" i="11"/>
  <c r="AJ84" i="11"/>
  <c r="AI84" i="11"/>
  <c r="C84" i="11"/>
  <c r="B84" i="11"/>
  <c r="C83" i="11"/>
  <c r="B83" i="11"/>
  <c r="AJ82" i="11"/>
  <c r="C82" i="11"/>
  <c r="AI82" i="11" s="1"/>
  <c r="B82" i="11"/>
  <c r="AJ81" i="11"/>
  <c r="AI81" i="11"/>
  <c r="C81" i="11"/>
  <c r="B81" i="11"/>
  <c r="C80" i="11"/>
  <c r="AJ80" i="11" s="1"/>
  <c r="B80" i="11"/>
  <c r="AJ79" i="11"/>
  <c r="C79" i="11"/>
  <c r="AI79" i="11" s="1"/>
  <c r="B79" i="11"/>
  <c r="AJ78" i="11"/>
  <c r="AI78" i="11"/>
  <c r="C78" i="11"/>
  <c r="B78" i="11"/>
  <c r="AJ77" i="11"/>
  <c r="AI77" i="11"/>
  <c r="C77" i="11"/>
  <c r="B77" i="11"/>
  <c r="AJ76" i="11"/>
  <c r="C76" i="11"/>
  <c r="AI76" i="11" s="1"/>
  <c r="B76" i="11"/>
  <c r="C75" i="11"/>
  <c r="AJ75" i="11" s="1"/>
  <c r="B75" i="11"/>
  <c r="AJ74" i="11"/>
  <c r="AI74" i="11"/>
  <c r="C74" i="11"/>
  <c r="B74" i="11"/>
  <c r="AJ73" i="11"/>
  <c r="C73" i="11"/>
  <c r="AI73" i="11" s="1"/>
  <c r="B73" i="11"/>
  <c r="C72" i="11"/>
  <c r="AJ72" i="11" s="1"/>
  <c r="B72" i="11"/>
  <c r="AJ71" i="11"/>
  <c r="AI71" i="11"/>
  <c r="C71" i="11"/>
  <c r="B71" i="11"/>
  <c r="AJ70" i="11"/>
  <c r="C70" i="11"/>
  <c r="AI70" i="11" s="1"/>
  <c r="B70" i="11"/>
  <c r="C69" i="11"/>
  <c r="AJ69" i="11" s="1"/>
  <c r="B69" i="11"/>
  <c r="C68" i="11"/>
  <c r="B68" i="11"/>
  <c r="AJ67" i="11"/>
  <c r="C67" i="11"/>
  <c r="AI67" i="11" s="1"/>
  <c r="B67" i="11"/>
  <c r="AJ66" i="11"/>
  <c r="C66" i="11"/>
  <c r="AI66" i="11" s="1"/>
  <c r="B66" i="11"/>
  <c r="AJ65" i="11"/>
  <c r="AI65" i="11"/>
  <c r="C65" i="11"/>
  <c r="B65" i="11"/>
  <c r="AJ64" i="11"/>
  <c r="C64" i="11"/>
  <c r="AI64" i="11" s="1"/>
  <c r="B64" i="11"/>
  <c r="AH63" i="11"/>
  <c r="AG63" i="11"/>
  <c r="AF63" i="11"/>
  <c r="AB63" i="11"/>
  <c r="AA63" i="11"/>
  <c r="Z63" i="11"/>
  <c r="P63" i="11"/>
  <c r="J63" i="11"/>
  <c r="AH62" i="11"/>
  <c r="AG62" i="11"/>
  <c r="AF62" i="11"/>
  <c r="AE62" i="11"/>
  <c r="AD62" i="11"/>
  <c r="AC62" i="11"/>
  <c r="AB62" i="11"/>
  <c r="AA62" i="11"/>
  <c r="Z62" i="11"/>
  <c r="Y62" i="11"/>
  <c r="X62" i="11"/>
  <c r="W62" i="11"/>
  <c r="V62" i="11"/>
  <c r="U62" i="11"/>
  <c r="T62" i="11"/>
  <c r="S62" i="11"/>
  <c r="R62" i="11"/>
  <c r="Q62" i="11"/>
  <c r="P62" i="11"/>
  <c r="O62" i="11"/>
  <c r="N62" i="11"/>
  <c r="M62" i="11"/>
  <c r="L62" i="11"/>
  <c r="K62" i="11"/>
  <c r="J62" i="11"/>
  <c r="I62" i="11"/>
  <c r="H62" i="11"/>
  <c r="G62" i="11"/>
  <c r="F62" i="11"/>
  <c r="E62" i="11"/>
  <c r="AJ61" i="11"/>
  <c r="AI61" i="11"/>
  <c r="C61" i="11"/>
  <c r="B61" i="11"/>
  <c r="AJ60" i="11"/>
  <c r="C60" i="11"/>
  <c r="AI60" i="11" s="1"/>
  <c r="B60" i="11"/>
  <c r="AI59" i="11"/>
  <c r="C59" i="11"/>
  <c r="AJ59" i="11" s="1"/>
  <c r="B59" i="11"/>
  <c r="AJ58" i="11"/>
  <c r="C58" i="11"/>
  <c r="AI58" i="11" s="1"/>
  <c r="B58" i="11"/>
  <c r="AJ57" i="11"/>
  <c r="C57" i="11"/>
  <c r="AI57" i="11" s="1"/>
  <c r="B57" i="11"/>
  <c r="C56" i="11"/>
  <c r="AJ56" i="11" s="1"/>
  <c r="B56" i="11"/>
  <c r="C55" i="11"/>
  <c r="AJ55" i="11" s="1"/>
  <c r="B55" i="11"/>
  <c r="C54" i="11"/>
  <c r="AI54" i="11" s="1"/>
  <c r="B54" i="11"/>
  <c r="AJ53" i="11"/>
  <c r="C53" i="11"/>
  <c r="AI53" i="11" s="1"/>
  <c r="B53" i="11"/>
  <c r="C52" i="11"/>
  <c r="AJ52" i="11" s="1"/>
  <c r="B52" i="11"/>
  <c r="C51" i="11"/>
  <c r="AI51" i="11" s="1"/>
  <c r="B51" i="11"/>
  <c r="AI50" i="11"/>
  <c r="C50" i="11"/>
  <c r="AJ50" i="11" s="1"/>
  <c r="B50" i="11"/>
  <c r="C49" i="11"/>
  <c r="B49" i="11"/>
  <c r="C48" i="11"/>
  <c r="AI48" i="11" s="1"/>
  <c r="B48" i="11"/>
  <c r="C47" i="11"/>
  <c r="AJ47" i="11" s="1"/>
  <c r="B47" i="11"/>
  <c r="C46" i="11"/>
  <c r="B46" i="11"/>
  <c r="AJ45" i="11"/>
  <c r="C45" i="11"/>
  <c r="AI45" i="11" s="1"/>
  <c r="B45" i="11"/>
  <c r="C44" i="11"/>
  <c r="B44" i="11"/>
  <c r="C43" i="11"/>
  <c r="B43" i="11"/>
  <c r="AJ42" i="11"/>
  <c r="C42" i="11"/>
  <c r="AI42" i="11" s="1"/>
  <c r="B42" i="11"/>
  <c r="C41" i="11"/>
  <c r="AJ41" i="11" s="1"/>
  <c r="B41" i="11"/>
  <c r="AJ40" i="11"/>
  <c r="C40" i="11"/>
  <c r="AI40" i="11" s="1"/>
  <c r="B40" i="11"/>
  <c r="C39" i="11"/>
  <c r="AI39" i="11" s="1"/>
  <c r="B39" i="11"/>
  <c r="AJ38" i="11"/>
  <c r="AI38" i="11"/>
  <c r="C38" i="11"/>
  <c r="B38" i="11"/>
  <c r="AJ37" i="11"/>
  <c r="C37" i="11"/>
  <c r="AI37" i="11" s="1"/>
  <c r="B37" i="11"/>
  <c r="AJ36" i="11"/>
  <c r="C36" i="11"/>
  <c r="AI36" i="11" s="1"/>
  <c r="B36" i="11"/>
  <c r="C35" i="11"/>
  <c r="AI35" i="11" s="1"/>
  <c r="B35" i="11"/>
  <c r="C34" i="11"/>
  <c r="B34" i="11"/>
  <c r="C33" i="11"/>
  <c r="AI33" i="11" s="1"/>
  <c r="B33" i="11"/>
  <c r="AJ32" i="11"/>
  <c r="AI32" i="11"/>
  <c r="C32" i="11"/>
  <c r="B32" i="11"/>
  <c r="C31" i="11"/>
  <c r="B31" i="11"/>
  <c r="AJ30" i="11"/>
  <c r="C30" i="11"/>
  <c r="AI30" i="11" s="1"/>
  <c r="B30" i="11"/>
  <c r="C29" i="11"/>
  <c r="AJ29" i="11" s="1"/>
  <c r="B29" i="11"/>
  <c r="C28" i="11"/>
  <c r="AJ28" i="11" s="1"/>
  <c r="B28" i="11"/>
  <c r="AJ27" i="11"/>
  <c r="C27" i="11"/>
  <c r="AI27" i="11" s="1"/>
  <c r="B27" i="11"/>
  <c r="AJ26" i="11"/>
  <c r="AI26" i="11"/>
  <c r="C26" i="11"/>
  <c r="B26" i="11"/>
  <c r="AJ25" i="11"/>
  <c r="AI25" i="11"/>
  <c r="C25" i="11"/>
  <c r="B25" i="11"/>
  <c r="AJ24" i="11"/>
  <c r="C24" i="11"/>
  <c r="AI24" i="11" s="1"/>
  <c r="B24" i="11"/>
  <c r="C23" i="11"/>
  <c r="B23" i="11"/>
  <c r="AJ22" i="11"/>
  <c r="AI22" i="11"/>
  <c r="C22" i="11"/>
  <c r="B22" i="11"/>
  <c r="AJ21" i="11"/>
  <c r="C21" i="11"/>
  <c r="AI21" i="11" s="1"/>
  <c r="B21" i="11"/>
  <c r="AJ20" i="11"/>
  <c r="C20" i="11"/>
  <c r="AI20" i="11" s="1"/>
  <c r="B20" i="11"/>
  <c r="AJ19" i="11"/>
  <c r="AI19" i="11"/>
  <c r="C19" i="11"/>
  <c r="B19" i="11"/>
  <c r="AJ18" i="11"/>
  <c r="C18" i="11"/>
  <c r="AI18" i="11" s="1"/>
  <c r="B18" i="11"/>
  <c r="AJ17" i="11"/>
  <c r="AI17" i="11"/>
  <c r="C17" i="11"/>
  <c r="B17" i="11"/>
  <c r="AJ16" i="11"/>
  <c r="AI16" i="11"/>
  <c r="C16" i="11"/>
  <c r="B16" i="11"/>
  <c r="AJ15" i="11"/>
  <c r="C15" i="11"/>
  <c r="AI15" i="11" s="1"/>
  <c r="B15" i="11"/>
  <c r="AI14" i="11"/>
  <c r="C14" i="11"/>
  <c r="AJ14" i="11" s="1"/>
  <c r="B14" i="11"/>
  <c r="C13" i="11"/>
  <c r="B13" i="11"/>
  <c r="AJ12" i="11"/>
  <c r="C12" i="11"/>
  <c r="AI12" i="11" s="1"/>
  <c r="B12" i="11"/>
  <c r="AI7" i="11"/>
  <c r="Y7" i="11"/>
  <c r="D7" i="11"/>
  <c r="L5" i="11"/>
  <c r="D5" i="11"/>
  <c r="AJ148" i="10"/>
  <c r="AJ147" i="10"/>
  <c r="AJ143" i="10"/>
  <c r="AP138" i="10"/>
  <c r="AP136" i="10"/>
  <c r="AP134" i="10"/>
  <c r="AP132" i="10"/>
  <c r="AP122" i="10"/>
  <c r="AH119" i="10"/>
  <c r="AM118" i="10"/>
  <c r="J142" i="10" s="1"/>
  <c r="AH116" i="10"/>
  <c r="AG116" i="10"/>
  <c r="AF116" i="10"/>
  <c r="AE116" i="10"/>
  <c r="AD116" i="10"/>
  <c r="AC116" i="10"/>
  <c r="AB116" i="10"/>
  <c r="Z116" i="10"/>
  <c r="V116" i="10"/>
  <c r="P116" i="10"/>
  <c r="J116" i="10"/>
  <c r="AH115" i="10"/>
  <c r="AG115" i="10"/>
  <c r="AF115" i="10"/>
  <c r="AE115" i="10"/>
  <c r="AD115" i="10"/>
  <c r="AC115" i="10"/>
  <c r="AB115" i="10"/>
  <c r="Z115" i="10"/>
  <c r="V115" i="10"/>
  <c r="P115" i="10"/>
  <c r="J115" i="10"/>
  <c r="AH114" i="10"/>
  <c r="AG114" i="10"/>
  <c r="AF114" i="10"/>
  <c r="AE114" i="10"/>
  <c r="AD114" i="10"/>
  <c r="AC114" i="10"/>
  <c r="AB114" i="10"/>
  <c r="AA114" i="10"/>
  <c r="Z114" i="10"/>
  <c r="Y114" i="10"/>
  <c r="X114" i="10"/>
  <c r="W114" i="10"/>
  <c r="V114" i="10"/>
  <c r="U114" i="10"/>
  <c r="T114" i="10"/>
  <c r="S114" i="10"/>
  <c r="R114" i="10"/>
  <c r="Q114" i="10"/>
  <c r="P114" i="10"/>
  <c r="O114" i="10"/>
  <c r="N114" i="10"/>
  <c r="M114" i="10"/>
  <c r="L114" i="10"/>
  <c r="K114" i="10"/>
  <c r="J114" i="10"/>
  <c r="I114" i="10"/>
  <c r="H114" i="10"/>
  <c r="G114" i="10"/>
  <c r="F114" i="10"/>
  <c r="E114" i="10"/>
  <c r="C113" i="10"/>
  <c r="AJ113" i="10" s="1"/>
  <c r="B113" i="10"/>
  <c r="C112" i="10"/>
  <c r="B112" i="10"/>
  <c r="C111" i="10"/>
  <c r="AJ111" i="10" s="1"/>
  <c r="B111" i="10"/>
  <c r="C110" i="10"/>
  <c r="AJ110" i="10" s="1"/>
  <c r="B110" i="10"/>
  <c r="AI109" i="10"/>
  <c r="C109" i="10"/>
  <c r="AJ109" i="10" s="1"/>
  <c r="B109" i="10"/>
  <c r="C108" i="10"/>
  <c r="AJ108" i="10" s="1"/>
  <c r="B108" i="10"/>
  <c r="C107" i="10"/>
  <c r="AI107" i="10" s="1"/>
  <c r="B107" i="10"/>
  <c r="C106" i="10"/>
  <c r="AJ106" i="10" s="1"/>
  <c r="B106" i="10"/>
  <c r="AJ105" i="10"/>
  <c r="C105" i="10"/>
  <c r="AI105" i="10" s="1"/>
  <c r="B105" i="10"/>
  <c r="C104" i="10"/>
  <c r="B104" i="10"/>
  <c r="C103" i="10"/>
  <c r="AJ103" i="10" s="1"/>
  <c r="B103" i="10"/>
  <c r="C102" i="10"/>
  <c r="AJ102" i="10" s="1"/>
  <c r="B102" i="10"/>
  <c r="C101" i="10"/>
  <c r="B101" i="10"/>
  <c r="C100" i="10"/>
  <c r="B100" i="10"/>
  <c r="C99" i="10"/>
  <c r="AI99" i="10" s="1"/>
  <c r="B99" i="10"/>
  <c r="C98" i="10"/>
  <c r="AJ98" i="10" s="1"/>
  <c r="B98" i="10"/>
  <c r="C97" i="10"/>
  <c r="B97" i="10"/>
  <c r="C96" i="10"/>
  <c r="AI96" i="10" s="1"/>
  <c r="B96" i="10"/>
  <c r="AJ95" i="10"/>
  <c r="AI95" i="10"/>
  <c r="C95" i="10"/>
  <c r="B95" i="10"/>
  <c r="C94" i="10"/>
  <c r="AJ94" i="10" s="1"/>
  <c r="B94" i="10"/>
  <c r="C93" i="10"/>
  <c r="AJ93" i="10" s="1"/>
  <c r="B93" i="10"/>
  <c r="AJ92" i="10"/>
  <c r="C92" i="10"/>
  <c r="AI92" i="10" s="1"/>
  <c r="B92" i="10"/>
  <c r="C91" i="10"/>
  <c r="B91" i="10"/>
  <c r="C90" i="10"/>
  <c r="AJ90" i="10" s="1"/>
  <c r="B90" i="10"/>
  <c r="C89" i="10"/>
  <c r="AJ89" i="10" s="1"/>
  <c r="B89" i="10"/>
  <c r="C88" i="10"/>
  <c r="AJ88" i="10" s="1"/>
  <c r="B88" i="10"/>
  <c r="C87" i="10"/>
  <c r="B87" i="10"/>
  <c r="C86" i="10"/>
  <c r="AJ86" i="10" s="1"/>
  <c r="B86" i="10"/>
  <c r="AI85" i="10"/>
  <c r="C85" i="10"/>
  <c r="AJ85" i="10" s="1"/>
  <c r="B85" i="10"/>
  <c r="C84" i="10"/>
  <c r="AJ84" i="10" s="1"/>
  <c r="B84" i="10"/>
  <c r="C83" i="10"/>
  <c r="B83" i="10"/>
  <c r="AI82" i="10"/>
  <c r="C82" i="10"/>
  <c r="AJ82" i="10" s="1"/>
  <c r="B82" i="10"/>
  <c r="AI81" i="10"/>
  <c r="C81" i="10"/>
  <c r="AJ81" i="10" s="1"/>
  <c r="B81" i="10"/>
  <c r="AI80" i="10"/>
  <c r="C80" i="10"/>
  <c r="AJ80" i="10" s="1"/>
  <c r="B80" i="10"/>
  <c r="AI79" i="10"/>
  <c r="C79" i="10"/>
  <c r="AJ79" i="10" s="1"/>
  <c r="B79" i="10"/>
  <c r="C78" i="10"/>
  <c r="B78" i="10"/>
  <c r="AJ77" i="10"/>
  <c r="AI77" i="10"/>
  <c r="C77" i="10"/>
  <c r="B77" i="10"/>
  <c r="AI76" i="10"/>
  <c r="C76" i="10"/>
  <c r="AJ76" i="10" s="1"/>
  <c r="B76" i="10"/>
  <c r="AJ75" i="10"/>
  <c r="C75" i="10"/>
  <c r="AI75" i="10" s="1"/>
  <c r="B75" i="10"/>
  <c r="AJ74" i="10"/>
  <c r="AI74" i="10"/>
  <c r="C74" i="10"/>
  <c r="B74" i="10"/>
  <c r="C73" i="10"/>
  <c r="AJ73" i="10" s="1"/>
  <c r="B73" i="10"/>
  <c r="AJ72" i="10"/>
  <c r="AI72" i="10"/>
  <c r="C72" i="10"/>
  <c r="B72" i="10"/>
  <c r="C71" i="10"/>
  <c r="AJ71" i="10" s="1"/>
  <c r="B71" i="10"/>
  <c r="AI70" i="10"/>
  <c r="C70" i="10"/>
  <c r="AJ70" i="10" s="1"/>
  <c r="B70" i="10"/>
  <c r="AJ69" i="10"/>
  <c r="AI69" i="10"/>
  <c r="C69" i="10"/>
  <c r="B69" i="10"/>
  <c r="C68" i="10"/>
  <c r="B68" i="10"/>
  <c r="C67" i="10"/>
  <c r="AJ67" i="10" s="1"/>
  <c r="B67" i="10"/>
  <c r="C66" i="10"/>
  <c r="B66" i="10"/>
  <c r="C65" i="10"/>
  <c r="B65" i="10"/>
  <c r="AI64" i="10"/>
  <c r="C64" i="10"/>
  <c r="AJ64" i="10" s="1"/>
  <c r="B64" i="10"/>
  <c r="AH63" i="10"/>
  <c r="AG63" i="10"/>
  <c r="AF63" i="10"/>
  <c r="AE63" i="10"/>
  <c r="AD63" i="10"/>
  <c r="AC63" i="10"/>
  <c r="AB63" i="10"/>
  <c r="Z63" i="10"/>
  <c r="V63" i="10"/>
  <c r="P63" i="10"/>
  <c r="J63" i="10"/>
  <c r="AH62" i="10"/>
  <c r="AG62" i="10"/>
  <c r="AF62" i="10"/>
  <c r="AE62" i="10"/>
  <c r="AD62" i="10"/>
  <c r="AC62" i="10"/>
  <c r="AB62" i="10"/>
  <c r="AA62" i="10"/>
  <c r="Z62" i="10"/>
  <c r="Y62" i="10"/>
  <c r="X62" i="10"/>
  <c r="W62" i="10"/>
  <c r="V62" i="10"/>
  <c r="U62" i="10"/>
  <c r="T62" i="10"/>
  <c r="S62" i="10"/>
  <c r="R62" i="10"/>
  <c r="Q62" i="10"/>
  <c r="P62" i="10"/>
  <c r="O62" i="10"/>
  <c r="N62" i="10"/>
  <c r="M62" i="10"/>
  <c r="L62" i="10"/>
  <c r="K62" i="10"/>
  <c r="J62" i="10"/>
  <c r="I62" i="10"/>
  <c r="H62" i="10"/>
  <c r="G62" i="10"/>
  <c r="F62" i="10"/>
  <c r="E62" i="10"/>
  <c r="C61" i="10"/>
  <c r="B61" i="10"/>
  <c r="C60" i="10"/>
  <c r="AJ60" i="10" s="1"/>
  <c r="B60" i="10"/>
  <c r="C59" i="10"/>
  <c r="B59" i="10"/>
  <c r="C58" i="10"/>
  <c r="B58" i="10"/>
  <c r="AI57" i="10"/>
  <c r="C57" i="10"/>
  <c r="AJ57" i="10" s="1"/>
  <c r="B57" i="10"/>
  <c r="C56" i="10"/>
  <c r="AI56" i="10" s="1"/>
  <c r="B56" i="10"/>
  <c r="C55" i="10"/>
  <c r="B55" i="10"/>
  <c r="C54" i="10"/>
  <c r="AI54" i="10" s="1"/>
  <c r="B54" i="10"/>
  <c r="AJ53" i="10"/>
  <c r="AI53" i="10"/>
  <c r="C53" i="10"/>
  <c r="B53" i="10"/>
  <c r="C52" i="10"/>
  <c r="B52" i="10"/>
  <c r="C51" i="10"/>
  <c r="B51" i="10"/>
  <c r="C50" i="10"/>
  <c r="AI50" i="10" s="1"/>
  <c r="B50" i="10"/>
  <c r="C49" i="10"/>
  <c r="B49" i="10"/>
  <c r="AI48" i="10"/>
  <c r="C48" i="10"/>
  <c r="AJ48" i="10" s="1"/>
  <c r="B48" i="10"/>
  <c r="C47" i="10"/>
  <c r="B47" i="10"/>
  <c r="C46" i="10"/>
  <c r="B46" i="10"/>
  <c r="C45" i="10"/>
  <c r="AI45" i="10" s="1"/>
  <c r="B45" i="10"/>
  <c r="AJ44" i="10"/>
  <c r="C44" i="10"/>
  <c r="AI44" i="10" s="1"/>
  <c r="B44" i="10"/>
  <c r="C43" i="10"/>
  <c r="B43" i="10"/>
  <c r="C42" i="10"/>
  <c r="AI42" i="10" s="1"/>
  <c r="B42" i="10"/>
  <c r="C41" i="10"/>
  <c r="AJ41" i="10" s="1"/>
  <c r="B41" i="10"/>
  <c r="C40" i="10"/>
  <c r="B40" i="10"/>
  <c r="C39" i="10"/>
  <c r="B39" i="10"/>
  <c r="C38" i="10"/>
  <c r="AI38" i="10" s="1"/>
  <c r="B38" i="10"/>
  <c r="C37" i="10"/>
  <c r="B37" i="10"/>
  <c r="AJ36" i="10"/>
  <c r="AI36" i="10"/>
  <c r="C36" i="10"/>
  <c r="B36" i="10"/>
  <c r="AJ35" i="10"/>
  <c r="AI35" i="10"/>
  <c r="C35" i="10"/>
  <c r="B35" i="10"/>
  <c r="C34" i="10"/>
  <c r="B34" i="10"/>
  <c r="AJ33" i="10"/>
  <c r="C33" i="10"/>
  <c r="AI33" i="10" s="1"/>
  <c r="B33" i="10"/>
  <c r="AJ32" i="10"/>
  <c r="C32" i="10"/>
  <c r="AI32" i="10" s="1"/>
  <c r="B32" i="10"/>
  <c r="C31" i="10"/>
  <c r="B31" i="10"/>
  <c r="C30" i="10"/>
  <c r="AJ30" i="10" s="1"/>
  <c r="B30" i="10"/>
  <c r="AJ29" i="10"/>
  <c r="C29" i="10"/>
  <c r="AI29" i="10" s="1"/>
  <c r="B29" i="10"/>
  <c r="C28" i="10"/>
  <c r="B28" i="10"/>
  <c r="AJ27" i="10"/>
  <c r="C27" i="10"/>
  <c r="AI27" i="10" s="1"/>
  <c r="B27" i="10"/>
  <c r="C26" i="10"/>
  <c r="AI26" i="10" s="1"/>
  <c r="B26" i="10"/>
  <c r="C25" i="10"/>
  <c r="B25" i="10"/>
  <c r="AJ24" i="10"/>
  <c r="AI24" i="10"/>
  <c r="C24" i="10"/>
  <c r="B24" i="10"/>
  <c r="C23" i="10"/>
  <c r="B23" i="10"/>
  <c r="C22" i="10"/>
  <c r="B22" i="10"/>
  <c r="AJ21" i="10"/>
  <c r="AI21" i="10"/>
  <c r="C21" i="10"/>
  <c r="B21" i="10"/>
  <c r="AJ20" i="10"/>
  <c r="C20" i="10"/>
  <c r="AI20" i="10" s="1"/>
  <c r="B20" i="10"/>
  <c r="C19" i="10"/>
  <c r="B19" i="10"/>
  <c r="C18" i="10"/>
  <c r="AI18" i="10" s="1"/>
  <c r="B18" i="10"/>
  <c r="AJ17" i="10"/>
  <c r="AI17" i="10"/>
  <c r="C17" i="10"/>
  <c r="B17" i="10"/>
  <c r="C16" i="10"/>
  <c r="B16" i="10"/>
  <c r="C15" i="10"/>
  <c r="B15" i="10"/>
  <c r="AJ14" i="10"/>
  <c r="C14" i="10"/>
  <c r="AI14" i="10" s="1"/>
  <c r="B14" i="10"/>
  <c r="C13" i="10"/>
  <c r="B13" i="10"/>
  <c r="AI12" i="10"/>
  <c r="C12" i="10"/>
  <c r="B12" i="10"/>
  <c r="AI7" i="10"/>
  <c r="Y7" i="10"/>
  <c r="D7" i="10"/>
  <c r="L5" i="10"/>
  <c r="D5" i="10"/>
  <c r="AJ148" i="9"/>
  <c r="AJ147" i="9"/>
  <c r="AJ143" i="9"/>
  <c r="J142" i="9"/>
  <c r="E142" i="9"/>
  <c r="AP138" i="9"/>
  <c r="AP136" i="9"/>
  <c r="AP134" i="9"/>
  <c r="AP132" i="9"/>
  <c r="AP122" i="9"/>
  <c r="AH119" i="9"/>
  <c r="AM118" i="9"/>
  <c r="AH116" i="9"/>
  <c r="AB116" i="9"/>
  <c r="V116" i="9"/>
  <c r="P116" i="9"/>
  <c r="J116" i="9"/>
  <c r="I116" i="9"/>
  <c r="H116" i="9"/>
  <c r="G116" i="9"/>
  <c r="F116" i="9"/>
  <c r="E116" i="9"/>
  <c r="AH115" i="9"/>
  <c r="AB115" i="9"/>
  <c r="V115" i="9"/>
  <c r="P115" i="9"/>
  <c r="J115" i="9"/>
  <c r="I115" i="9"/>
  <c r="H115" i="9"/>
  <c r="G115" i="9"/>
  <c r="F115" i="9"/>
  <c r="E115"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C113" i="9"/>
  <c r="AJ113" i="9" s="1"/>
  <c r="B113" i="9"/>
  <c r="C112" i="9"/>
  <c r="AJ112" i="9" s="1"/>
  <c r="B112" i="9"/>
  <c r="AJ111" i="9"/>
  <c r="AI111" i="9"/>
  <c r="C111" i="9"/>
  <c r="B111" i="9"/>
  <c r="C110" i="9"/>
  <c r="B110" i="9"/>
  <c r="C109" i="9"/>
  <c r="B109" i="9"/>
  <c r="AJ108" i="9"/>
  <c r="C108" i="9"/>
  <c r="AI108" i="9" s="1"/>
  <c r="B108" i="9"/>
  <c r="C107" i="9"/>
  <c r="AJ107" i="9" s="1"/>
  <c r="B107" i="9"/>
  <c r="C106" i="9"/>
  <c r="AI106" i="9" s="1"/>
  <c r="B106" i="9"/>
  <c r="C105" i="9"/>
  <c r="AJ105" i="9" s="1"/>
  <c r="B105" i="9"/>
  <c r="AI104" i="9"/>
  <c r="C104" i="9"/>
  <c r="AJ104" i="9" s="1"/>
  <c r="B104" i="9"/>
  <c r="AJ103" i="9"/>
  <c r="C103" i="9"/>
  <c r="AI103" i="9" s="1"/>
  <c r="B103" i="9"/>
  <c r="AJ102" i="9"/>
  <c r="C102" i="9"/>
  <c r="AI102" i="9" s="1"/>
  <c r="B102" i="9"/>
  <c r="C101" i="9"/>
  <c r="AJ101" i="9" s="1"/>
  <c r="B101" i="9"/>
  <c r="C100" i="9"/>
  <c r="AJ100" i="9" s="1"/>
  <c r="B100" i="9"/>
  <c r="C99" i="9"/>
  <c r="AI99" i="9" s="1"/>
  <c r="B99" i="9"/>
  <c r="C98" i="9"/>
  <c r="B98" i="9"/>
  <c r="C97" i="9"/>
  <c r="B97" i="9"/>
  <c r="C96" i="9"/>
  <c r="AJ96" i="9" s="1"/>
  <c r="B96" i="9"/>
  <c r="C95" i="9"/>
  <c r="AJ95" i="9" s="1"/>
  <c r="B95" i="9"/>
  <c r="AJ94" i="9"/>
  <c r="C94" i="9"/>
  <c r="AI94" i="9" s="1"/>
  <c r="B94" i="9"/>
  <c r="AI93" i="9"/>
  <c r="C93" i="9"/>
  <c r="AJ93" i="9" s="1"/>
  <c r="B93" i="9"/>
  <c r="AI92" i="9"/>
  <c r="C92" i="9"/>
  <c r="AJ92" i="9" s="1"/>
  <c r="B92" i="9"/>
  <c r="AJ91" i="9"/>
  <c r="AI91" i="9"/>
  <c r="C91" i="9"/>
  <c r="B91" i="9"/>
  <c r="AJ90" i="9"/>
  <c r="C90" i="9"/>
  <c r="AI90" i="9" s="1"/>
  <c r="B90" i="9"/>
  <c r="C89" i="9"/>
  <c r="AJ89" i="9" s="1"/>
  <c r="B89" i="9"/>
  <c r="C88" i="9"/>
  <c r="AI88" i="9" s="1"/>
  <c r="B88" i="9"/>
  <c r="AJ87" i="9"/>
  <c r="AI87" i="9"/>
  <c r="C87" i="9"/>
  <c r="B87" i="9"/>
  <c r="C86" i="9"/>
  <c r="AJ86" i="9" s="1"/>
  <c r="B86" i="9"/>
  <c r="C85" i="9"/>
  <c r="B85" i="9"/>
  <c r="AJ84" i="9"/>
  <c r="AI84" i="9"/>
  <c r="C84" i="9"/>
  <c r="B84" i="9"/>
  <c r="C83" i="9"/>
  <c r="B83" i="9"/>
  <c r="AJ82" i="9"/>
  <c r="AI82" i="9"/>
  <c r="C82" i="9"/>
  <c r="B82" i="9"/>
  <c r="AJ81" i="9"/>
  <c r="AI81" i="9"/>
  <c r="C81" i="9"/>
  <c r="B81" i="9"/>
  <c r="AI80" i="9"/>
  <c r="C80" i="9"/>
  <c r="AJ80" i="9" s="1"/>
  <c r="B80" i="9"/>
  <c r="AJ79" i="9"/>
  <c r="AI79" i="9"/>
  <c r="C79" i="9"/>
  <c r="B79" i="9"/>
  <c r="AJ78" i="9"/>
  <c r="AI78" i="9"/>
  <c r="C78" i="9"/>
  <c r="B78" i="9"/>
  <c r="C77" i="9"/>
  <c r="B77" i="9"/>
  <c r="C76" i="9"/>
  <c r="AI76" i="9" s="1"/>
  <c r="B76" i="9"/>
  <c r="AJ75" i="9"/>
  <c r="AI75" i="9"/>
  <c r="C75" i="9"/>
  <c r="B75" i="9"/>
  <c r="C74" i="9"/>
  <c r="B74" i="9"/>
  <c r="AI73" i="9"/>
  <c r="C73" i="9"/>
  <c r="AJ73" i="9" s="1"/>
  <c r="B73" i="9"/>
  <c r="C72" i="9"/>
  <c r="AJ72" i="9" s="1"/>
  <c r="B72" i="9"/>
  <c r="AI71" i="9"/>
  <c r="C71" i="9"/>
  <c r="AJ71" i="9" s="1"/>
  <c r="B71" i="9"/>
  <c r="AJ70" i="9"/>
  <c r="C70" i="9"/>
  <c r="AI70" i="9" s="1"/>
  <c r="B70" i="9"/>
  <c r="C69" i="9"/>
  <c r="B69" i="9"/>
  <c r="AI68" i="9"/>
  <c r="C68" i="9"/>
  <c r="AJ68" i="9" s="1"/>
  <c r="B68" i="9"/>
  <c r="AJ67" i="9"/>
  <c r="AI67" i="9"/>
  <c r="C67" i="9"/>
  <c r="B67" i="9"/>
  <c r="C66" i="9"/>
  <c r="AI66" i="9" s="1"/>
  <c r="B66" i="9"/>
  <c r="AI65" i="9"/>
  <c r="C65" i="9"/>
  <c r="AJ65" i="9" s="1"/>
  <c r="B65" i="9"/>
  <c r="C64" i="9"/>
  <c r="B64" i="9"/>
  <c r="AH63" i="9"/>
  <c r="AB63" i="9"/>
  <c r="V63" i="9"/>
  <c r="P63" i="9"/>
  <c r="J63" i="9"/>
  <c r="I63" i="9"/>
  <c r="H63" i="9"/>
  <c r="G63" i="9"/>
  <c r="F63" i="9"/>
  <c r="E63" i="9"/>
  <c r="AH62" i="9"/>
  <c r="AG62" i="9"/>
  <c r="AF62" i="9"/>
  <c r="AE62" i="9"/>
  <c r="AD62" i="9"/>
  <c r="AC62" i="9"/>
  <c r="AB62" i="9"/>
  <c r="AA62" i="9"/>
  <c r="Z62" i="9"/>
  <c r="Y62" i="9"/>
  <c r="X62" i="9"/>
  <c r="W62" i="9"/>
  <c r="V62" i="9"/>
  <c r="U62" i="9"/>
  <c r="T62" i="9"/>
  <c r="S62" i="9"/>
  <c r="R62" i="9"/>
  <c r="Q62" i="9"/>
  <c r="P62" i="9"/>
  <c r="O62" i="9"/>
  <c r="N62" i="9"/>
  <c r="M62" i="9"/>
  <c r="L62" i="9"/>
  <c r="K62" i="9"/>
  <c r="J62" i="9"/>
  <c r="I62" i="9"/>
  <c r="H62" i="9"/>
  <c r="G62" i="9"/>
  <c r="F62" i="9"/>
  <c r="E62" i="9"/>
  <c r="C61" i="9"/>
  <c r="B61" i="9"/>
  <c r="AJ60" i="9"/>
  <c r="C60" i="9"/>
  <c r="AI60" i="9" s="1"/>
  <c r="B60" i="9"/>
  <c r="AJ59" i="9"/>
  <c r="AI59" i="9"/>
  <c r="C59" i="9"/>
  <c r="B59" i="9"/>
  <c r="AI58" i="9"/>
  <c r="C58" i="9"/>
  <c r="AJ58" i="9" s="1"/>
  <c r="B58" i="9"/>
  <c r="AJ57" i="9"/>
  <c r="AI57" i="9"/>
  <c r="C57" i="9"/>
  <c r="B57" i="9"/>
  <c r="C56" i="9"/>
  <c r="AI56" i="9" s="1"/>
  <c r="B56" i="9"/>
  <c r="AJ55" i="9"/>
  <c r="AI55" i="9"/>
  <c r="C55" i="9"/>
  <c r="B55" i="9"/>
  <c r="AJ54" i="9"/>
  <c r="AI54" i="9"/>
  <c r="C54" i="9"/>
  <c r="B54" i="9"/>
  <c r="C53" i="9"/>
  <c r="AI53" i="9" s="1"/>
  <c r="B53" i="9"/>
  <c r="AJ52" i="9"/>
  <c r="AI52" i="9"/>
  <c r="C52" i="9"/>
  <c r="B52" i="9"/>
  <c r="AJ51" i="9"/>
  <c r="AI51" i="9"/>
  <c r="C51" i="9"/>
  <c r="B51" i="9"/>
  <c r="C50" i="9"/>
  <c r="AI50" i="9" s="1"/>
  <c r="B50" i="9"/>
  <c r="AJ49" i="9"/>
  <c r="AI49" i="9"/>
  <c r="C49" i="9"/>
  <c r="B49" i="9"/>
  <c r="AJ48" i="9"/>
  <c r="AI48" i="9"/>
  <c r="C48" i="9"/>
  <c r="B48" i="9"/>
  <c r="C47" i="9"/>
  <c r="AI47" i="9" s="1"/>
  <c r="B47" i="9"/>
  <c r="AJ46" i="9"/>
  <c r="AI46" i="9"/>
  <c r="C46" i="9"/>
  <c r="B46" i="9"/>
  <c r="AJ45" i="9"/>
  <c r="AI45" i="9"/>
  <c r="C45" i="9"/>
  <c r="B45" i="9"/>
  <c r="C44" i="9"/>
  <c r="AI44" i="9" s="1"/>
  <c r="B44" i="9"/>
  <c r="AJ43" i="9"/>
  <c r="AI43" i="9"/>
  <c r="C43" i="9"/>
  <c r="B43" i="9"/>
  <c r="AJ42" i="9"/>
  <c r="AI42" i="9"/>
  <c r="C42" i="9"/>
  <c r="B42" i="9"/>
  <c r="C41" i="9"/>
  <c r="AI41" i="9" s="1"/>
  <c r="B41" i="9"/>
  <c r="AJ40" i="9"/>
  <c r="AI40" i="9"/>
  <c r="C40" i="9"/>
  <c r="B40" i="9"/>
  <c r="AJ39" i="9"/>
  <c r="AI39" i="9"/>
  <c r="C39" i="9"/>
  <c r="B39" i="9"/>
  <c r="C38" i="9"/>
  <c r="AI38" i="9" s="1"/>
  <c r="B38" i="9"/>
  <c r="AJ37" i="9"/>
  <c r="AI37" i="9"/>
  <c r="C37" i="9"/>
  <c r="B37" i="9"/>
  <c r="AJ36" i="9"/>
  <c r="AI36" i="9"/>
  <c r="C36" i="9"/>
  <c r="B36" i="9"/>
  <c r="C35" i="9"/>
  <c r="AI35" i="9" s="1"/>
  <c r="B35" i="9"/>
  <c r="AJ34" i="9"/>
  <c r="AI34" i="9"/>
  <c r="C34" i="9"/>
  <c r="B34" i="9"/>
  <c r="AJ33" i="9"/>
  <c r="AI33" i="9"/>
  <c r="C33" i="9"/>
  <c r="B33" i="9"/>
  <c r="AJ32" i="9"/>
  <c r="C32" i="9"/>
  <c r="AI32" i="9" s="1"/>
  <c r="B32" i="9"/>
  <c r="AJ31" i="9"/>
  <c r="AI31" i="9"/>
  <c r="C31" i="9"/>
  <c r="B31" i="9"/>
  <c r="AJ30" i="9"/>
  <c r="AI30" i="9"/>
  <c r="C30" i="9"/>
  <c r="B30" i="9"/>
  <c r="C29" i="9"/>
  <c r="B29" i="9"/>
  <c r="AJ28" i="9"/>
  <c r="AI28" i="9"/>
  <c r="C28" i="9"/>
  <c r="B28" i="9"/>
  <c r="AJ27" i="9"/>
  <c r="C27" i="9"/>
  <c r="AI27" i="9" s="1"/>
  <c r="B27" i="9"/>
  <c r="C26" i="9"/>
  <c r="AI26" i="9" s="1"/>
  <c r="B26" i="9"/>
  <c r="AJ25" i="9"/>
  <c r="AI25" i="9"/>
  <c r="C25" i="9"/>
  <c r="B25" i="9"/>
  <c r="C24" i="9"/>
  <c r="AJ24" i="9" s="1"/>
  <c r="B24" i="9"/>
  <c r="AJ23" i="9"/>
  <c r="C23" i="9"/>
  <c r="AI23" i="9" s="1"/>
  <c r="B23" i="9"/>
  <c r="AJ22" i="9"/>
  <c r="AI22" i="9"/>
  <c r="C22" i="9"/>
  <c r="B22" i="9"/>
  <c r="AJ21" i="9"/>
  <c r="AI21" i="9"/>
  <c r="C21" i="9"/>
  <c r="B21" i="9"/>
  <c r="C20" i="9"/>
  <c r="AI20" i="9" s="1"/>
  <c r="B20" i="9"/>
  <c r="AJ19" i="9"/>
  <c r="AI19" i="9"/>
  <c r="C19" i="9"/>
  <c r="B19" i="9"/>
  <c r="C18" i="9"/>
  <c r="AJ18" i="9" s="1"/>
  <c r="B18" i="9"/>
  <c r="AJ17" i="9"/>
  <c r="C17" i="9"/>
  <c r="AI17" i="9" s="1"/>
  <c r="B17" i="9"/>
  <c r="AJ16" i="9"/>
  <c r="AI16" i="9"/>
  <c r="C16" i="9"/>
  <c r="B16" i="9"/>
  <c r="C15" i="9"/>
  <c r="B15" i="9"/>
  <c r="C14" i="9"/>
  <c r="AI14" i="9" s="1"/>
  <c r="B14" i="9"/>
  <c r="AJ13" i="9"/>
  <c r="AI13" i="9"/>
  <c r="C13" i="9"/>
  <c r="B13" i="9"/>
  <c r="AI12" i="9"/>
  <c r="C12" i="9"/>
  <c r="B12" i="9"/>
  <c r="AI7" i="9"/>
  <c r="Y7" i="9"/>
  <c r="D7" i="9"/>
  <c r="L5" i="9"/>
  <c r="D5" i="9"/>
  <c r="AJ148" i="8"/>
  <c r="AJ147" i="8"/>
  <c r="AJ143" i="8"/>
  <c r="J142" i="8"/>
  <c r="AP138" i="8"/>
  <c r="AP136" i="8"/>
  <c r="AP134" i="8"/>
  <c r="AP132" i="8"/>
  <c r="AP122" i="8"/>
  <c r="AH119" i="8"/>
  <c r="AM118" i="8"/>
  <c r="E142" i="8" s="1"/>
  <c r="AH116" i="8"/>
  <c r="AG116" i="8"/>
  <c r="AF116" i="8"/>
  <c r="AE116" i="8"/>
  <c r="AD116" i="8"/>
  <c r="AC116" i="8"/>
  <c r="AB116" i="8"/>
  <c r="AA116" i="8"/>
  <c r="Z116" i="8"/>
  <c r="Y116" i="8"/>
  <c r="X116" i="8"/>
  <c r="W116" i="8"/>
  <c r="V116" i="8"/>
  <c r="U116" i="8"/>
  <c r="T116" i="8"/>
  <c r="L116" i="8"/>
  <c r="J116" i="8"/>
  <c r="E116" i="8"/>
  <c r="AH115" i="8"/>
  <c r="AG115" i="8"/>
  <c r="AF115" i="8"/>
  <c r="AE115" i="8"/>
  <c r="AD115" i="8"/>
  <c r="AC115" i="8"/>
  <c r="AB115" i="8"/>
  <c r="AA115" i="8"/>
  <c r="Z115" i="8"/>
  <c r="Y115" i="8"/>
  <c r="X115" i="8"/>
  <c r="W115" i="8"/>
  <c r="V115" i="8"/>
  <c r="U115" i="8"/>
  <c r="T115" i="8"/>
  <c r="L115" i="8"/>
  <c r="J115" i="8"/>
  <c r="E115"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AJ113" i="8"/>
  <c r="C113" i="8"/>
  <c r="AI113" i="8" s="1"/>
  <c r="B113" i="8"/>
  <c r="C112" i="8"/>
  <c r="AI112" i="8" s="1"/>
  <c r="B112" i="8"/>
  <c r="AJ111" i="8"/>
  <c r="AI111" i="8"/>
  <c r="C111" i="8"/>
  <c r="B111" i="8"/>
  <c r="C110" i="8"/>
  <c r="B110" i="8"/>
  <c r="AJ109" i="8"/>
  <c r="C109" i="8"/>
  <c r="AI109" i="8" s="1"/>
  <c r="B109" i="8"/>
  <c r="C108" i="8"/>
  <c r="B108" i="8"/>
  <c r="C107" i="8"/>
  <c r="AI107" i="8" s="1"/>
  <c r="B107" i="8"/>
  <c r="C106" i="8"/>
  <c r="AJ106" i="8" s="1"/>
  <c r="B106" i="8"/>
  <c r="C105" i="8"/>
  <c r="AI105" i="8" s="1"/>
  <c r="B105" i="8"/>
  <c r="C104" i="8"/>
  <c r="B104" i="8"/>
  <c r="AJ103" i="8"/>
  <c r="AI103" i="8"/>
  <c r="C103" i="8"/>
  <c r="B103" i="8"/>
  <c r="C102" i="8"/>
  <c r="AJ102" i="8" s="1"/>
  <c r="B102" i="8"/>
  <c r="C101" i="8"/>
  <c r="AI101" i="8" s="1"/>
  <c r="B101" i="8"/>
  <c r="C100" i="8"/>
  <c r="AJ100" i="8" s="1"/>
  <c r="B100" i="8"/>
  <c r="AJ99" i="8"/>
  <c r="C99" i="8"/>
  <c r="AI99" i="8" s="1"/>
  <c r="B99" i="8"/>
  <c r="C98" i="8"/>
  <c r="B98" i="8"/>
  <c r="C97" i="8"/>
  <c r="AI97" i="8" s="1"/>
  <c r="B97" i="8"/>
  <c r="C96" i="8"/>
  <c r="B96" i="8"/>
  <c r="C95" i="8"/>
  <c r="AI95" i="8" s="1"/>
  <c r="B95" i="8"/>
  <c r="C94" i="8"/>
  <c r="AJ94" i="8" s="1"/>
  <c r="B94" i="8"/>
  <c r="C93" i="8"/>
  <c r="AI93" i="8" s="1"/>
  <c r="B93" i="8"/>
  <c r="C92" i="8"/>
  <c r="AI92" i="8" s="1"/>
  <c r="B92" i="8"/>
  <c r="AJ91" i="8"/>
  <c r="C91" i="8"/>
  <c r="AI91" i="8" s="1"/>
  <c r="B91" i="8"/>
  <c r="C90" i="8"/>
  <c r="AJ90" i="8" s="1"/>
  <c r="B90" i="8"/>
  <c r="C89" i="8"/>
  <c r="B89" i="8"/>
  <c r="AJ88" i="8"/>
  <c r="C88" i="8"/>
  <c r="AI88" i="8" s="1"/>
  <c r="B88" i="8"/>
  <c r="C87" i="8"/>
  <c r="AJ87" i="8" s="1"/>
  <c r="B87" i="8"/>
  <c r="C86" i="8"/>
  <c r="AI86" i="8" s="1"/>
  <c r="B86" i="8"/>
  <c r="AJ85" i="8"/>
  <c r="AI85" i="8"/>
  <c r="C85" i="8"/>
  <c r="B85" i="8"/>
  <c r="AJ84" i="8"/>
  <c r="C84" i="8"/>
  <c r="AI84" i="8" s="1"/>
  <c r="B84" i="8"/>
  <c r="C83" i="8"/>
  <c r="AI83" i="8" s="1"/>
  <c r="B83" i="8"/>
  <c r="AJ82" i="8"/>
  <c r="AI82" i="8"/>
  <c r="C82" i="8"/>
  <c r="B82" i="8"/>
  <c r="AI81" i="8"/>
  <c r="C81" i="8"/>
  <c r="AJ81" i="8" s="1"/>
  <c r="B81" i="8"/>
  <c r="AJ80" i="8"/>
  <c r="C80" i="8"/>
  <c r="AI80" i="8" s="1"/>
  <c r="B80" i="8"/>
  <c r="AJ79" i="8"/>
  <c r="AI79" i="8"/>
  <c r="C79" i="8"/>
  <c r="B79" i="8"/>
  <c r="AJ78" i="8"/>
  <c r="C78" i="8"/>
  <c r="AI78" i="8" s="1"/>
  <c r="B78" i="8"/>
  <c r="C77" i="8"/>
  <c r="B77" i="8"/>
  <c r="AJ76" i="8"/>
  <c r="AI76" i="8"/>
  <c r="C76" i="8"/>
  <c r="B76" i="8"/>
  <c r="AJ75" i="8"/>
  <c r="AI75" i="8"/>
  <c r="C75" i="8"/>
  <c r="B75" i="8"/>
  <c r="C74" i="8"/>
  <c r="B74" i="8"/>
  <c r="C73" i="8"/>
  <c r="AJ73" i="8" s="1"/>
  <c r="B73" i="8"/>
  <c r="C72" i="8"/>
  <c r="B72" i="8"/>
  <c r="AJ71" i="8"/>
  <c r="C71" i="8"/>
  <c r="AI71" i="8" s="1"/>
  <c r="B71" i="8"/>
  <c r="AJ70" i="8"/>
  <c r="AI70" i="8"/>
  <c r="C70" i="8"/>
  <c r="B70" i="8"/>
  <c r="AJ69" i="8"/>
  <c r="C69" i="8"/>
  <c r="AI69" i="8" s="1"/>
  <c r="B69" i="8"/>
  <c r="C68" i="8"/>
  <c r="B68" i="8"/>
  <c r="C67" i="8"/>
  <c r="B67" i="8"/>
  <c r="AJ66" i="8"/>
  <c r="AI66" i="8"/>
  <c r="C66" i="8"/>
  <c r="B66" i="8"/>
  <c r="AJ65" i="8"/>
  <c r="C65" i="8"/>
  <c r="AI65" i="8" s="1"/>
  <c r="B65" i="8"/>
  <c r="AI64" i="8"/>
  <c r="C64" i="8"/>
  <c r="B64" i="8"/>
  <c r="AH63" i="8"/>
  <c r="AG63" i="8"/>
  <c r="AF63" i="8"/>
  <c r="AE63" i="8"/>
  <c r="AD63" i="8"/>
  <c r="AC63" i="8"/>
  <c r="AB63" i="8"/>
  <c r="AA63" i="8"/>
  <c r="Z63" i="8"/>
  <c r="Y63" i="8"/>
  <c r="X63" i="8"/>
  <c r="W63" i="8"/>
  <c r="V63" i="8"/>
  <c r="U63" i="8"/>
  <c r="T63" i="8"/>
  <c r="L63" i="8"/>
  <c r="J63" i="8"/>
  <c r="E63" i="8"/>
  <c r="AH62" i="8"/>
  <c r="AG62" i="8"/>
  <c r="AF62" i="8"/>
  <c r="AE62" i="8"/>
  <c r="AD62" i="8"/>
  <c r="AC62" i="8"/>
  <c r="AB62" i="8"/>
  <c r="AA62" i="8"/>
  <c r="Z62" i="8"/>
  <c r="Y62" i="8"/>
  <c r="X62" i="8"/>
  <c r="W62" i="8"/>
  <c r="V62" i="8"/>
  <c r="U62" i="8"/>
  <c r="T62" i="8"/>
  <c r="S62" i="8"/>
  <c r="R62" i="8"/>
  <c r="Q62" i="8"/>
  <c r="P62" i="8"/>
  <c r="O62" i="8"/>
  <c r="N62" i="8"/>
  <c r="M62" i="8"/>
  <c r="L62" i="8"/>
  <c r="K62" i="8"/>
  <c r="J62" i="8"/>
  <c r="I62" i="8"/>
  <c r="H62" i="8"/>
  <c r="G62" i="8"/>
  <c r="F62" i="8"/>
  <c r="E62" i="8"/>
  <c r="C61" i="8"/>
  <c r="AI61" i="8" s="1"/>
  <c r="B61" i="8"/>
  <c r="C60" i="8"/>
  <c r="AI60" i="8" s="1"/>
  <c r="B60" i="8"/>
  <c r="AI59" i="8"/>
  <c r="C59" i="8"/>
  <c r="AJ59" i="8" s="1"/>
  <c r="B59" i="8"/>
  <c r="C58" i="8"/>
  <c r="AI58" i="8" s="1"/>
  <c r="B58" i="8"/>
  <c r="AI57" i="8"/>
  <c r="C57" i="8"/>
  <c r="AJ57" i="8" s="1"/>
  <c r="B57" i="8"/>
  <c r="C56" i="8"/>
  <c r="B56" i="8"/>
  <c r="C55" i="8"/>
  <c r="AI55" i="8" s="1"/>
  <c r="B55" i="8"/>
  <c r="C54" i="8"/>
  <c r="B54" i="8"/>
  <c r="C53" i="8"/>
  <c r="AI53" i="8" s="1"/>
  <c r="B53" i="8"/>
  <c r="AJ52" i="8"/>
  <c r="C52" i="8"/>
  <c r="AI52" i="8" s="1"/>
  <c r="B52" i="8"/>
  <c r="AJ51" i="8"/>
  <c r="C51" i="8"/>
  <c r="AI51" i="8" s="1"/>
  <c r="B51" i="8"/>
  <c r="AI50" i="8"/>
  <c r="C50" i="8"/>
  <c r="AJ50" i="8" s="1"/>
  <c r="B50" i="8"/>
  <c r="C49" i="8"/>
  <c r="AI49" i="8" s="1"/>
  <c r="B49" i="8"/>
  <c r="C48" i="8"/>
  <c r="AJ48" i="8" s="1"/>
  <c r="B48" i="8"/>
  <c r="C47" i="8"/>
  <c r="AI47" i="8" s="1"/>
  <c r="B47" i="8"/>
  <c r="AJ46" i="8"/>
  <c r="C46" i="8"/>
  <c r="AI46" i="8" s="1"/>
  <c r="B46" i="8"/>
  <c r="C45" i="8"/>
  <c r="B45" i="8"/>
  <c r="C44" i="8"/>
  <c r="AJ44" i="8" s="1"/>
  <c r="B44" i="8"/>
  <c r="C43" i="8"/>
  <c r="B43" i="8"/>
  <c r="C42" i="8"/>
  <c r="AJ42" i="8" s="1"/>
  <c r="B42" i="8"/>
  <c r="C41" i="8"/>
  <c r="B41" i="8"/>
  <c r="AJ40" i="8"/>
  <c r="C40" i="8"/>
  <c r="AI40" i="8" s="1"/>
  <c r="B40" i="8"/>
  <c r="C39" i="8"/>
  <c r="AI39" i="8" s="1"/>
  <c r="B39" i="8"/>
  <c r="C38" i="8"/>
  <c r="AI38" i="8" s="1"/>
  <c r="B38" i="8"/>
  <c r="C37" i="8"/>
  <c r="B37" i="8"/>
  <c r="AJ36" i="8"/>
  <c r="C36" i="8"/>
  <c r="AI36" i="8" s="1"/>
  <c r="B36" i="8"/>
  <c r="AJ35" i="8"/>
  <c r="AI35" i="8"/>
  <c r="C35" i="8"/>
  <c r="B35" i="8"/>
  <c r="AJ34" i="8"/>
  <c r="C34" i="8"/>
  <c r="AI34" i="8" s="1"/>
  <c r="B34" i="8"/>
  <c r="AI33" i="8"/>
  <c r="C33" i="8"/>
  <c r="AJ33" i="8" s="1"/>
  <c r="B33" i="8"/>
  <c r="C32" i="8"/>
  <c r="AJ32" i="8" s="1"/>
  <c r="B32" i="8"/>
  <c r="C31" i="8"/>
  <c r="B31" i="8"/>
  <c r="AJ30" i="8"/>
  <c r="C30" i="8"/>
  <c r="AI30" i="8" s="1"/>
  <c r="B30" i="8"/>
  <c r="C29" i="8"/>
  <c r="B29" i="8"/>
  <c r="C28" i="8"/>
  <c r="AI28" i="8" s="1"/>
  <c r="B28" i="8"/>
  <c r="AI27" i="8"/>
  <c r="C27" i="8"/>
  <c r="AJ27" i="8" s="1"/>
  <c r="B27" i="8"/>
  <c r="AJ26" i="8"/>
  <c r="C26" i="8"/>
  <c r="AI26" i="8" s="1"/>
  <c r="B26" i="8"/>
  <c r="AJ25" i="8"/>
  <c r="C25" i="8"/>
  <c r="AI25" i="8" s="1"/>
  <c r="B25" i="8"/>
  <c r="C24" i="8"/>
  <c r="AI24" i="8" s="1"/>
  <c r="B24" i="8"/>
  <c r="AJ23" i="8"/>
  <c r="C23" i="8"/>
  <c r="AI23" i="8" s="1"/>
  <c r="B23" i="8"/>
  <c r="C22" i="8"/>
  <c r="B22" i="8"/>
  <c r="AI21" i="8"/>
  <c r="C21" i="8"/>
  <c r="AJ21" i="8" s="1"/>
  <c r="B21" i="8"/>
  <c r="C20" i="8"/>
  <c r="AJ20" i="8" s="1"/>
  <c r="B20" i="8"/>
  <c r="AJ19" i="8"/>
  <c r="C19" i="8"/>
  <c r="AI19" i="8" s="1"/>
  <c r="B19" i="8"/>
  <c r="C18" i="8"/>
  <c r="B18" i="8"/>
  <c r="C17" i="8"/>
  <c r="B17" i="8"/>
  <c r="C16" i="8"/>
  <c r="B16" i="8"/>
  <c r="AJ15" i="8"/>
  <c r="C15" i="8"/>
  <c r="AI15" i="8" s="1"/>
  <c r="B15" i="8"/>
  <c r="AI14" i="8"/>
  <c r="C14" i="8"/>
  <c r="AJ14" i="8" s="1"/>
  <c r="B14" i="8"/>
  <c r="C13" i="8"/>
  <c r="B13" i="8"/>
  <c r="AJ12" i="8"/>
  <c r="AI12" i="8"/>
  <c r="C12" i="8"/>
  <c r="B12" i="8"/>
  <c r="AI7" i="8"/>
  <c r="Y7" i="8"/>
  <c r="D7" i="8"/>
  <c r="L5" i="8"/>
  <c r="D5" i="8"/>
  <c r="AJ148" i="7"/>
  <c r="AJ147" i="7"/>
  <c r="AJ143" i="7"/>
  <c r="J142" i="7"/>
  <c r="E142" i="7"/>
  <c r="AP138" i="7"/>
  <c r="AP136" i="7"/>
  <c r="AP134" i="7"/>
  <c r="AP132" i="7"/>
  <c r="AP122" i="7"/>
  <c r="AH119" i="7"/>
  <c r="AM118" i="7"/>
  <c r="AH116" i="7"/>
  <c r="AG116" i="7"/>
  <c r="AF116" i="7"/>
  <c r="AE116" i="7"/>
  <c r="AD116" i="7"/>
  <c r="AC116" i="7"/>
  <c r="AB116" i="7"/>
  <c r="V116" i="7"/>
  <c r="J116" i="7"/>
  <c r="I116" i="7"/>
  <c r="H116" i="7"/>
  <c r="G116" i="7"/>
  <c r="F116" i="7"/>
  <c r="E116" i="7"/>
  <c r="AH115" i="7"/>
  <c r="AG115" i="7"/>
  <c r="AF115" i="7"/>
  <c r="AE115" i="7"/>
  <c r="AD115" i="7"/>
  <c r="AC115" i="7"/>
  <c r="AB115" i="7"/>
  <c r="V115" i="7"/>
  <c r="J115" i="7"/>
  <c r="I115" i="7"/>
  <c r="H115" i="7"/>
  <c r="G115" i="7"/>
  <c r="F115" i="7"/>
  <c r="E115"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C113" i="7"/>
  <c r="AJ113" i="7" s="1"/>
  <c r="B113" i="7"/>
  <c r="C112" i="7"/>
  <c r="AJ112" i="7" s="1"/>
  <c r="B112" i="7"/>
  <c r="AJ111" i="7"/>
  <c r="C111" i="7"/>
  <c r="AI111" i="7" s="1"/>
  <c r="B111" i="7"/>
  <c r="C110" i="7"/>
  <c r="B110" i="7"/>
  <c r="C109" i="7"/>
  <c r="B109" i="7"/>
  <c r="C108" i="7"/>
  <c r="B108" i="7"/>
  <c r="C107" i="7"/>
  <c r="AJ107" i="7" s="1"/>
  <c r="B107" i="7"/>
  <c r="C106" i="7"/>
  <c r="AJ106" i="7" s="1"/>
  <c r="B106" i="7"/>
  <c r="AI105" i="7"/>
  <c r="C105" i="7"/>
  <c r="AJ105" i="7" s="1"/>
  <c r="B105" i="7"/>
  <c r="C104" i="7"/>
  <c r="AI104" i="7" s="1"/>
  <c r="B104" i="7"/>
  <c r="C103" i="7"/>
  <c r="AJ103" i="7" s="1"/>
  <c r="B103" i="7"/>
  <c r="AJ102" i="7"/>
  <c r="AI102" i="7"/>
  <c r="C102" i="7"/>
  <c r="B102" i="7"/>
  <c r="C101" i="7"/>
  <c r="AI101" i="7" s="1"/>
  <c r="B101" i="7"/>
  <c r="AI100" i="7"/>
  <c r="C100" i="7"/>
  <c r="AJ100" i="7" s="1"/>
  <c r="B100" i="7"/>
  <c r="AJ99" i="7"/>
  <c r="AI99" i="7"/>
  <c r="C99" i="7"/>
  <c r="B99" i="7"/>
  <c r="C98" i="7"/>
  <c r="AI98" i="7" s="1"/>
  <c r="B98" i="7"/>
  <c r="C97" i="7"/>
  <c r="AJ97" i="7" s="1"/>
  <c r="B97" i="7"/>
  <c r="C96" i="7"/>
  <c r="AI96" i="7" s="1"/>
  <c r="B96" i="7"/>
  <c r="AJ95" i="7"/>
  <c r="C95" i="7"/>
  <c r="AI95" i="7" s="1"/>
  <c r="B95" i="7"/>
  <c r="C94" i="7"/>
  <c r="AJ94" i="7" s="1"/>
  <c r="B94" i="7"/>
  <c r="C93" i="7"/>
  <c r="AJ93" i="7" s="1"/>
  <c r="B93" i="7"/>
  <c r="AJ92" i="7"/>
  <c r="C92" i="7"/>
  <c r="AI92" i="7" s="1"/>
  <c r="B92" i="7"/>
  <c r="AI91" i="7"/>
  <c r="C91" i="7"/>
  <c r="AJ91" i="7" s="1"/>
  <c r="B91" i="7"/>
  <c r="C90" i="7"/>
  <c r="AJ90" i="7" s="1"/>
  <c r="B90" i="7"/>
  <c r="AJ89" i="7"/>
  <c r="C89" i="7"/>
  <c r="AI89" i="7" s="1"/>
  <c r="B89" i="7"/>
  <c r="C88" i="7"/>
  <c r="AJ88" i="7" s="1"/>
  <c r="B88" i="7"/>
  <c r="C87" i="7"/>
  <c r="AJ87" i="7" s="1"/>
  <c r="B87" i="7"/>
  <c r="AJ86" i="7"/>
  <c r="C86" i="7"/>
  <c r="AI86" i="7" s="1"/>
  <c r="B86" i="7"/>
  <c r="AI85" i="7"/>
  <c r="C85" i="7"/>
  <c r="AJ85" i="7" s="1"/>
  <c r="B85" i="7"/>
  <c r="AJ84" i="7"/>
  <c r="AI84" i="7"/>
  <c r="C84" i="7"/>
  <c r="B84" i="7"/>
  <c r="AJ83" i="7"/>
  <c r="C83" i="7"/>
  <c r="AI83" i="7" s="1"/>
  <c r="B83" i="7"/>
  <c r="AI82" i="7"/>
  <c r="C82" i="7"/>
  <c r="AJ82" i="7" s="1"/>
  <c r="B82" i="7"/>
  <c r="AJ81" i="7"/>
  <c r="AI81" i="7"/>
  <c r="C81" i="7"/>
  <c r="B81" i="7"/>
  <c r="AJ80" i="7"/>
  <c r="C80" i="7"/>
  <c r="AI80" i="7" s="1"/>
  <c r="B80" i="7"/>
  <c r="AI79" i="7"/>
  <c r="C79" i="7"/>
  <c r="AJ79" i="7" s="1"/>
  <c r="B79" i="7"/>
  <c r="AJ78" i="7"/>
  <c r="C78" i="7"/>
  <c r="AI78" i="7" s="1"/>
  <c r="B78" i="7"/>
  <c r="AJ77" i="7"/>
  <c r="C77" i="7"/>
  <c r="AI77" i="7" s="1"/>
  <c r="B77" i="7"/>
  <c r="AI76" i="7"/>
  <c r="C76" i="7"/>
  <c r="AJ76" i="7" s="1"/>
  <c r="B76" i="7"/>
  <c r="C75" i="7"/>
  <c r="AJ75" i="7" s="1"/>
  <c r="B75" i="7"/>
  <c r="AJ74" i="7"/>
  <c r="C74" i="7"/>
  <c r="AI74" i="7" s="1"/>
  <c r="B74" i="7"/>
  <c r="AI73" i="7"/>
  <c r="C73" i="7"/>
  <c r="AJ73" i="7" s="1"/>
  <c r="B73" i="7"/>
  <c r="C72" i="7"/>
  <c r="AJ72" i="7" s="1"/>
  <c r="B72" i="7"/>
  <c r="AJ71" i="7"/>
  <c r="C71" i="7"/>
  <c r="AI71" i="7" s="1"/>
  <c r="B71" i="7"/>
  <c r="AI70" i="7"/>
  <c r="C70" i="7"/>
  <c r="AJ70" i="7" s="1"/>
  <c r="B70" i="7"/>
  <c r="C69" i="7"/>
  <c r="AJ69" i="7" s="1"/>
  <c r="B69" i="7"/>
  <c r="AJ68" i="7"/>
  <c r="C68" i="7"/>
  <c r="AI68" i="7" s="1"/>
  <c r="B68" i="7"/>
  <c r="AI67" i="7"/>
  <c r="C67" i="7"/>
  <c r="AJ67" i="7" s="1"/>
  <c r="B67" i="7"/>
  <c r="AJ66" i="7"/>
  <c r="AI66" i="7"/>
  <c r="C66" i="7"/>
  <c r="B66" i="7"/>
  <c r="AJ65" i="7"/>
  <c r="C65" i="7"/>
  <c r="AI65" i="7" s="1"/>
  <c r="B65" i="7"/>
  <c r="AI64" i="7"/>
  <c r="C64" i="7"/>
  <c r="B64" i="7"/>
  <c r="AH63" i="7"/>
  <c r="AG63" i="7"/>
  <c r="AF63" i="7"/>
  <c r="AE63" i="7"/>
  <c r="AD63" i="7"/>
  <c r="AC63" i="7"/>
  <c r="AB63" i="7"/>
  <c r="V63" i="7"/>
  <c r="J63" i="7"/>
  <c r="I63" i="7"/>
  <c r="H63" i="7"/>
  <c r="G63" i="7"/>
  <c r="F63" i="7"/>
  <c r="E63"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AI61" i="7" s="1"/>
  <c r="B61" i="7"/>
  <c r="AI60" i="7"/>
  <c r="C60" i="7"/>
  <c r="AJ60" i="7" s="1"/>
  <c r="B60" i="7"/>
  <c r="AJ59" i="7"/>
  <c r="C59" i="7"/>
  <c r="AI59" i="7" s="1"/>
  <c r="B59" i="7"/>
  <c r="C58" i="7"/>
  <c r="AI58" i="7" s="1"/>
  <c r="B58" i="7"/>
  <c r="C57" i="7"/>
  <c r="AJ57" i="7" s="1"/>
  <c r="B57" i="7"/>
  <c r="C56" i="7"/>
  <c r="AI56" i="7" s="1"/>
  <c r="B56" i="7"/>
  <c r="AJ55" i="7"/>
  <c r="C55" i="7"/>
  <c r="AI55" i="7" s="1"/>
  <c r="B55" i="7"/>
  <c r="C54" i="7"/>
  <c r="AJ54" i="7" s="1"/>
  <c r="B54" i="7"/>
  <c r="C53" i="7"/>
  <c r="B53" i="7"/>
  <c r="C52" i="7"/>
  <c r="AI52" i="7" s="1"/>
  <c r="B52" i="7"/>
  <c r="C51" i="7"/>
  <c r="AJ51" i="7" s="1"/>
  <c r="B51" i="7"/>
  <c r="C50" i="7"/>
  <c r="AJ50" i="7" s="1"/>
  <c r="B50" i="7"/>
  <c r="AJ49" i="7"/>
  <c r="C49" i="7"/>
  <c r="AI49" i="7" s="1"/>
  <c r="B49" i="7"/>
  <c r="AI48" i="7"/>
  <c r="C48" i="7"/>
  <c r="AJ48" i="7" s="1"/>
  <c r="B48" i="7"/>
  <c r="C47" i="7"/>
  <c r="AJ47" i="7" s="1"/>
  <c r="B47" i="7"/>
  <c r="AJ46" i="7"/>
  <c r="C46" i="7"/>
  <c r="AI46" i="7" s="1"/>
  <c r="B46" i="7"/>
  <c r="C45" i="7"/>
  <c r="AJ45" i="7" s="1"/>
  <c r="B45" i="7"/>
  <c r="C44" i="7"/>
  <c r="AJ44" i="7" s="1"/>
  <c r="B44" i="7"/>
  <c r="AJ43" i="7"/>
  <c r="C43" i="7"/>
  <c r="AI43" i="7" s="1"/>
  <c r="B43" i="7"/>
  <c r="AI42" i="7"/>
  <c r="C42" i="7"/>
  <c r="AJ42" i="7" s="1"/>
  <c r="B42" i="7"/>
  <c r="C41" i="7"/>
  <c r="AI41" i="7" s="1"/>
  <c r="B41" i="7"/>
  <c r="AJ40" i="7"/>
  <c r="C40" i="7"/>
  <c r="AI40" i="7" s="1"/>
  <c r="B40" i="7"/>
  <c r="AI39" i="7"/>
  <c r="C39" i="7"/>
  <c r="AJ39" i="7" s="1"/>
  <c r="B39" i="7"/>
  <c r="C38" i="7"/>
  <c r="AI38" i="7" s="1"/>
  <c r="B38" i="7"/>
  <c r="AJ37" i="7"/>
  <c r="C37" i="7"/>
  <c r="AI37" i="7" s="1"/>
  <c r="B37" i="7"/>
  <c r="C36" i="7"/>
  <c r="AJ36" i="7" s="1"/>
  <c r="B36" i="7"/>
  <c r="C35" i="7"/>
  <c r="B35" i="7"/>
  <c r="AJ34" i="7"/>
  <c r="C34" i="7"/>
  <c r="AI34" i="7" s="1"/>
  <c r="B34" i="7"/>
  <c r="AI33" i="7"/>
  <c r="C33" i="7"/>
  <c r="AJ33" i="7" s="1"/>
  <c r="B33" i="7"/>
  <c r="AJ32" i="7"/>
  <c r="AI32" i="7"/>
  <c r="C32" i="7"/>
  <c r="B32" i="7"/>
  <c r="AJ31" i="7"/>
  <c r="C31" i="7"/>
  <c r="AI31" i="7" s="1"/>
  <c r="B31" i="7"/>
  <c r="AI30" i="7"/>
  <c r="C30" i="7"/>
  <c r="AJ30" i="7" s="1"/>
  <c r="B30" i="7"/>
  <c r="C29" i="7"/>
  <c r="AJ29" i="7" s="1"/>
  <c r="B29" i="7"/>
  <c r="AJ28" i="7"/>
  <c r="C28" i="7"/>
  <c r="AI28" i="7" s="1"/>
  <c r="B28" i="7"/>
  <c r="AI27" i="7"/>
  <c r="C27" i="7"/>
  <c r="AJ27" i="7" s="1"/>
  <c r="B27" i="7"/>
  <c r="AJ26" i="7"/>
  <c r="AI26" i="7"/>
  <c r="C26" i="7"/>
  <c r="B26" i="7"/>
  <c r="AJ25" i="7"/>
  <c r="C25" i="7"/>
  <c r="AI25" i="7" s="1"/>
  <c r="B25" i="7"/>
  <c r="AI24" i="7"/>
  <c r="C24" i="7"/>
  <c r="AJ24" i="7" s="1"/>
  <c r="B24" i="7"/>
  <c r="AJ23" i="7"/>
  <c r="C23" i="7"/>
  <c r="AI23" i="7" s="1"/>
  <c r="B23" i="7"/>
  <c r="AJ22" i="7"/>
  <c r="C22" i="7"/>
  <c r="AI22" i="7" s="1"/>
  <c r="B22" i="7"/>
  <c r="AI21" i="7"/>
  <c r="C21" i="7"/>
  <c r="AJ21" i="7" s="1"/>
  <c r="B21" i="7"/>
  <c r="C20" i="7"/>
  <c r="AI20" i="7" s="1"/>
  <c r="B20" i="7"/>
  <c r="AJ19" i="7"/>
  <c r="C19" i="7"/>
  <c r="AI19" i="7" s="1"/>
  <c r="B19" i="7"/>
  <c r="AI18" i="7"/>
  <c r="C18" i="7"/>
  <c r="AJ18" i="7" s="1"/>
  <c r="B18" i="7"/>
  <c r="C17" i="7"/>
  <c r="B17" i="7"/>
  <c r="AJ16" i="7"/>
  <c r="C16" i="7"/>
  <c r="AI16" i="7" s="1"/>
  <c r="B16" i="7"/>
  <c r="AI15" i="7"/>
  <c r="C15" i="7"/>
  <c r="AJ15" i="7" s="1"/>
  <c r="B15" i="7"/>
  <c r="AJ14" i="7"/>
  <c r="AI14" i="7"/>
  <c r="C14" i="7"/>
  <c r="B14" i="7"/>
  <c r="AJ13" i="7"/>
  <c r="C13" i="7"/>
  <c r="AI13" i="7" s="1"/>
  <c r="B13" i="7"/>
  <c r="AI12" i="7"/>
  <c r="C12" i="7"/>
  <c r="AJ12" i="7" s="1"/>
  <c r="B12" i="7"/>
  <c r="AI7" i="7"/>
  <c r="Y7" i="7"/>
  <c r="D7" i="7"/>
  <c r="L5" i="7"/>
  <c r="D5" i="7"/>
  <c r="AJ148" i="6"/>
  <c r="AJ147" i="6"/>
  <c r="AJ143" i="6"/>
  <c r="J142" i="6"/>
  <c r="E142" i="6"/>
  <c r="AP138" i="6"/>
  <c r="AP136" i="6"/>
  <c r="AP134" i="6"/>
  <c r="AP132" i="6"/>
  <c r="AP122" i="6"/>
  <c r="AH119" i="6"/>
  <c r="AM118" i="6"/>
  <c r="AH116" i="6"/>
  <c r="AB116" i="6"/>
  <c r="V116" i="6"/>
  <c r="P116" i="6"/>
  <c r="J116" i="6"/>
  <c r="G116" i="6"/>
  <c r="F116" i="6"/>
  <c r="E116" i="6"/>
  <c r="AH115" i="6"/>
  <c r="AB115" i="6"/>
  <c r="V115" i="6"/>
  <c r="P115" i="6"/>
  <c r="J115" i="6"/>
  <c r="G115" i="6"/>
  <c r="F115" i="6"/>
  <c r="E115" i="6"/>
  <c r="AH114" i="6"/>
  <c r="AG114" i="6"/>
  <c r="AF114" i="6"/>
  <c r="AE114" i="6"/>
  <c r="AD114" i="6"/>
  <c r="AC114" i="6"/>
  <c r="AB114" i="6"/>
  <c r="AA114" i="6"/>
  <c r="Z114" i="6"/>
  <c r="Y114" i="6"/>
  <c r="X114" i="6"/>
  <c r="W114" i="6"/>
  <c r="V114" i="6"/>
  <c r="U114" i="6"/>
  <c r="T114" i="6"/>
  <c r="S114" i="6"/>
  <c r="R114" i="6"/>
  <c r="Q114" i="6"/>
  <c r="P114" i="6"/>
  <c r="O114" i="6"/>
  <c r="N114" i="6"/>
  <c r="M114" i="6"/>
  <c r="L114" i="6"/>
  <c r="K114" i="6"/>
  <c r="J114" i="6"/>
  <c r="I114" i="6"/>
  <c r="H114" i="6"/>
  <c r="G114" i="6"/>
  <c r="F114" i="6"/>
  <c r="E114" i="6"/>
  <c r="C113" i="6"/>
  <c r="B113" i="6"/>
  <c r="AJ112" i="6"/>
  <c r="C112" i="6"/>
  <c r="AI112" i="6" s="1"/>
  <c r="B112" i="6"/>
  <c r="C111" i="6"/>
  <c r="AJ111" i="6" s="1"/>
  <c r="B111" i="6"/>
  <c r="C110" i="6"/>
  <c r="B110" i="6"/>
  <c r="C109" i="6"/>
  <c r="AI109" i="6" s="1"/>
  <c r="B109" i="6"/>
  <c r="AJ108" i="6"/>
  <c r="C108" i="6"/>
  <c r="AI108" i="6" s="1"/>
  <c r="B108" i="6"/>
  <c r="C107" i="6"/>
  <c r="B107" i="6"/>
  <c r="C106" i="6"/>
  <c r="AI106" i="6" s="1"/>
  <c r="B106" i="6"/>
  <c r="C105" i="6"/>
  <c r="AI105" i="6" s="1"/>
  <c r="B105" i="6"/>
  <c r="C104" i="6"/>
  <c r="B104" i="6"/>
  <c r="C103" i="6"/>
  <c r="B103" i="6"/>
  <c r="C102" i="6"/>
  <c r="AJ102" i="6" s="1"/>
  <c r="B102" i="6"/>
  <c r="C101" i="6"/>
  <c r="B101" i="6"/>
  <c r="AJ100" i="6"/>
  <c r="C100" i="6"/>
  <c r="AI100" i="6" s="1"/>
  <c r="B100" i="6"/>
  <c r="AI99" i="6"/>
  <c r="C99" i="6"/>
  <c r="AJ99" i="6" s="1"/>
  <c r="B99" i="6"/>
  <c r="C98" i="6"/>
  <c r="B98" i="6"/>
  <c r="AJ97" i="6"/>
  <c r="C97" i="6"/>
  <c r="AI97" i="6" s="1"/>
  <c r="B97" i="6"/>
  <c r="C96" i="6"/>
  <c r="AI96" i="6" s="1"/>
  <c r="B96" i="6"/>
  <c r="C95" i="6"/>
  <c r="B95" i="6"/>
  <c r="AJ94" i="6"/>
  <c r="C94" i="6"/>
  <c r="AI94" i="6" s="1"/>
  <c r="B94" i="6"/>
  <c r="AJ93" i="6"/>
  <c r="C93" i="6"/>
  <c r="AI93" i="6" s="1"/>
  <c r="B93" i="6"/>
  <c r="C92" i="6"/>
  <c r="B92" i="6"/>
  <c r="C91" i="6"/>
  <c r="B91" i="6"/>
  <c r="C90" i="6"/>
  <c r="B90" i="6"/>
  <c r="C89" i="6"/>
  <c r="B89" i="6"/>
  <c r="AJ88" i="6"/>
  <c r="C88" i="6"/>
  <c r="AI88" i="6" s="1"/>
  <c r="B88" i="6"/>
  <c r="C87" i="6"/>
  <c r="AJ87" i="6" s="1"/>
  <c r="B87" i="6"/>
  <c r="C86" i="6"/>
  <c r="B86" i="6"/>
  <c r="AJ85" i="6"/>
  <c r="C85" i="6"/>
  <c r="AI85" i="6" s="1"/>
  <c r="B85" i="6"/>
  <c r="C84" i="6"/>
  <c r="AI84" i="6" s="1"/>
  <c r="B84" i="6"/>
  <c r="C83" i="6"/>
  <c r="B83" i="6"/>
  <c r="C82" i="6"/>
  <c r="AI82" i="6" s="1"/>
  <c r="B82" i="6"/>
  <c r="AJ81" i="6"/>
  <c r="C81" i="6"/>
  <c r="AI81" i="6" s="1"/>
  <c r="B81" i="6"/>
  <c r="C80" i="6"/>
  <c r="B80" i="6"/>
  <c r="C79" i="6"/>
  <c r="B79" i="6"/>
  <c r="C78" i="6"/>
  <c r="AJ78" i="6" s="1"/>
  <c r="B78" i="6"/>
  <c r="C77" i="6"/>
  <c r="B77" i="6"/>
  <c r="AJ76" i="6"/>
  <c r="C76" i="6"/>
  <c r="AI76" i="6" s="1"/>
  <c r="B76" i="6"/>
  <c r="C75" i="6"/>
  <c r="AJ75" i="6" s="1"/>
  <c r="B75" i="6"/>
  <c r="C74" i="6"/>
  <c r="B74" i="6"/>
  <c r="AJ73" i="6"/>
  <c r="C73" i="6"/>
  <c r="AI73" i="6" s="1"/>
  <c r="B73" i="6"/>
  <c r="AJ72" i="6"/>
  <c r="C72" i="6"/>
  <c r="AI72" i="6" s="1"/>
  <c r="B72" i="6"/>
  <c r="C71" i="6"/>
  <c r="B71" i="6"/>
  <c r="AJ70" i="6"/>
  <c r="C70" i="6"/>
  <c r="AI70" i="6" s="1"/>
  <c r="B70" i="6"/>
  <c r="AJ69" i="6"/>
  <c r="C69" i="6"/>
  <c r="AI69" i="6" s="1"/>
  <c r="B69" i="6"/>
  <c r="C68" i="6"/>
  <c r="B68" i="6"/>
  <c r="C67" i="6"/>
  <c r="B67" i="6"/>
  <c r="C66" i="6"/>
  <c r="AJ66" i="6" s="1"/>
  <c r="B66" i="6"/>
  <c r="C65" i="6"/>
  <c r="B65" i="6"/>
  <c r="AJ64" i="6"/>
  <c r="C64" i="6"/>
  <c r="AI64" i="6" s="1"/>
  <c r="B64" i="6"/>
  <c r="AH63" i="6"/>
  <c r="AB63" i="6"/>
  <c r="V63" i="6"/>
  <c r="P63" i="6"/>
  <c r="J63" i="6"/>
  <c r="G63" i="6"/>
  <c r="F63" i="6"/>
  <c r="E63" i="6"/>
  <c r="AH62" i="6"/>
  <c r="AG62"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c r="E62" i="6"/>
  <c r="C61" i="6"/>
  <c r="B61" i="6"/>
  <c r="AJ60" i="6"/>
  <c r="C60" i="6"/>
  <c r="AI60" i="6" s="1"/>
  <c r="B60" i="6"/>
  <c r="AJ59" i="6"/>
  <c r="C59" i="6"/>
  <c r="AI59" i="6" s="1"/>
  <c r="B59" i="6"/>
  <c r="C58" i="6"/>
  <c r="B58" i="6"/>
  <c r="C57" i="6"/>
  <c r="B57" i="6"/>
  <c r="C56" i="6"/>
  <c r="AI56" i="6" s="1"/>
  <c r="B56" i="6"/>
  <c r="C55" i="6"/>
  <c r="B55" i="6"/>
  <c r="C54" i="6"/>
  <c r="AI54" i="6" s="1"/>
  <c r="B54" i="6"/>
  <c r="AI53" i="6"/>
  <c r="C53" i="6"/>
  <c r="AJ53" i="6" s="1"/>
  <c r="B53" i="6"/>
  <c r="C52" i="6"/>
  <c r="B52" i="6"/>
  <c r="C51" i="6"/>
  <c r="AI51" i="6" s="1"/>
  <c r="B51" i="6"/>
  <c r="C50" i="6"/>
  <c r="AI50" i="6" s="1"/>
  <c r="B50" i="6"/>
  <c r="C49" i="6"/>
  <c r="B49" i="6"/>
  <c r="AJ48" i="6"/>
  <c r="C48" i="6"/>
  <c r="AI48" i="6" s="1"/>
  <c r="B48" i="6"/>
  <c r="C47" i="6"/>
  <c r="B47" i="6"/>
  <c r="C46" i="6"/>
  <c r="B46" i="6"/>
  <c r="C45" i="6"/>
  <c r="B45" i="6"/>
  <c r="C44" i="6"/>
  <c r="AI44" i="6" s="1"/>
  <c r="B44" i="6"/>
  <c r="C43" i="6"/>
  <c r="B43" i="6"/>
  <c r="C42" i="6"/>
  <c r="B42" i="6"/>
  <c r="C41" i="6"/>
  <c r="AI41" i="6" s="1"/>
  <c r="B41" i="6"/>
  <c r="C40" i="6"/>
  <c r="B40" i="6"/>
  <c r="AI39" i="6"/>
  <c r="C39" i="6"/>
  <c r="AJ39" i="6" s="1"/>
  <c r="B39" i="6"/>
  <c r="AJ38" i="6"/>
  <c r="C38" i="6"/>
  <c r="AI38" i="6" s="1"/>
  <c r="B38" i="6"/>
  <c r="C37" i="6"/>
  <c r="B37" i="6"/>
  <c r="AI36" i="6"/>
  <c r="C36" i="6"/>
  <c r="AJ36" i="6" s="1"/>
  <c r="B36" i="6"/>
  <c r="AI35" i="6"/>
  <c r="C35" i="6"/>
  <c r="AJ35" i="6" s="1"/>
  <c r="B35" i="6"/>
  <c r="C34" i="6"/>
  <c r="B34" i="6"/>
  <c r="C33" i="6"/>
  <c r="AJ33" i="6" s="1"/>
  <c r="B33" i="6"/>
  <c r="AJ32" i="6"/>
  <c r="AI32" i="6"/>
  <c r="C32" i="6"/>
  <c r="B32" i="6"/>
  <c r="C31" i="6"/>
  <c r="B31" i="6"/>
  <c r="AJ30" i="6"/>
  <c r="AI30" i="6"/>
  <c r="C30" i="6"/>
  <c r="B30" i="6"/>
  <c r="AI29" i="6"/>
  <c r="C29" i="6"/>
  <c r="AJ29" i="6" s="1"/>
  <c r="B29" i="6"/>
  <c r="C28" i="6"/>
  <c r="B28" i="6"/>
  <c r="AJ27" i="6"/>
  <c r="C27" i="6"/>
  <c r="AI27" i="6" s="1"/>
  <c r="B27" i="6"/>
  <c r="AJ26" i="6"/>
  <c r="AI26" i="6"/>
  <c r="C26" i="6"/>
  <c r="B26" i="6"/>
  <c r="C25" i="6"/>
  <c r="B25" i="6"/>
  <c r="AJ24" i="6"/>
  <c r="AI24" i="6"/>
  <c r="C24" i="6"/>
  <c r="B24" i="6"/>
  <c r="AJ23" i="6"/>
  <c r="AI23" i="6"/>
  <c r="C23" i="6"/>
  <c r="B23" i="6"/>
  <c r="C22" i="6"/>
  <c r="B22" i="6"/>
  <c r="AJ21" i="6"/>
  <c r="AI21" i="6"/>
  <c r="C21" i="6"/>
  <c r="B21" i="6"/>
  <c r="AJ20" i="6"/>
  <c r="C20" i="6"/>
  <c r="AI20" i="6" s="1"/>
  <c r="B20" i="6"/>
  <c r="C19" i="6"/>
  <c r="B19" i="6"/>
  <c r="C18" i="6"/>
  <c r="AJ18" i="6" s="1"/>
  <c r="B18" i="6"/>
  <c r="AJ17" i="6"/>
  <c r="AI17" i="6"/>
  <c r="C17" i="6"/>
  <c r="B17" i="6"/>
  <c r="C16" i="6"/>
  <c r="B16" i="6"/>
  <c r="AJ15" i="6"/>
  <c r="AI15" i="6"/>
  <c r="C15" i="6"/>
  <c r="B15" i="6"/>
  <c r="C14" i="6"/>
  <c r="AI14" i="6" s="1"/>
  <c r="B14" i="6"/>
  <c r="C13" i="6"/>
  <c r="B13" i="6"/>
  <c r="AJ12" i="6"/>
  <c r="AI12" i="6"/>
  <c r="C12" i="6"/>
  <c r="B12" i="6"/>
  <c r="AI7" i="6"/>
  <c r="Y7" i="6"/>
  <c r="D7" i="6"/>
  <c r="L5" i="6"/>
  <c r="D5" i="6"/>
  <c r="AJ148" i="5"/>
  <c r="AJ147" i="5"/>
  <c r="AJ143" i="5"/>
  <c r="J142" i="5"/>
  <c r="E142" i="5"/>
  <c r="AP138" i="5"/>
  <c r="AP136" i="5"/>
  <c r="AP134" i="5"/>
  <c r="AP132" i="5"/>
  <c r="AP122" i="5"/>
  <c r="AH119" i="5"/>
  <c r="AM118" i="5"/>
  <c r="AH116" i="5"/>
  <c r="AG116" i="5"/>
  <c r="AF116" i="5"/>
  <c r="AB116" i="5"/>
  <c r="V116" i="5"/>
  <c r="P116" i="5"/>
  <c r="J116" i="5"/>
  <c r="E116" i="5"/>
  <c r="AH115" i="5"/>
  <c r="AG115" i="5"/>
  <c r="AF115" i="5"/>
  <c r="AB115" i="5"/>
  <c r="V115" i="5"/>
  <c r="P115" i="5"/>
  <c r="J115" i="5"/>
  <c r="E115" i="5"/>
  <c r="AH114" i="5"/>
  <c r="AG114" i="5"/>
  <c r="AF114" i="5"/>
  <c r="AE114" i="5"/>
  <c r="AD114" i="5"/>
  <c r="AC114" i="5"/>
  <c r="AB114" i="5"/>
  <c r="AA114" i="5"/>
  <c r="Z114" i="5"/>
  <c r="Y114" i="5"/>
  <c r="X114" i="5"/>
  <c r="W114" i="5"/>
  <c r="V114" i="5"/>
  <c r="U114" i="5"/>
  <c r="T114" i="5"/>
  <c r="S114" i="5"/>
  <c r="R114" i="5"/>
  <c r="Q114" i="5"/>
  <c r="P114" i="5"/>
  <c r="O114" i="5"/>
  <c r="N114" i="5"/>
  <c r="M114" i="5"/>
  <c r="L114" i="5"/>
  <c r="K114" i="5"/>
  <c r="J114" i="5"/>
  <c r="I114" i="5"/>
  <c r="H114" i="5"/>
  <c r="G114" i="5"/>
  <c r="F114" i="5"/>
  <c r="E114" i="5"/>
  <c r="AI113" i="5"/>
  <c r="C113" i="5"/>
  <c r="AJ113" i="5" s="1"/>
  <c r="B113" i="5"/>
  <c r="C112" i="5"/>
  <c r="AI112" i="5" s="1"/>
  <c r="B112" i="5"/>
  <c r="AJ111" i="5"/>
  <c r="AI111" i="5"/>
  <c r="C111" i="5"/>
  <c r="B111" i="5"/>
  <c r="AI110" i="5"/>
  <c r="C110" i="5"/>
  <c r="AJ110" i="5" s="1"/>
  <c r="B110" i="5"/>
  <c r="C109" i="5"/>
  <c r="AJ109" i="5" s="1"/>
  <c r="B109" i="5"/>
  <c r="C108" i="5"/>
  <c r="AI108" i="5" s="1"/>
  <c r="B108" i="5"/>
  <c r="C107" i="5"/>
  <c r="AJ107" i="5" s="1"/>
  <c r="B107" i="5"/>
  <c r="AJ106" i="5"/>
  <c r="AI106" i="5"/>
  <c r="C106" i="5"/>
  <c r="B106" i="5"/>
  <c r="C105" i="5"/>
  <c r="AJ105" i="5" s="1"/>
  <c r="B105" i="5"/>
  <c r="C104" i="5"/>
  <c r="B104" i="5"/>
  <c r="AJ103" i="5"/>
  <c r="AI103" i="5"/>
  <c r="C103" i="5"/>
  <c r="B103" i="5"/>
  <c r="C102" i="5"/>
  <c r="B102" i="5"/>
  <c r="C101" i="5"/>
  <c r="AJ101" i="5" s="1"/>
  <c r="B101" i="5"/>
  <c r="C100" i="5"/>
  <c r="AJ100" i="5" s="1"/>
  <c r="B100" i="5"/>
  <c r="C99" i="5"/>
  <c r="AI99" i="5" s="1"/>
  <c r="B99" i="5"/>
  <c r="C98" i="5"/>
  <c r="B98" i="5"/>
  <c r="C97" i="5"/>
  <c r="AJ97" i="5" s="1"/>
  <c r="B97" i="5"/>
  <c r="C96" i="5"/>
  <c r="AI96" i="5" s="1"/>
  <c r="B96" i="5"/>
  <c r="C95" i="5"/>
  <c r="AJ95" i="5" s="1"/>
  <c r="B95" i="5"/>
  <c r="C94" i="5"/>
  <c r="AJ94" i="5" s="1"/>
  <c r="B94" i="5"/>
  <c r="C93" i="5"/>
  <c r="B93" i="5"/>
  <c r="C92" i="5"/>
  <c r="B92" i="5"/>
  <c r="AJ91" i="5"/>
  <c r="C91" i="5"/>
  <c r="AI91" i="5" s="1"/>
  <c r="B91" i="5"/>
  <c r="C90" i="5"/>
  <c r="AJ90" i="5" s="1"/>
  <c r="B90" i="5"/>
  <c r="C89" i="5"/>
  <c r="AJ89" i="5" s="1"/>
  <c r="B89" i="5"/>
  <c r="C88" i="5"/>
  <c r="AJ88" i="5" s="1"/>
  <c r="B88" i="5"/>
  <c r="C87" i="5"/>
  <c r="AJ87" i="5" s="1"/>
  <c r="B87" i="5"/>
  <c r="C86" i="5"/>
  <c r="AJ86" i="5" s="1"/>
  <c r="B86" i="5"/>
  <c r="AJ85" i="5"/>
  <c r="C85" i="5"/>
  <c r="AI85" i="5" s="1"/>
  <c r="B85" i="5"/>
  <c r="AJ84" i="5"/>
  <c r="AI84" i="5"/>
  <c r="C84" i="5"/>
  <c r="B84" i="5"/>
  <c r="AI83" i="5"/>
  <c r="C83" i="5"/>
  <c r="AJ83" i="5" s="1"/>
  <c r="B83" i="5"/>
  <c r="AJ82" i="5"/>
  <c r="AI82" i="5"/>
  <c r="C82" i="5"/>
  <c r="B82" i="5"/>
  <c r="C81" i="5"/>
  <c r="AJ81" i="5" s="1"/>
  <c r="B81" i="5"/>
  <c r="AI80" i="5"/>
  <c r="C80" i="5"/>
  <c r="AJ80" i="5" s="1"/>
  <c r="B80" i="5"/>
  <c r="C79" i="5"/>
  <c r="B79" i="5"/>
  <c r="C78" i="5"/>
  <c r="AI78" i="5" s="1"/>
  <c r="B78" i="5"/>
  <c r="AI77" i="5"/>
  <c r="C77" i="5"/>
  <c r="AJ77" i="5" s="1"/>
  <c r="B77" i="5"/>
  <c r="AJ76" i="5"/>
  <c r="C76" i="5"/>
  <c r="AI76" i="5" s="1"/>
  <c r="B76" i="5"/>
  <c r="AJ75" i="5"/>
  <c r="AI75" i="5"/>
  <c r="C75" i="5"/>
  <c r="B75" i="5"/>
  <c r="C74" i="5"/>
  <c r="B74" i="5"/>
  <c r="AJ73" i="5"/>
  <c r="AI73" i="5"/>
  <c r="C73" i="5"/>
  <c r="B73" i="5"/>
  <c r="C72" i="5"/>
  <c r="AI72" i="5" s="1"/>
  <c r="B72" i="5"/>
  <c r="AI71" i="5"/>
  <c r="C71" i="5"/>
  <c r="AJ71" i="5" s="1"/>
  <c r="B71" i="5"/>
  <c r="C70" i="5"/>
  <c r="AI70" i="5" s="1"/>
  <c r="B70" i="5"/>
  <c r="AJ69" i="5"/>
  <c r="AI69" i="5"/>
  <c r="C69" i="5"/>
  <c r="B69" i="5"/>
  <c r="C68" i="5"/>
  <c r="B68" i="5"/>
  <c r="C67" i="5"/>
  <c r="B67" i="5"/>
  <c r="C66" i="5"/>
  <c r="B66" i="5"/>
  <c r="AI65" i="5"/>
  <c r="C65" i="5"/>
  <c r="AJ65" i="5" s="1"/>
  <c r="B65" i="5"/>
  <c r="C64" i="5"/>
  <c r="B64" i="5"/>
  <c r="AH63" i="5"/>
  <c r="AG63" i="5"/>
  <c r="AF63" i="5"/>
  <c r="AB63" i="5"/>
  <c r="V63" i="5"/>
  <c r="P63" i="5"/>
  <c r="J63" i="5"/>
  <c r="E63" i="5"/>
  <c r="AH62" i="5"/>
  <c r="AG62" i="5"/>
  <c r="AF62" i="5"/>
  <c r="AE62" i="5"/>
  <c r="AD62" i="5"/>
  <c r="AC62" i="5"/>
  <c r="AB62" i="5"/>
  <c r="AA62" i="5"/>
  <c r="Z62" i="5"/>
  <c r="Y62" i="5"/>
  <c r="X62" i="5"/>
  <c r="W62" i="5"/>
  <c r="V62" i="5"/>
  <c r="U62" i="5"/>
  <c r="T62" i="5"/>
  <c r="S62" i="5"/>
  <c r="R62" i="5"/>
  <c r="Q62" i="5"/>
  <c r="P62" i="5"/>
  <c r="O62" i="5"/>
  <c r="N62" i="5"/>
  <c r="M62" i="5"/>
  <c r="L62" i="5"/>
  <c r="K62" i="5"/>
  <c r="J62" i="5"/>
  <c r="I62" i="5"/>
  <c r="H62" i="5"/>
  <c r="G62" i="5"/>
  <c r="F62" i="5"/>
  <c r="E62" i="5"/>
  <c r="C61" i="5"/>
  <c r="AJ61" i="5" s="1"/>
  <c r="B61" i="5"/>
  <c r="C60" i="5"/>
  <c r="B60" i="5"/>
  <c r="C59" i="5"/>
  <c r="AI59" i="5" s="1"/>
  <c r="B59" i="5"/>
  <c r="C58" i="5"/>
  <c r="AJ58" i="5" s="1"/>
  <c r="B58" i="5"/>
  <c r="AJ57" i="5"/>
  <c r="C57" i="5"/>
  <c r="AI57" i="5" s="1"/>
  <c r="B57" i="5"/>
  <c r="AJ56" i="5"/>
  <c r="AI56" i="5"/>
  <c r="C56" i="5"/>
  <c r="B56" i="5"/>
  <c r="C55" i="5"/>
  <c r="AJ55" i="5" s="1"/>
  <c r="B55" i="5"/>
  <c r="C54" i="5"/>
  <c r="AJ54" i="5" s="1"/>
  <c r="B54" i="5"/>
  <c r="AJ53" i="5"/>
  <c r="C53" i="5"/>
  <c r="AI53" i="5" s="1"/>
  <c r="B53" i="5"/>
  <c r="C52" i="5"/>
  <c r="AJ52" i="5" s="1"/>
  <c r="B52" i="5"/>
  <c r="C51" i="5"/>
  <c r="AJ51" i="5" s="1"/>
  <c r="B51" i="5"/>
  <c r="AJ50" i="5"/>
  <c r="AI50" i="5"/>
  <c r="C50" i="5"/>
  <c r="B50" i="5"/>
  <c r="C49" i="5"/>
  <c r="B49" i="5"/>
  <c r="C48" i="5"/>
  <c r="AJ48" i="5" s="1"/>
  <c r="B48" i="5"/>
  <c r="C47" i="5"/>
  <c r="B47" i="5"/>
  <c r="C46" i="5"/>
  <c r="AJ46" i="5" s="1"/>
  <c r="B46" i="5"/>
  <c r="C45" i="5"/>
  <c r="AJ45" i="5" s="1"/>
  <c r="B45" i="5"/>
  <c r="C44" i="5"/>
  <c r="AI44" i="5" s="1"/>
  <c r="B44" i="5"/>
  <c r="C43" i="5"/>
  <c r="B43" i="5"/>
  <c r="C42" i="5"/>
  <c r="AJ42" i="5" s="1"/>
  <c r="B42" i="5"/>
  <c r="C41" i="5"/>
  <c r="AI41" i="5" s="1"/>
  <c r="B41" i="5"/>
  <c r="C40" i="5"/>
  <c r="AJ40" i="5" s="1"/>
  <c r="B40" i="5"/>
  <c r="C39" i="5"/>
  <c r="AJ39" i="5" s="1"/>
  <c r="B39" i="5"/>
  <c r="C38" i="5"/>
  <c r="AJ38" i="5" s="1"/>
  <c r="B38" i="5"/>
  <c r="C37" i="5"/>
  <c r="B37" i="5"/>
  <c r="C36" i="5"/>
  <c r="B36" i="5"/>
  <c r="C35" i="5"/>
  <c r="AJ35" i="5" s="1"/>
  <c r="B35" i="5"/>
  <c r="C34" i="5"/>
  <c r="AJ34" i="5" s="1"/>
  <c r="B34" i="5"/>
  <c r="C33" i="5"/>
  <c r="AJ33" i="5" s="1"/>
  <c r="B33" i="5"/>
  <c r="AJ32" i="5"/>
  <c r="AI32" i="5"/>
  <c r="C32" i="5"/>
  <c r="B32" i="5"/>
  <c r="AI31" i="5"/>
  <c r="C31" i="5"/>
  <c r="AJ31" i="5" s="1"/>
  <c r="B31" i="5"/>
  <c r="AJ30" i="5"/>
  <c r="C30" i="5"/>
  <c r="AI30" i="5" s="1"/>
  <c r="B30" i="5"/>
  <c r="C29" i="5"/>
  <c r="B29" i="5"/>
  <c r="AI28" i="5"/>
  <c r="C28" i="5"/>
  <c r="AJ28" i="5" s="1"/>
  <c r="B28" i="5"/>
  <c r="AJ27" i="5"/>
  <c r="AI27" i="5"/>
  <c r="C27" i="5"/>
  <c r="B27" i="5"/>
  <c r="AI26" i="5"/>
  <c r="C26" i="5"/>
  <c r="AJ26" i="5" s="1"/>
  <c r="B26" i="5"/>
  <c r="C25" i="5"/>
  <c r="AJ25" i="5" s="1"/>
  <c r="B25" i="5"/>
  <c r="C24" i="5"/>
  <c r="B24" i="5"/>
  <c r="AJ23" i="5"/>
  <c r="C23" i="5"/>
  <c r="AI23" i="5" s="1"/>
  <c r="B23" i="5"/>
  <c r="C22" i="5"/>
  <c r="AJ22" i="5" s="1"/>
  <c r="B22" i="5"/>
  <c r="AJ21" i="5"/>
  <c r="C21" i="5"/>
  <c r="AI21" i="5" s="1"/>
  <c r="B21" i="5"/>
  <c r="AJ20" i="5"/>
  <c r="AI20" i="5"/>
  <c r="C20" i="5"/>
  <c r="B20" i="5"/>
  <c r="C19" i="5"/>
  <c r="AJ19" i="5" s="1"/>
  <c r="B19" i="5"/>
  <c r="AJ18" i="5"/>
  <c r="AI18" i="5"/>
  <c r="C18" i="5"/>
  <c r="B18" i="5"/>
  <c r="C17" i="5"/>
  <c r="AI17" i="5" s="1"/>
  <c r="B17" i="5"/>
  <c r="AI16" i="5"/>
  <c r="C16" i="5"/>
  <c r="AJ16" i="5" s="1"/>
  <c r="B16" i="5"/>
  <c r="C15" i="5"/>
  <c r="AJ15" i="5" s="1"/>
  <c r="B15" i="5"/>
  <c r="AJ14" i="5"/>
  <c r="AI14" i="5"/>
  <c r="C14" i="5"/>
  <c r="B14" i="5"/>
  <c r="C13" i="5"/>
  <c r="B13" i="5"/>
  <c r="C12" i="5"/>
  <c r="AI12" i="5" s="1"/>
  <c r="B12" i="5"/>
  <c r="AI7" i="5"/>
  <c r="Y7" i="5"/>
  <c r="D7" i="5"/>
  <c r="L5" i="5"/>
  <c r="D5" i="5"/>
  <c r="AJ148" i="4"/>
  <c r="AJ147" i="4"/>
  <c r="AJ143" i="4"/>
  <c r="E142" i="4"/>
  <c r="AP138" i="4"/>
  <c r="AP136" i="4"/>
  <c r="AP134" i="4"/>
  <c r="AP132" i="4"/>
  <c r="AP122" i="4"/>
  <c r="AH119" i="4"/>
  <c r="AM118" i="4"/>
  <c r="J142" i="4" s="1"/>
  <c r="AH116" i="4"/>
  <c r="AB116" i="4"/>
  <c r="AA116" i="4"/>
  <c r="V116" i="4"/>
  <c r="P116" i="4"/>
  <c r="J116" i="4"/>
  <c r="I116" i="4"/>
  <c r="H116" i="4"/>
  <c r="G116" i="4"/>
  <c r="F116" i="4"/>
  <c r="E116" i="4"/>
  <c r="AH115" i="4"/>
  <c r="AB115" i="4"/>
  <c r="AA115" i="4"/>
  <c r="V115" i="4"/>
  <c r="P115" i="4"/>
  <c r="J115" i="4"/>
  <c r="I115" i="4"/>
  <c r="H115" i="4"/>
  <c r="G115" i="4"/>
  <c r="F115" i="4"/>
  <c r="E115" i="4"/>
  <c r="AH114" i="4"/>
  <c r="AG114" i="4"/>
  <c r="AF114"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F114" i="4"/>
  <c r="E114" i="4"/>
  <c r="C113" i="4"/>
  <c r="AJ113" i="4" s="1"/>
  <c r="B113" i="4"/>
  <c r="C112" i="4"/>
  <c r="B112" i="4"/>
  <c r="AJ111" i="4"/>
  <c r="AI111" i="4"/>
  <c r="C111" i="4"/>
  <c r="B111" i="4"/>
  <c r="AI110" i="4"/>
  <c r="C110" i="4"/>
  <c r="AJ110" i="4" s="1"/>
  <c r="B110" i="4"/>
  <c r="C109" i="4"/>
  <c r="AJ109" i="4" s="1"/>
  <c r="B109" i="4"/>
  <c r="C108" i="4"/>
  <c r="AJ108" i="4" s="1"/>
  <c r="B108" i="4"/>
  <c r="AI107" i="4"/>
  <c r="C107" i="4"/>
  <c r="AJ107" i="4" s="1"/>
  <c r="B107" i="4"/>
  <c r="AI106" i="4"/>
  <c r="C106" i="4"/>
  <c r="AJ106" i="4" s="1"/>
  <c r="B106" i="4"/>
  <c r="AJ105" i="4"/>
  <c r="AI105" i="4"/>
  <c r="C105" i="4"/>
  <c r="B105" i="4"/>
  <c r="C104" i="4"/>
  <c r="AJ104" i="4" s="1"/>
  <c r="B104" i="4"/>
  <c r="C103" i="4"/>
  <c r="AJ103" i="4" s="1"/>
  <c r="B103" i="4"/>
  <c r="AJ102" i="4"/>
  <c r="AI102" i="4"/>
  <c r="C102" i="4"/>
  <c r="B102" i="4"/>
  <c r="AI101" i="4"/>
  <c r="C101" i="4"/>
  <c r="AJ101" i="4" s="1"/>
  <c r="B101" i="4"/>
  <c r="C100" i="4"/>
  <c r="AI100" i="4" s="1"/>
  <c r="B100" i="4"/>
  <c r="AJ99" i="4"/>
  <c r="AI99" i="4"/>
  <c r="C99" i="4"/>
  <c r="B99" i="4"/>
  <c r="AI98" i="4"/>
  <c r="C98" i="4"/>
  <c r="AJ98" i="4" s="1"/>
  <c r="B98" i="4"/>
  <c r="C97" i="4"/>
  <c r="AJ97" i="4" s="1"/>
  <c r="B97" i="4"/>
  <c r="AJ96" i="4"/>
  <c r="AI96" i="4"/>
  <c r="C96" i="4"/>
  <c r="B96" i="4"/>
  <c r="AI95" i="4"/>
  <c r="C95" i="4"/>
  <c r="AJ95" i="4" s="1"/>
  <c r="B95" i="4"/>
  <c r="AJ94" i="4"/>
  <c r="AI94" i="4"/>
  <c r="C94" i="4"/>
  <c r="B94" i="4"/>
  <c r="C93" i="4"/>
  <c r="AI93" i="4" s="1"/>
  <c r="B93" i="4"/>
  <c r="C92" i="4"/>
  <c r="AJ92" i="4" s="1"/>
  <c r="B92" i="4"/>
  <c r="AI91" i="4"/>
  <c r="C91" i="4"/>
  <c r="AJ91" i="4" s="1"/>
  <c r="B91" i="4"/>
  <c r="C90" i="4"/>
  <c r="AJ90" i="4" s="1"/>
  <c r="B90" i="4"/>
  <c r="C89" i="4"/>
  <c r="B89" i="4"/>
  <c r="AJ88" i="4"/>
  <c r="AI88" i="4"/>
  <c r="C88" i="4"/>
  <c r="B88" i="4"/>
  <c r="AJ87" i="4"/>
  <c r="C87" i="4"/>
  <c r="AI87" i="4" s="1"/>
  <c r="B87" i="4"/>
  <c r="C86" i="4"/>
  <c r="AJ86" i="4" s="1"/>
  <c r="B86" i="4"/>
  <c r="C85" i="4"/>
  <c r="AJ85" i="4" s="1"/>
  <c r="B85" i="4"/>
  <c r="AJ84" i="4"/>
  <c r="AI84" i="4"/>
  <c r="C84" i="4"/>
  <c r="B84" i="4"/>
  <c r="AI83" i="4"/>
  <c r="C83" i="4"/>
  <c r="AJ83" i="4" s="1"/>
  <c r="B83" i="4"/>
  <c r="C82" i="4"/>
  <c r="AJ82" i="4" s="1"/>
  <c r="B82" i="4"/>
  <c r="AJ81" i="4"/>
  <c r="AI81" i="4"/>
  <c r="C81" i="4"/>
  <c r="B81" i="4"/>
  <c r="C80" i="4"/>
  <c r="AJ80" i="4" s="1"/>
  <c r="B80" i="4"/>
  <c r="C79" i="4"/>
  <c r="AJ79" i="4" s="1"/>
  <c r="B79" i="4"/>
  <c r="AJ78" i="4"/>
  <c r="AI78" i="4"/>
  <c r="C78" i="4"/>
  <c r="B78" i="4"/>
  <c r="AI77" i="4"/>
  <c r="C77" i="4"/>
  <c r="AJ77" i="4" s="1"/>
  <c r="B77" i="4"/>
  <c r="C76" i="4"/>
  <c r="B76" i="4"/>
  <c r="AJ75" i="4"/>
  <c r="AI75" i="4"/>
  <c r="C75" i="4"/>
  <c r="B75" i="4"/>
  <c r="C74" i="4"/>
  <c r="AJ74" i="4" s="1"/>
  <c r="B74" i="4"/>
  <c r="C73" i="4"/>
  <c r="AJ73" i="4" s="1"/>
  <c r="B73" i="4"/>
  <c r="AJ72" i="4"/>
  <c r="AI72" i="4"/>
  <c r="C72" i="4"/>
  <c r="B72" i="4"/>
  <c r="AI71" i="4"/>
  <c r="C71" i="4"/>
  <c r="AJ71" i="4" s="1"/>
  <c r="B71" i="4"/>
  <c r="AI70" i="4"/>
  <c r="C70" i="4"/>
  <c r="AJ70" i="4" s="1"/>
  <c r="B70" i="4"/>
  <c r="AJ69" i="4"/>
  <c r="AI69" i="4"/>
  <c r="C69" i="4"/>
  <c r="B69" i="4"/>
  <c r="AI68" i="4"/>
  <c r="C68" i="4"/>
  <c r="AJ68" i="4" s="1"/>
  <c r="B68" i="4"/>
  <c r="C67" i="4"/>
  <c r="AJ67" i="4" s="1"/>
  <c r="B67" i="4"/>
  <c r="AJ66" i="4"/>
  <c r="AI66" i="4"/>
  <c r="C66" i="4"/>
  <c r="B66" i="4"/>
  <c r="AI65" i="4"/>
  <c r="C65" i="4"/>
  <c r="AJ65" i="4" s="1"/>
  <c r="B65" i="4"/>
  <c r="AJ64" i="4"/>
  <c r="AI64" i="4"/>
  <c r="C64" i="4"/>
  <c r="B64" i="4"/>
  <c r="AH63" i="4"/>
  <c r="AB63" i="4"/>
  <c r="AA63" i="4"/>
  <c r="V63" i="4"/>
  <c r="P63" i="4"/>
  <c r="J63" i="4"/>
  <c r="I63" i="4"/>
  <c r="H63" i="4"/>
  <c r="G63" i="4"/>
  <c r="F63" i="4"/>
  <c r="E63"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C61" i="4"/>
  <c r="AJ61" i="4" s="1"/>
  <c r="B61" i="4"/>
  <c r="C60" i="4"/>
  <c r="AI60" i="4" s="1"/>
  <c r="B60" i="4"/>
  <c r="AJ59" i="4"/>
  <c r="AI59" i="4"/>
  <c r="C59" i="4"/>
  <c r="B59" i="4"/>
  <c r="C58" i="4"/>
  <c r="AJ58" i="4" s="1"/>
  <c r="B58" i="4"/>
  <c r="AJ57" i="4"/>
  <c r="C57" i="4"/>
  <c r="AI57" i="4" s="1"/>
  <c r="B57" i="4"/>
  <c r="AJ56" i="4"/>
  <c r="AI56" i="4"/>
  <c r="C56" i="4"/>
  <c r="B56" i="4"/>
  <c r="AJ55" i="4"/>
  <c r="C55" i="4"/>
  <c r="AI55" i="4" s="1"/>
  <c r="B55" i="4"/>
  <c r="C54" i="4"/>
  <c r="AI54" i="4" s="1"/>
  <c r="B54" i="4"/>
  <c r="C53" i="4"/>
  <c r="AI53" i="4" s="1"/>
  <c r="B53" i="4"/>
  <c r="C52" i="4"/>
  <c r="AJ52" i="4" s="1"/>
  <c r="B52" i="4"/>
  <c r="C51" i="4"/>
  <c r="AI51" i="4" s="1"/>
  <c r="B51" i="4"/>
  <c r="C50" i="4"/>
  <c r="AJ50" i="4" s="1"/>
  <c r="B50" i="4"/>
  <c r="C49" i="4"/>
  <c r="AJ49" i="4" s="1"/>
  <c r="B49" i="4"/>
  <c r="C48" i="4"/>
  <c r="AI48" i="4" s="1"/>
  <c r="B48" i="4"/>
  <c r="C47" i="4"/>
  <c r="AI47" i="4" s="1"/>
  <c r="B47" i="4"/>
  <c r="C46" i="4"/>
  <c r="AJ46" i="4" s="1"/>
  <c r="B46" i="4"/>
  <c r="AJ45" i="4"/>
  <c r="C45" i="4"/>
  <c r="AI45" i="4" s="1"/>
  <c r="B45" i="4"/>
  <c r="AJ44" i="4"/>
  <c r="AI44" i="4"/>
  <c r="C44" i="4"/>
  <c r="B44" i="4"/>
  <c r="C43" i="4"/>
  <c r="AJ43" i="4" s="1"/>
  <c r="B43" i="4"/>
  <c r="C42" i="4"/>
  <c r="AI42" i="4" s="1"/>
  <c r="B42" i="4"/>
  <c r="C41" i="4"/>
  <c r="AJ41" i="4" s="1"/>
  <c r="B41" i="4"/>
  <c r="C40" i="4"/>
  <c r="AJ40" i="4" s="1"/>
  <c r="B40" i="4"/>
  <c r="C39" i="4"/>
  <c r="AI39" i="4" s="1"/>
  <c r="B39" i="4"/>
  <c r="C38" i="4"/>
  <c r="AJ38" i="4" s="1"/>
  <c r="B38" i="4"/>
  <c r="C37" i="4"/>
  <c r="B37" i="4"/>
  <c r="C36" i="4"/>
  <c r="AI36" i="4" s="1"/>
  <c r="B36" i="4"/>
  <c r="C35" i="4"/>
  <c r="AJ35" i="4" s="1"/>
  <c r="B35" i="4"/>
  <c r="C34" i="4"/>
  <c r="AJ34" i="4" s="1"/>
  <c r="B34" i="4"/>
  <c r="C33" i="4"/>
  <c r="AI33" i="4" s="1"/>
  <c r="B33" i="4"/>
  <c r="AJ32" i="4"/>
  <c r="AI32" i="4"/>
  <c r="C32" i="4"/>
  <c r="B32" i="4"/>
  <c r="AI31" i="4"/>
  <c r="C31" i="4"/>
  <c r="AJ31" i="4" s="1"/>
  <c r="B31" i="4"/>
  <c r="AJ30" i="4"/>
  <c r="AI30" i="4"/>
  <c r="C30" i="4"/>
  <c r="B30" i="4"/>
  <c r="AJ29" i="4"/>
  <c r="AI29" i="4"/>
  <c r="C29" i="4"/>
  <c r="B29" i="4"/>
  <c r="AI28" i="4"/>
  <c r="C28" i="4"/>
  <c r="AJ28" i="4" s="1"/>
  <c r="B28" i="4"/>
  <c r="C27" i="4"/>
  <c r="AJ27" i="4" s="1"/>
  <c r="B27" i="4"/>
  <c r="AJ26" i="4"/>
  <c r="AI26" i="4"/>
  <c r="C26" i="4"/>
  <c r="B26" i="4"/>
  <c r="AI25" i="4"/>
  <c r="C25" i="4"/>
  <c r="AJ25" i="4" s="1"/>
  <c r="B25" i="4"/>
  <c r="AJ24" i="4"/>
  <c r="AI24" i="4"/>
  <c r="C24" i="4"/>
  <c r="B24" i="4"/>
  <c r="AJ23" i="4"/>
  <c r="AI23" i="4"/>
  <c r="C23" i="4"/>
  <c r="B23" i="4"/>
  <c r="AI22" i="4"/>
  <c r="C22" i="4"/>
  <c r="AJ22" i="4" s="1"/>
  <c r="B22" i="4"/>
  <c r="AJ21" i="4"/>
  <c r="AI21" i="4"/>
  <c r="C21" i="4"/>
  <c r="B21" i="4"/>
  <c r="AJ20" i="4"/>
  <c r="AI20" i="4"/>
  <c r="C20" i="4"/>
  <c r="B20" i="4"/>
  <c r="AI19" i="4"/>
  <c r="C19" i="4"/>
  <c r="AJ19" i="4" s="1"/>
  <c r="B19" i="4"/>
  <c r="AJ18" i="4"/>
  <c r="AI18" i="4"/>
  <c r="C18" i="4"/>
  <c r="B18" i="4"/>
  <c r="AJ17" i="4"/>
  <c r="AI17" i="4"/>
  <c r="C17" i="4"/>
  <c r="B17" i="4"/>
  <c r="AI16" i="4"/>
  <c r="C16" i="4"/>
  <c r="AJ16" i="4" s="1"/>
  <c r="B16" i="4"/>
  <c r="C15" i="4"/>
  <c r="AJ15" i="4" s="1"/>
  <c r="B15" i="4"/>
  <c r="AJ14" i="4"/>
  <c r="AI14" i="4"/>
  <c r="C14" i="4"/>
  <c r="B14" i="4"/>
  <c r="AI13" i="4"/>
  <c r="C13" i="4"/>
  <c r="AJ13" i="4" s="1"/>
  <c r="B13" i="4"/>
  <c r="C12" i="4"/>
  <c r="B12" i="4"/>
  <c r="AI7" i="4"/>
  <c r="Y7" i="4"/>
  <c r="D7" i="4"/>
  <c r="L5" i="4"/>
  <c r="D5" i="4"/>
  <c r="AJ148" i="3"/>
  <c r="AJ147" i="3"/>
  <c r="AJ143" i="3"/>
  <c r="J142" i="3"/>
  <c r="AP138" i="3"/>
  <c r="AP136" i="3"/>
  <c r="AP134" i="3"/>
  <c r="AP132" i="3"/>
  <c r="AP122" i="3"/>
  <c r="AH119" i="3"/>
  <c r="AM118" i="3"/>
  <c r="E142" i="3" s="1"/>
  <c r="AH116" i="3"/>
  <c r="AB116" i="3"/>
  <c r="V116" i="3"/>
  <c r="P116" i="3"/>
  <c r="J116" i="3"/>
  <c r="F116" i="3"/>
  <c r="E116" i="3"/>
  <c r="AH115" i="3"/>
  <c r="AB115" i="3"/>
  <c r="V115" i="3"/>
  <c r="P115" i="3"/>
  <c r="J115" i="3"/>
  <c r="F115" i="3"/>
  <c r="E115" i="3"/>
  <c r="AH114" i="3"/>
  <c r="AG114" i="3"/>
  <c r="AF114" i="3"/>
  <c r="AE114" i="3"/>
  <c r="AD114" i="3"/>
  <c r="AC114" i="3"/>
  <c r="AB114" i="3"/>
  <c r="AA114" i="3"/>
  <c r="Z114" i="3"/>
  <c r="Y114" i="3"/>
  <c r="X114" i="3"/>
  <c r="W114" i="3"/>
  <c r="V114" i="3"/>
  <c r="U114" i="3"/>
  <c r="T114" i="3"/>
  <c r="S114" i="3"/>
  <c r="R114" i="3"/>
  <c r="Q114" i="3"/>
  <c r="P114" i="3"/>
  <c r="O114" i="3"/>
  <c r="N114" i="3"/>
  <c r="M114" i="3"/>
  <c r="L114" i="3"/>
  <c r="K114" i="3"/>
  <c r="J114" i="3"/>
  <c r="I114" i="3"/>
  <c r="H114" i="3"/>
  <c r="G114" i="3"/>
  <c r="F114" i="3"/>
  <c r="E114" i="3"/>
  <c r="AI113" i="3"/>
  <c r="C113" i="3"/>
  <c r="AJ113" i="3" s="1"/>
  <c r="B113" i="3"/>
  <c r="C112" i="3"/>
  <c r="AJ112" i="3" s="1"/>
  <c r="B112" i="3"/>
  <c r="AJ111" i="3"/>
  <c r="C111" i="3"/>
  <c r="AI111" i="3" s="1"/>
  <c r="B111" i="3"/>
  <c r="AI110" i="3"/>
  <c r="C110" i="3"/>
  <c r="AJ110" i="3" s="1"/>
  <c r="B110" i="3"/>
  <c r="AJ109" i="3"/>
  <c r="C109" i="3"/>
  <c r="AI109" i="3" s="1"/>
  <c r="B109" i="3"/>
  <c r="C108" i="3"/>
  <c r="AI108" i="3" s="1"/>
  <c r="B108" i="3"/>
  <c r="C107" i="3"/>
  <c r="AJ107" i="3" s="1"/>
  <c r="B107" i="3"/>
  <c r="AJ106" i="3"/>
  <c r="AI106" i="3"/>
  <c r="C106" i="3"/>
  <c r="B106" i="3"/>
  <c r="C105" i="3"/>
  <c r="AJ105" i="3" s="1"/>
  <c r="B105" i="3"/>
  <c r="C104" i="3"/>
  <c r="AJ104" i="3" s="1"/>
  <c r="B104" i="3"/>
  <c r="C103" i="3"/>
  <c r="AJ103" i="3" s="1"/>
  <c r="B103" i="3"/>
  <c r="AJ102" i="3"/>
  <c r="AI102" i="3"/>
  <c r="C102" i="3"/>
  <c r="B102" i="3"/>
  <c r="C101" i="3"/>
  <c r="AJ101" i="3" s="1"/>
  <c r="B101" i="3"/>
  <c r="C100" i="3"/>
  <c r="AJ100" i="3" s="1"/>
  <c r="B100" i="3"/>
  <c r="AJ99" i="3"/>
  <c r="AI99" i="3"/>
  <c r="C99" i="3"/>
  <c r="B99" i="3"/>
  <c r="C98" i="3"/>
  <c r="AJ98" i="3" s="1"/>
  <c r="B98" i="3"/>
  <c r="AJ97" i="3"/>
  <c r="C97" i="3"/>
  <c r="AI97" i="3" s="1"/>
  <c r="B97" i="3"/>
  <c r="AJ96" i="3"/>
  <c r="C96" i="3"/>
  <c r="AI96" i="3" s="1"/>
  <c r="B96" i="3"/>
  <c r="C95" i="3"/>
  <c r="AJ95" i="3" s="1"/>
  <c r="B95" i="3"/>
  <c r="AJ94" i="3"/>
  <c r="AI94" i="3"/>
  <c r="C94" i="3"/>
  <c r="B94" i="3"/>
  <c r="AJ93" i="3"/>
  <c r="AI93" i="3"/>
  <c r="C93" i="3"/>
  <c r="B93" i="3"/>
  <c r="AI92" i="3"/>
  <c r="C92" i="3"/>
  <c r="AJ92" i="3" s="1"/>
  <c r="B92" i="3"/>
  <c r="C91" i="3"/>
  <c r="AJ91" i="3" s="1"/>
  <c r="B91" i="3"/>
  <c r="AJ90" i="3"/>
  <c r="C90" i="3"/>
  <c r="AI90" i="3" s="1"/>
  <c r="B90" i="3"/>
  <c r="AI89" i="3"/>
  <c r="C89" i="3"/>
  <c r="AJ89" i="3" s="1"/>
  <c r="B89" i="3"/>
  <c r="C88" i="3"/>
  <c r="AJ88" i="3" s="1"/>
  <c r="B88" i="3"/>
  <c r="C87" i="3"/>
  <c r="AJ87" i="3" s="1"/>
  <c r="B87" i="3"/>
  <c r="C86" i="3"/>
  <c r="AJ86" i="3" s="1"/>
  <c r="B86" i="3"/>
  <c r="C85" i="3"/>
  <c r="AJ85" i="3" s="1"/>
  <c r="B85" i="3"/>
  <c r="AJ84" i="3"/>
  <c r="AI84" i="3"/>
  <c r="C84" i="3"/>
  <c r="B84" i="3"/>
  <c r="AI83" i="3"/>
  <c r="C83" i="3"/>
  <c r="AJ83" i="3" s="1"/>
  <c r="B83" i="3"/>
  <c r="C82" i="3"/>
  <c r="AI82" i="3" s="1"/>
  <c r="B82" i="3"/>
  <c r="AJ81" i="3"/>
  <c r="AI81" i="3"/>
  <c r="C81" i="3"/>
  <c r="B81" i="3"/>
  <c r="AI80" i="3"/>
  <c r="C80" i="3"/>
  <c r="AJ80" i="3" s="1"/>
  <c r="B80" i="3"/>
  <c r="C79" i="3"/>
  <c r="AJ79" i="3" s="1"/>
  <c r="B79" i="3"/>
  <c r="AJ78" i="3"/>
  <c r="AI78" i="3"/>
  <c r="C78" i="3"/>
  <c r="B78" i="3"/>
  <c r="AI77" i="3"/>
  <c r="C77" i="3"/>
  <c r="AJ77" i="3" s="1"/>
  <c r="B77" i="3"/>
  <c r="AI76" i="3"/>
  <c r="C76" i="3"/>
  <c r="AJ76" i="3" s="1"/>
  <c r="B76" i="3"/>
  <c r="AJ75" i="3"/>
  <c r="AI75" i="3"/>
  <c r="C75" i="3"/>
  <c r="B75" i="3"/>
  <c r="AI74" i="3"/>
  <c r="C74" i="3"/>
  <c r="AJ74" i="3" s="1"/>
  <c r="B74" i="3"/>
  <c r="AJ73" i="3"/>
  <c r="C73" i="3"/>
  <c r="AI73" i="3" s="1"/>
  <c r="B73" i="3"/>
  <c r="AJ72" i="3"/>
  <c r="AI72" i="3"/>
  <c r="C72" i="3"/>
  <c r="B72" i="3"/>
  <c r="AI71" i="3"/>
  <c r="C71" i="3"/>
  <c r="AJ71" i="3" s="1"/>
  <c r="B71" i="3"/>
  <c r="AJ70" i="3"/>
  <c r="AI70" i="3"/>
  <c r="C70" i="3"/>
  <c r="B70" i="3"/>
  <c r="AJ69" i="3"/>
  <c r="AI69" i="3"/>
  <c r="C69" i="3"/>
  <c r="B69" i="3"/>
  <c r="AI68" i="3"/>
  <c r="C68" i="3"/>
  <c r="AJ68" i="3" s="1"/>
  <c r="B68" i="3"/>
  <c r="C67" i="3"/>
  <c r="AJ67" i="3" s="1"/>
  <c r="B67" i="3"/>
  <c r="AJ66" i="3"/>
  <c r="AI66" i="3"/>
  <c r="C66" i="3"/>
  <c r="B66" i="3"/>
  <c r="AI65" i="3"/>
  <c r="C65" i="3"/>
  <c r="AJ65" i="3" s="1"/>
  <c r="B65" i="3"/>
  <c r="AJ64" i="3"/>
  <c r="AI64" i="3"/>
  <c r="C64" i="3"/>
  <c r="B64" i="3"/>
  <c r="AH63" i="3"/>
  <c r="AB63" i="3"/>
  <c r="V63" i="3"/>
  <c r="P63" i="3"/>
  <c r="J63" i="3"/>
  <c r="F63" i="3"/>
  <c r="E63"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C61" i="3"/>
  <c r="AJ61" i="3" s="1"/>
  <c r="B61" i="3"/>
  <c r="C60" i="3"/>
  <c r="AJ60" i="3" s="1"/>
  <c r="B60" i="3"/>
  <c r="AJ59" i="3"/>
  <c r="AI59" i="3"/>
  <c r="C59" i="3"/>
  <c r="B59" i="3"/>
  <c r="C58" i="3"/>
  <c r="AJ58" i="3" s="1"/>
  <c r="B58" i="3"/>
  <c r="C57" i="3"/>
  <c r="AI57" i="3" s="1"/>
  <c r="B57" i="3"/>
  <c r="AJ56" i="3"/>
  <c r="AI56" i="3"/>
  <c r="C56" i="3"/>
  <c r="B56" i="3"/>
  <c r="AI55" i="3"/>
  <c r="C55" i="3"/>
  <c r="AJ55" i="3" s="1"/>
  <c r="B55" i="3"/>
  <c r="C54" i="3"/>
  <c r="AI54" i="3" s="1"/>
  <c r="B54" i="3"/>
  <c r="C53" i="3"/>
  <c r="AJ53" i="3" s="1"/>
  <c r="B53" i="3"/>
  <c r="AI52" i="3"/>
  <c r="C52" i="3"/>
  <c r="AJ52" i="3" s="1"/>
  <c r="B52" i="3"/>
  <c r="C51" i="3"/>
  <c r="AJ51" i="3" s="1"/>
  <c r="B51" i="3"/>
  <c r="C50" i="3"/>
  <c r="AI50" i="3" s="1"/>
  <c r="B50" i="3"/>
  <c r="C49" i="3"/>
  <c r="AJ49" i="3" s="1"/>
  <c r="B49" i="3"/>
  <c r="C48" i="3"/>
  <c r="AJ48" i="3" s="1"/>
  <c r="B48" i="3"/>
  <c r="AJ47" i="3"/>
  <c r="C47" i="3"/>
  <c r="AI47" i="3" s="1"/>
  <c r="B47" i="3"/>
  <c r="C46" i="3"/>
  <c r="AJ46" i="3" s="1"/>
  <c r="B46" i="3"/>
  <c r="C45" i="3"/>
  <c r="AI45" i="3" s="1"/>
  <c r="B45" i="3"/>
  <c r="C44" i="3"/>
  <c r="AI44" i="3" s="1"/>
  <c r="B44" i="3"/>
  <c r="C43" i="3"/>
  <c r="AJ43" i="3" s="1"/>
  <c r="B43" i="3"/>
  <c r="C42" i="3"/>
  <c r="AJ42" i="3" s="1"/>
  <c r="B42" i="3"/>
  <c r="C41" i="3"/>
  <c r="AJ41" i="3" s="1"/>
  <c r="B41" i="3"/>
  <c r="C40" i="3"/>
  <c r="AJ40" i="3" s="1"/>
  <c r="B40" i="3"/>
  <c r="C39" i="3"/>
  <c r="AJ39" i="3" s="1"/>
  <c r="B39" i="3"/>
  <c r="C38" i="3"/>
  <c r="AI38" i="3" s="1"/>
  <c r="B38" i="3"/>
  <c r="C37" i="3"/>
  <c r="AJ37" i="3" s="1"/>
  <c r="B37" i="3"/>
  <c r="C36" i="3"/>
  <c r="AI36" i="3" s="1"/>
  <c r="B36" i="3"/>
  <c r="AJ35" i="3"/>
  <c r="AI35" i="3"/>
  <c r="C35" i="3"/>
  <c r="B35" i="3"/>
  <c r="AI34" i="3"/>
  <c r="C34" i="3"/>
  <c r="AJ34" i="3" s="1"/>
  <c r="B34" i="3"/>
  <c r="AJ33" i="3"/>
  <c r="AI33" i="3"/>
  <c r="C33" i="3"/>
  <c r="B33" i="3"/>
  <c r="AJ32" i="3"/>
  <c r="AI32" i="3"/>
  <c r="C32" i="3"/>
  <c r="B32" i="3"/>
  <c r="AI31" i="3"/>
  <c r="C31" i="3"/>
  <c r="AJ31" i="3" s="1"/>
  <c r="B31" i="3"/>
  <c r="AJ30" i="3"/>
  <c r="AI30" i="3"/>
  <c r="C30" i="3"/>
  <c r="B30" i="3"/>
  <c r="AJ29" i="3"/>
  <c r="AI29" i="3"/>
  <c r="C29" i="3"/>
  <c r="B29" i="3"/>
  <c r="AI28" i="3"/>
  <c r="C28" i="3"/>
  <c r="AJ28" i="3" s="1"/>
  <c r="B28" i="3"/>
  <c r="C27" i="3"/>
  <c r="AJ27" i="3" s="1"/>
  <c r="B27" i="3"/>
  <c r="AJ26" i="3"/>
  <c r="AI26" i="3"/>
  <c r="C26" i="3"/>
  <c r="B26" i="3"/>
  <c r="AI25" i="3"/>
  <c r="C25" i="3"/>
  <c r="AJ25" i="3" s="1"/>
  <c r="B25" i="3"/>
  <c r="C24" i="3"/>
  <c r="AJ24" i="3" s="1"/>
  <c r="B24" i="3"/>
  <c r="AJ23" i="3"/>
  <c r="AI23" i="3"/>
  <c r="C23" i="3"/>
  <c r="B23" i="3"/>
  <c r="AI22" i="3"/>
  <c r="C22" i="3"/>
  <c r="AJ22" i="3" s="1"/>
  <c r="B22" i="3"/>
  <c r="C21" i="3"/>
  <c r="AI21" i="3" s="1"/>
  <c r="B21" i="3"/>
  <c r="AJ20" i="3"/>
  <c r="AI20" i="3"/>
  <c r="C20" i="3"/>
  <c r="B20" i="3"/>
  <c r="AI19" i="3"/>
  <c r="C19" i="3"/>
  <c r="AJ19" i="3" s="1"/>
  <c r="B19" i="3"/>
  <c r="C18" i="3"/>
  <c r="AI18" i="3" s="1"/>
  <c r="B18" i="3"/>
  <c r="AJ17" i="3"/>
  <c r="AI17" i="3"/>
  <c r="C17" i="3"/>
  <c r="B17" i="3"/>
  <c r="AI16" i="3"/>
  <c r="C16" i="3"/>
  <c r="AJ16" i="3" s="1"/>
  <c r="B16" i="3"/>
  <c r="C15" i="3"/>
  <c r="AJ15" i="3" s="1"/>
  <c r="B15" i="3"/>
  <c r="AJ14" i="3"/>
  <c r="AI14" i="3"/>
  <c r="C14" i="3"/>
  <c r="B14" i="3"/>
  <c r="AI13" i="3"/>
  <c r="C13" i="3"/>
  <c r="AJ13" i="3" s="1"/>
  <c r="B13" i="3"/>
  <c r="AI12" i="3"/>
  <c r="C12" i="3"/>
  <c r="B12" i="3"/>
  <c r="AI7" i="3"/>
  <c r="Y7" i="3"/>
  <c r="D7" i="3"/>
  <c r="L5" i="3"/>
  <c r="D5" i="3"/>
  <c r="AJ148" i="2"/>
  <c r="AJ147" i="2"/>
  <c r="AJ143" i="2"/>
  <c r="J142" i="2"/>
  <c r="AP138" i="2"/>
  <c r="AP136" i="2"/>
  <c r="AP134" i="2"/>
  <c r="AP132" i="2"/>
  <c r="AP122" i="2"/>
  <c r="AH119" i="2"/>
  <c r="AM118" i="2"/>
  <c r="E142" i="2" s="1"/>
  <c r="AH116" i="2"/>
  <c r="AG116" i="2"/>
  <c r="AF116" i="2"/>
  <c r="AE116" i="2"/>
  <c r="AB116" i="2"/>
  <c r="Y116" i="2"/>
  <c r="V116" i="2"/>
  <c r="P116" i="2"/>
  <c r="O116" i="2"/>
  <c r="J116" i="2"/>
  <c r="AH115" i="2"/>
  <c r="AG115" i="2"/>
  <c r="AF115" i="2"/>
  <c r="AE115" i="2"/>
  <c r="AB115" i="2"/>
  <c r="Y115" i="2"/>
  <c r="V115" i="2"/>
  <c r="P115" i="2"/>
  <c r="O115" i="2"/>
  <c r="J115"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F114" i="2"/>
  <c r="E114" i="2"/>
  <c r="C113" i="2"/>
  <c r="AJ113" i="2" s="1"/>
  <c r="B113" i="2"/>
  <c r="C112" i="2"/>
  <c r="AJ112" i="2" s="1"/>
  <c r="B112" i="2"/>
  <c r="C111" i="2"/>
  <c r="AJ111" i="2" s="1"/>
  <c r="B111" i="2"/>
  <c r="C110" i="2"/>
  <c r="AJ110" i="2" s="1"/>
  <c r="B110" i="2"/>
  <c r="C109" i="2"/>
  <c r="AJ109" i="2" s="1"/>
  <c r="B109" i="2"/>
  <c r="C108" i="2"/>
  <c r="AJ108" i="2" s="1"/>
  <c r="B108" i="2"/>
  <c r="C107" i="2"/>
  <c r="AJ107" i="2" s="1"/>
  <c r="B107" i="2"/>
  <c r="C106" i="2"/>
  <c r="AJ106" i="2" s="1"/>
  <c r="B106" i="2"/>
  <c r="C105" i="2"/>
  <c r="AJ105" i="2" s="1"/>
  <c r="B105" i="2"/>
  <c r="C104" i="2"/>
  <c r="AJ104" i="2" s="1"/>
  <c r="B104" i="2"/>
  <c r="C103" i="2"/>
  <c r="AJ103" i="2" s="1"/>
  <c r="B103" i="2"/>
  <c r="C102" i="2"/>
  <c r="AJ102" i="2" s="1"/>
  <c r="B102" i="2"/>
  <c r="C101" i="2"/>
  <c r="AJ101" i="2" s="1"/>
  <c r="B101" i="2"/>
  <c r="C100" i="2"/>
  <c r="AJ100" i="2" s="1"/>
  <c r="B100" i="2"/>
  <c r="C99" i="2"/>
  <c r="AJ99" i="2" s="1"/>
  <c r="B99" i="2"/>
  <c r="C98" i="2"/>
  <c r="AJ98" i="2" s="1"/>
  <c r="B98" i="2"/>
  <c r="C97" i="2"/>
  <c r="AJ97" i="2" s="1"/>
  <c r="B97" i="2"/>
  <c r="C96" i="2"/>
  <c r="AJ96" i="2" s="1"/>
  <c r="B96" i="2"/>
  <c r="C95" i="2"/>
  <c r="AJ95" i="2" s="1"/>
  <c r="B95" i="2"/>
  <c r="C94" i="2"/>
  <c r="AJ94" i="2" s="1"/>
  <c r="B94" i="2"/>
  <c r="C93" i="2"/>
  <c r="AJ93" i="2" s="1"/>
  <c r="B93" i="2"/>
  <c r="C92" i="2"/>
  <c r="AJ92" i="2" s="1"/>
  <c r="B92" i="2"/>
  <c r="C91" i="2"/>
  <c r="AJ91" i="2" s="1"/>
  <c r="B91" i="2"/>
  <c r="C90" i="2"/>
  <c r="AJ90" i="2" s="1"/>
  <c r="B90" i="2"/>
  <c r="C89" i="2"/>
  <c r="AJ89" i="2" s="1"/>
  <c r="B89" i="2"/>
  <c r="C88" i="2"/>
  <c r="AJ88" i="2" s="1"/>
  <c r="B88" i="2"/>
  <c r="C87" i="2"/>
  <c r="AJ87" i="2" s="1"/>
  <c r="B87" i="2"/>
  <c r="C86" i="2"/>
  <c r="AJ86" i="2" s="1"/>
  <c r="B86" i="2"/>
  <c r="C85" i="2"/>
  <c r="AI85" i="2" s="1"/>
  <c r="B85" i="2"/>
  <c r="C84" i="2"/>
  <c r="AJ84" i="2" s="1"/>
  <c r="B84" i="2"/>
  <c r="C83" i="2"/>
  <c r="AJ83" i="2" s="1"/>
  <c r="B83" i="2"/>
  <c r="C82" i="2"/>
  <c r="AJ82" i="2" s="1"/>
  <c r="B82" i="2"/>
  <c r="C81" i="2"/>
  <c r="AJ81" i="2" s="1"/>
  <c r="B81" i="2"/>
  <c r="C80" i="2"/>
  <c r="AJ80" i="2" s="1"/>
  <c r="B80" i="2"/>
  <c r="C79" i="2"/>
  <c r="AJ79" i="2" s="1"/>
  <c r="B79" i="2"/>
  <c r="C78" i="2"/>
  <c r="AJ78" i="2" s="1"/>
  <c r="B78" i="2"/>
  <c r="C77" i="2"/>
  <c r="AJ77" i="2" s="1"/>
  <c r="B77" i="2"/>
  <c r="C76" i="2"/>
  <c r="AJ76" i="2" s="1"/>
  <c r="B76" i="2"/>
  <c r="C75" i="2"/>
  <c r="AJ75" i="2" s="1"/>
  <c r="B75" i="2"/>
  <c r="C74" i="2"/>
  <c r="AJ74" i="2" s="1"/>
  <c r="B74" i="2"/>
  <c r="C73" i="2"/>
  <c r="AJ73" i="2" s="1"/>
  <c r="B73" i="2"/>
  <c r="C72" i="2"/>
  <c r="AJ72" i="2" s="1"/>
  <c r="B72" i="2"/>
  <c r="C71" i="2"/>
  <c r="AJ71" i="2" s="1"/>
  <c r="B71" i="2"/>
  <c r="C70" i="2"/>
  <c r="AJ70" i="2" s="1"/>
  <c r="B70" i="2"/>
  <c r="C69" i="2"/>
  <c r="AJ69" i="2" s="1"/>
  <c r="B69" i="2"/>
  <c r="C68" i="2"/>
  <c r="AJ68" i="2" s="1"/>
  <c r="B68" i="2"/>
  <c r="C67" i="2"/>
  <c r="AJ67" i="2" s="1"/>
  <c r="B67" i="2"/>
  <c r="C66" i="2"/>
  <c r="AJ66" i="2" s="1"/>
  <c r="B66" i="2"/>
  <c r="C65" i="2"/>
  <c r="AJ65" i="2" s="1"/>
  <c r="B65" i="2"/>
  <c r="C64" i="2"/>
  <c r="AJ64" i="2" s="1"/>
  <c r="B64" i="2"/>
  <c r="AH63" i="2"/>
  <c r="AG63" i="2"/>
  <c r="AF63" i="2"/>
  <c r="AE63" i="2"/>
  <c r="AB63" i="2"/>
  <c r="Y63" i="2"/>
  <c r="V63" i="2"/>
  <c r="P63" i="2"/>
  <c r="O63" i="2"/>
  <c r="J63"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C61" i="2"/>
  <c r="AJ61" i="2" s="1"/>
  <c r="B61" i="2"/>
  <c r="C60" i="2"/>
  <c r="AJ60" i="2" s="1"/>
  <c r="B60" i="2"/>
  <c r="C59" i="2"/>
  <c r="AJ59" i="2" s="1"/>
  <c r="B59" i="2"/>
  <c r="C58" i="2"/>
  <c r="AJ58" i="2" s="1"/>
  <c r="B58" i="2"/>
  <c r="C57" i="2"/>
  <c r="AJ57" i="2" s="1"/>
  <c r="B57" i="2"/>
  <c r="C56" i="2"/>
  <c r="AJ56" i="2" s="1"/>
  <c r="B56" i="2"/>
  <c r="C55" i="2"/>
  <c r="AJ55" i="2" s="1"/>
  <c r="B55" i="2"/>
  <c r="C54" i="2"/>
  <c r="AI54" i="2" s="1"/>
  <c r="B54" i="2"/>
  <c r="C53" i="2"/>
  <c r="AJ53" i="2" s="1"/>
  <c r="B53" i="2"/>
  <c r="C52" i="2"/>
  <c r="AJ52" i="2" s="1"/>
  <c r="B52" i="2"/>
  <c r="C51" i="2"/>
  <c r="AI51" i="2" s="1"/>
  <c r="B51" i="2"/>
  <c r="C50" i="2"/>
  <c r="AJ50" i="2" s="1"/>
  <c r="B50" i="2"/>
  <c r="C49" i="2"/>
  <c r="AJ49" i="2" s="1"/>
  <c r="B49" i="2"/>
  <c r="C48" i="2"/>
  <c r="AJ48" i="2" s="1"/>
  <c r="B48" i="2"/>
  <c r="C47" i="2"/>
  <c r="AJ47" i="2" s="1"/>
  <c r="B47" i="2"/>
  <c r="C46" i="2"/>
  <c r="AJ46" i="2" s="1"/>
  <c r="B46" i="2"/>
  <c r="AJ45" i="2"/>
  <c r="C45" i="2"/>
  <c r="AI45" i="2" s="1"/>
  <c r="B45" i="2"/>
  <c r="C44" i="2"/>
  <c r="AJ44" i="2" s="1"/>
  <c r="B44" i="2"/>
  <c r="C43" i="2"/>
  <c r="AJ43" i="2" s="1"/>
  <c r="B43" i="2"/>
  <c r="AJ42" i="2"/>
  <c r="AI42" i="2"/>
  <c r="C42" i="2"/>
  <c r="B42" i="2"/>
  <c r="C41" i="2"/>
  <c r="AJ41" i="2" s="1"/>
  <c r="B41" i="2"/>
  <c r="C40" i="2"/>
  <c r="AJ40" i="2" s="1"/>
  <c r="B40" i="2"/>
  <c r="C39" i="2"/>
  <c r="AJ39" i="2" s="1"/>
  <c r="B39" i="2"/>
  <c r="C38" i="2"/>
  <c r="AJ38" i="2" s="1"/>
  <c r="B38" i="2"/>
  <c r="C37" i="2"/>
  <c r="AJ37" i="2" s="1"/>
  <c r="B37" i="2"/>
  <c r="AJ36" i="2"/>
  <c r="C36" i="2"/>
  <c r="AI36" i="2" s="1"/>
  <c r="B36" i="2"/>
  <c r="C35" i="2"/>
  <c r="AJ35" i="2" s="1"/>
  <c r="B35" i="2"/>
  <c r="C34" i="2"/>
  <c r="AJ34" i="2" s="1"/>
  <c r="B34" i="2"/>
  <c r="AJ33" i="2"/>
  <c r="AI33" i="2"/>
  <c r="C33" i="2"/>
  <c r="B33" i="2"/>
  <c r="C32" i="2"/>
  <c r="AJ32" i="2" s="1"/>
  <c r="B32" i="2"/>
  <c r="C31" i="2"/>
  <c r="AJ31" i="2" s="1"/>
  <c r="B31" i="2"/>
  <c r="C30" i="2"/>
  <c r="AJ30" i="2" s="1"/>
  <c r="B30" i="2"/>
  <c r="C29" i="2"/>
  <c r="AJ29" i="2" s="1"/>
  <c r="B29" i="2"/>
  <c r="C28" i="2"/>
  <c r="AJ28" i="2" s="1"/>
  <c r="B28" i="2"/>
  <c r="AJ27" i="2"/>
  <c r="C27" i="2"/>
  <c r="AI27" i="2" s="1"/>
  <c r="B27" i="2"/>
  <c r="C26" i="2"/>
  <c r="AJ26" i="2" s="1"/>
  <c r="B26" i="2"/>
  <c r="C25" i="2"/>
  <c r="AJ25" i="2" s="1"/>
  <c r="B25" i="2"/>
  <c r="AJ24" i="2"/>
  <c r="AI24" i="2"/>
  <c r="C24" i="2"/>
  <c r="B24" i="2"/>
  <c r="C23" i="2"/>
  <c r="AJ23" i="2" s="1"/>
  <c r="B23" i="2"/>
  <c r="C22" i="2"/>
  <c r="AJ22" i="2" s="1"/>
  <c r="B22" i="2"/>
  <c r="C21" i="2"/>
  <c r="AI21" i="2" s="1"/>
  <c r="B21" i="2"/>
  <c r="C20" i="2"/>
  <c r="AJ20" i="2" s="1"/>
  <c r="B20" i="2"/>
  <c r="C19" i="2"/>
  <c r="AJ19" i="2" s="1"/>
  <c r="B19" i="2"/>
  <c r="AJ18" i="2"/>
  <c r="C18" i="2"/>
  <c r="AI18" i="2" s="1"/>
  <c r="B18" i="2"/>
  <c r="C17" i="2"/>
  <c r="AJ17" i="2" s="1"/>
  <c r="B17" i="2"/>
  <c r="C16" i="2"/>
  <c r="AJ16" i="2" s="1"/>
  <c r="B16" i="2"/>
  <c r="AJ15" i="2"/>
  <c r="AI15" i="2"/>
  <c r="C15" i="2"/>
  <c r="B15" i="2"/>
  <c r="C14" i="2"/>
  <c r="AJ14" i="2" s="1"/>
  <c r="B14" i="2"/>
  <c r="C13" i="2"/>
  <c r="AJ13" i="2" s="1"/>
  <c r="B13" i="2"/>
  <c r="C12" i="2"/>
  <c r="B12" i="2"/>
  <c r="AI7" i="2"/>
  <c r="Y7" i="2"/>
  <c r="D7" i="2"/>
  <c r="L5" i="2"/>
  <c r="D5" i="2"/>
  <c r="J112" i="1"/>
  <c r="H112" i="1"/>
  <c r="J11" i="1" s="1"/>
  <c r="AO120" i="6" s="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H61" i="1"/>
  <c r="H11" i="1" s="1"/>
  <c r="J60" i="1"/>
  <c r="J59" i="1"/>
  <c r="J58" i="1"/>
  <c r="J57" i="1"/>
  <c r="J56" i="1"/>
  <c r="J55" i="1"/>
  <c r="J54" i="1"/>
  <c r="J53" i="1"/>
  <c r="J52" i="1"/>
  <c r="J51" i="1"/>
  <c r="J50" i="1"/>
  <c r="J49" i="1"/>
  <c r="J48" i="1"/>
  <c r="J47" i="1"/>
  <c r="J46" i="1"/>
  <c r="J45" i="1"/>
  <c r="J44" i="1"/>
  <c r="J43" i="1"/>
  <c r="J42" i="1"/>
  <c r="J7" i="1"/>
  <c r="I7" i="1"/>
  <c r="C114" i="6" l="1"/>
  <c r="R115" i="6" s="1"/>
  <c r="AJ86" i="8"/>
  <c r="AI86" i="3"/>
  <c r="AI86" i="13"/>
  <c r="AI86" i="5"/>
  <c r="AJ92" i="8"/>
  <c r="AI100" i="8"/>
  <c r="AJ107" i="8"/>
  <c r="AI105" i="9"/>
  <c r="AI89" i="10"/>
  <c r="AI102" i="10"/>
  <c r="AI106" i="10"/>
  <c r="AI110" i="10"/>
  <c r="AI100" i="3"/>
  <c r="AI107" i="3"/>
  <c r="AI92" i="4"/>
  <c r="AI95" i="5"/>
  <c r="AJ99" i="5"/>
  <c r="AI90" i="6"/>
  <c r="AJ109" i="6"/>
  <c r="AI103" i="7"/>
  <c r="AI104" i="3"/>
  <c r="AJ90" i="6"/>
  <c r="AJ105" i="6"/>
  <c r="AJ96" i="7"/>
  <c r="AI113" i="7"/>
  <c r="AI88" i="7"/>
  <c r="AI87" i="3"/>
  <c r="AI101" i="3"/>
  <c r="AI105" i="3"/>
  <c r="AJ108" i="3"/>
  <c r="AI90" i="4"/>
  <c r="AJ93" i="4"/>
  <c r="AJ100" i="4"/>
  <c r="AI104" i="4"/>
  <c r="AJ96" i="5"/>
  <c r="AI105" i="5"/>
  <c r="AI109" i="5"/>
  <c r="AJ106" i="6"/>
  <c r="AI97" i="7"/>
  <c r="AI90" i="8"/>
  <c r="AJ93" i="8"/>
  <c r="AJ97" i="8"/>
  <c r="AJ101" i="8"/>
  <c r="AJ112" i="8"/>
  <c r="AJ88" i="9"/>
  <c r="AJ99" i="9"/>
  <c r="AJ106" i="9"/>
  <c r="AI90" i="10"/>
  <c r="AI102" i="11"/>
  <c r="AJ113" i="11"/>
  <c r="AI94" i="13"/>
  <c r="AJ113" i="13"/>
  <c r="AJ109" i="11"/>
  <c r="AI98" i="3"/>
  <c r="AI112" i="3"/>
  <c r="AI108" i="4"/>
  <c r="AI101" i="5"/>
  <c r="AJ101" i="7"/>
  <c r="AJ105" i="8"/>
  <c r="AJ99" i="10"/>
  <c r="AI108" i="10"/>
  <c r="AJ106" i="11"/>
  <c r="AJ94" i="12"/>
  <c r="AI106" i="13"/>
  <c r="AI95" i="3"/>
  <c r="AI88" i="5"/>
  <c r="AI104" i="12"/>
  <c r="AJ109" i="12"/>
  <c r="AI110" i="13"/>
  <c r="AJ112" i="5"/>
  <c r="AJ103" i="12"/>
  <c r="AI97" i="5"/>
  <c r="AI94" i="7"/>
  <c r="AJ98" i="7"/>
  <c r="AI87" i="8"/>
  <c r="AI94" i="8"/>
  <c r="AI102" i="8"/>
  <c r="AI89" i="9"/>
  <c r="AI96" i="9"/>
  <c r="AI100" i="9"/>
  <c r="AI107" i="9"/>
  <c r="AI113" i="10"/>
  <c r="AJ104" i="7"/>
  <c r="AJ88" i="11"/>
  <c r="AI89" i="13"/>
  <c r="AI113" i="4"/>
  <c r="AI106" i="8"/>
  <c r="AI90" i="11"/>
  <c r="AJ103" i="11"/>
  <c r="AI107" i="11"/>
  <c r="AI95" i="13"/>
  <c r="AI94" i="5"/>
  <c r="AI106" i="7"/>
  <c r="AJ91" i="12"/>
  <c r="AI107" i="13"/>
  <c r="AJ97" i="11"/>
  <c r="AI98" i="12"/>
  <c r="AI101" i="9"/>
  <c r="AI112" i="9"/>
  <c r="AJ96" i="10"/>
  <c r="AJ95" i="11"/>
  <c r="AI54" i="13"/>
  <c r="AI58" i="13"/>
  <c r="C62" i="2"/>
  <c r="AN124" i="2" s="1"/>
  <c r="E145" i="2" s="1"/>
  <c r="AJ38" i="3"/>
  <c r="AI42" i="3"/>
  <c r="AI49" i="3"/>
  <c r="AI53" i="3"/>
  <c r="AI61" i="3"/>
  <c r="AI38" i="4"/>
  <c r="AJ42" i="4"/>
  <c r="AI50" i="4"/>
  <c r="AJ53" i="4"/>
  <c r="AI61" i="4"/>
  <c r="AJ41" i="5"/>
  <c r="AI45" i="5"/>
  <c r="AI54" i="5"/>
  <c r="AJ50" i="6"/>
  <c r="AI57" i="7"/>
  <c r="AJ61" i="7"/>
  <c r="AI48" i="8"/>
  <c r="AJ61" i="8"/>
  <c r="AJ50" i="10"/>
  <c r="AJ54" i="10"/>
  <c r="AJ51" i="11"/>
  <c r="AI55" i="11"/>
  <c r="AI40" i="12"/>
  <c r="AI53" i="12"/>
  <c r="AJ34" i="13"/>
  <c r="AJ47" i="4"/>
  <c r="AI42" i="5"/>
  <c r="AJ59" i="5"/>
  <c r="AJ41" i="6"/>
  <c r="AJ58" i="7"/>
  <c r="AJ35" i="9"/>
  <c r="AJ38" i="9"/>
  <c r="AJ41" i="9"/>
  <c r="AJ44" i="9"/>
  <c r="AJ47" i="9"/>
  <c r="AJ50" i="9"/>
  <c r="AJ53" i="9"/>
  <c r="AJ56" i="9"/>
  <c r="AJ42" i="10"/>
  <c r="AJ35" i="11"/>
  <c r="AJ48" i="11"/>
  <c r="AI52" i="11"/>
  <c r="AI37" i="12"/>
  <c r="AI46" i="12"/>
  <c r="AI54" i="12"/>
  <c r="AI39" i="13"/>
  <c r="AI51" i="13"/>
  <c r="AJ45" i="10"/>
  <c r="AI45" i="7"/>
  <c r="AI44" i="8"/>
  <c r="AI60" i="2"/>
  <c r="AI43" i="3"/>
  <c r="AJ50" i="3"/>
  <c r="AI35" i="4"/>
  <c r="AJ51" i="4"/>
  <c r="AI33" i="5"/>
  <c r="AI46" i="5"/>
  <c r="AI33" i="6"/>
  <c r="AI50" i="7"/>
  <c r="AI54" i="7"/>
  <c r="AJ49" i="8"/>
  <c r="AJ53" i="8"/>
  <c r="AJ38" i="10"/>
  <c r="AI60" i="10"/>
  <c r="AJ45" i="3"/>
  <c r="AJ54" i="6"/>
  <c r="AJ38" i="8"/>
  <c r="AI58" i="12"/>
  <c r="AJ54" i="2"/>
  <c r="AI58" i="3"/>
  <c r="AJ36" i="3"/>
  <c r="AI40" i="3"/>
  <c r="AJ56" i="10"/>
  <c r="AJ39" i="11"/>
  <c r="AI51" i="12"/>
  <c r="AI59" i="12"/>
  <c r="AJ43" i="13"/>
  <c r="AI41" i="10"/>
  <c r="AI57" i="12"/>
  <c r="AI52" i="4"/>
  <c r="AI50" i="12"/>
  <c r="AJ51" i="2"/>
  <c r="AI37" i="3"/>
  <c r="AI41" i="3"/>
  <c r="AJ44" i="3"/>
  <c r="AI41" i="4"/>
  <c r="AI49" i="4"/>
  <c r="AI40" i="5"/>
  <c r="AI61" i="5"/>
  <c r="AI51" i="7"/>
  <c r="AJ52" i="7"/>
  <c r="AI46" i="3"/>
  <c r="AI36" i="7"/>
  <c r="AJ39" i="8"/>
  <c r="AI48" i="3"/>
  <c r="AJ44" i="5"/>
  <c r="AJ60" i="8"/>
  <c r="AJ33" i="11"/>
  <c r="AJ54" i="11"/>
  <c r="AI39" i="12"/>
  <c r="AJ48" i="12"/>
  <c r="AI52" i="12"/>
  <c r="AJ61" i="13"/>
  <c r="L63" i="2"/>
  <c r="M63" i="2"/>
  <c r="AN120" i="13"/>
  <c r="AN120" i="10"/>
  <c r="AN120" i="9"/>
  <c r="AN120" i="8"/>
  <c r="AN120" i="12"/>
  <c r="AN120" i="11"/>
  <c r="AN120" i="4"/>
  <c r="AN120" i="3"/>
  <c r="AN120" i="7"/>
  <c r="AN120" i="6"/>
  <c r="AN120" i="2"/>
  <c r="AN120" i="5"/>
  <c r="AJ47" i="6"/>
  <c r="AI47" i="6"/>
  <c r="AJ46" i="11"/>
  <c r="AI46" i="11"/>
  <c r="AI76" i="2"/>
  <c r="AI103" i="2"/>
  <c r="AI91" i="3"/>
  <c r="AI15" i="4"/>
  <c r="AJ114" i="3"/>
  <c r="AJ24" i="5"/>
  <c r="AI24" i="5"/>
  <c r="AJ53" i="7"/>
  <c r="AI53" i="7"/>
  <c r="C62" i="7"/>
  <c r="AJ37" i="10"/>
  <c r="AI37" i="10"/>
  <c r="AJ46" i="10"/>
  <c r="AI46" i="10"/>
  <c r="AJ59" i="10"/>
  <c r="AI59" i="10"/>
  <c r="AI64" i="2"/>
  <c r="AI73" i="2"/>
  <c r="AI82" i="2"/>
  <c r="AI91" i="2"/>
  <c r="AI100" i="2"/>
  <c r="AI109" i="2"/>
  <c r="C62" i="3"/>
  <c r="AI15" i="3"/>
  <c r="AJ18" i="3"/>
  <c r="AI51" i="3"/>
  <c r="AJ54" i="3"/>
  <c r="AI79" i="3"/>
  <c r="AJ82" i="3"/>
  <c r="AI79" i="4"/>
  <c r="AJ92" i="5"/>
  <c r="AI92" i="5"/>
  <c r="AJ38" i="7"/>
  <c r="AJ97" i="9"/>
  <c r="AI97" i="9"/>
  <c r="AI67" i="2"/>
  <c r="AI112" i="2"/>
  <c r="C62" i="4"/>
  <c r="AI85" i="4"/>
  <c r="AJ74" i="5"/>
  <c r="AI74" i="5"/>
  <c r="AJ47" i="10"/>
  <c r="AI47" i="10"/>
  <c r="AJ34" i="11"/>
  <c r="AI34" i="11"/>
  <c r="AI29" i="8"/>
  <c r="AJ29" i="8"/>
  <c r="AI30" i="2"/>
  <c r="AI85" i="3"/>
  <c r="AJ76" i="9"/>
  <c r="AJ25" i="10"/>
  <c r="AI25" i="10"/>
  <c r="AJ80" i="13"/>
  <c r="AJ114" i="13" s="1"/>
  <c r="AI80" i="13"/>
  <c r="AJ12" i="2"/>
  <c r="AJ21" i="2"/>
  <c r="AJ21" i="3"/>
  <c r="AJ57" i="3"/>
  <c r="AJ58" i="6"/>
  <c r="AI58" i="6"/>
  <c r="AJ56" i="8"/>
  <c r="AI56" i="8"/>
  <c r="AJ104" i="10"/>
  <c r="AI104" i="10"/>
  <c r="AO120" i="13"/>
  <c r="AO120" i="12"/>
  <c r="AO120" i="10"/>
  <c r="AO120" i="9"/>
  <c r="AO120" i="11"/>
  <c r="AO120" i="3"/>
  <c r="AO120" i="8"/>
  <c r="AO120" i="5"/>
  <c r="AO120" i="2"/>
  <c r="X63" i="2"/>
  <c r="AJ37" i="4"/>
  <c r="AI37" i="4"/>
  <c r="AI112" i="4"/>
  <c r="AJ112" i="4"/>
  <c r="AO120" i="4"/>
  <c r="AI91" i="6"/>
  <c r="AJ91" i="6"/>
  <c r="Y115" i="6"/>
  <c r="AJ66" i="10"/>
  <c r="AI66" i="10"/>
  <c r="C114" i="10"/>
  <c r="AJ87" i="10"/>
  <c r="AI87" i="10"/>
  <c r="AJ100" i="10"/>
  <c r="AI100" i="10"/>
  <c r="AI28" i="12"/>
  <c r="AJ28" i="12"/>
  <c r="AJ12" i="3"/>
  <c r="AJ33" i="4"/>
  <c r="AI76" i="4"/>
  <c r="AJ76" i="4"/>
  <c r="AI39" i="5"/>
  <c r="AI51" i="5"/>
  <c r="AI93" i="5"/>
  <c r="AJ93" i="5"/>
  <c r="AJ82" i="6"/>
  <c r="AI87" i="6"/>
  <c r="AJ96" i="6"/>
  <c r="AI112" i="7"/>
  <c r="AO120" i="7"/>
  <c r="AJ78" i="10"/>
  <c r="AI78" i="10"/>
  <c r="AI36" i="5"/>
  <c r="AJ36" i="5"/>
  <c r="AJ25" i="6"/>
  <c r="AI25" i="6"/>
  <c r="AI94" i="2"/>
  <c r="AI27" i="3"/>
  <c r="AJ39" i="4"/>
  <c r="AJ24" i="8"/>
  <c r="AI73" i="8"/>
  <c r="AI72" i="9"/>
  <c r="W63" i="2"/>
  <c r="K63" i="2"/>
  <c r="I63" i="2"/>
  <c r="S63" i="2"/>
  <c r="AC63" i="2"/>
  <c r="U63" i="2"/>
  <c r="G63" i="2"/>
  <c r="Q63" i="2"/>
  <c r="T63" i="2"/>
  <c r="H63" i="2"/>
  <c r="AD63" i="2"/>
  <c r="R63" i="2"/>
  <c r="F63" i="2"/>
  <c r="E63" i="2"/>
  <c r="N63" i="2"/>
  <c r="AJ85" i="2"/>
  <c r="AJ114" i="2" s="1"/>
  <c r="AI24" i="3"/>
  <c r="AI60" i="3"/>
  <c r="AI12" i="4"/>
  <c r="AI43" i="4"/>
  <c r="AI82" i="4"/>
  <c r="AJ89" i="4"/>
  <c r="AI89" i="4"/>
  <c r="AJ70" i="5"/>
  <c r="AJ14" i="6"/>
  <c r="AE115" i="6"/>
  <c r="S115" i="6"/>
  <c r="AD115" i="6"/>
  <c r="Z115" i="6"/>
  <c r="N115" i="6"/>
  <c r="W115" i="6"/>
  <c r="H115" i="6"/>
  <c r="AG115" i="6"/>
  <c r="X115" i="6"/>
  <c r="U115" i="6"/>
  <c r="Q115" i="6"/>
  <c r="O115" i="6"/>
  <c r="AI20" i="8"/>
  <c r="C114" i="9"/>
  <c r="AJ64" i="9"/>
  <c r="AI64" i="9"/>
  <c r="AJ83" i="9"/>
  <c r="AI83" i="9"/>
  <c r="AJ98" i="9"/>
  <c r="AI98" i="9"/>
  <c r="AI12" i="2"/>
  <c r="AI48" i="2"/>
  <c r="AI57" i="2"/>
  <c r="AJ12" i="4"/>
  <c r="AJ13" i="5"/>
  <c r="AI13" i="5"/>
  <c r="AJ17" i="5"/>
  <c r="AI18" i="6"/>
  <c r="AI51" i="10"/>
  <c r="AJ51" i="10"/>
  <c r="AI46" i="4"/>
  <c r="AI88" i="3"/>
  <c r="AI25" i="5"/>
  <c r="AI29" i="5"/>
  <c r="AJ29" i="5"/>
  <c r="AJ66" i="5"/>
  <c r="AI66" i="5"/>
  <c r="AI107" i="5"/>
  <c r="AI42" i="6"/>
  <c r="AJ42" i="6"/>
  <c r="K115" i="6"/>
  <c r="AI77" i="8"/>
  <c r="AJ77" i="8"/>
  <c r="AI39" i="2"/>
  <c r="AJ104" i="5"/>
  <c r="AI104" i="5"/>
  <c r="L115" i="6"/>
  <c r="AI69" i="7"/>
  <c r="AJ18" i="12"/>
  <c r="AI18" i="12"/>
  <c r="AI13" i="13"/>
  <c r="AJ13" i="13"/>
  <c r="C62" i="13"/>
  <c r="C114" i="2"/>
  <c r="AI40" i="4"/>
  <c r="AI58" i="5"/>
  <c r="AI100" i="5"/>
  <c r="AJ95" i="6"/>
  <c r="AI95" i="6"/>
  <c r="Z63" i="2"/>
  <c r="AI45" i="6"/>
  <c r="AJ45" i="6"/>
  <c r="AJ61" i="9"/>
  <c r="AI61" i="9"/>
  <c r="AA63" i="2"/>
  <c r="AI70" i="2"/>
  <c r="AI79" i="2"/>
  <c r="AI88" i="2"/>
  <c r="AI97" i="2"/>
  <c r="AI106" i="2"/>
  <c r="AI39" i="3"/>
  <c r="C114" i="3"/>
  <c r="AI67" i="3"/>
  <c r="AI103" i="3"/>
  <c r="AI27" i="4"/>
  <c r="AI35" i="5"/>
  <c r="AI81" i="5"/>
  <c r="AI78" i="6"/>
  <c r="AC115" i="6"/>
  <c r="J139" i="6"/>
  <c r="AJ108" i="7"/>
  <c r="AI108" i="7"/>
  <c r="AJ58" i="10"/>
  <c r="AI58" i="10"/>
  <c r="AI67" i="10"/>
  <c r="AI71" i="10"/>
  <c r="AJ99" i="11"/>
  <c r="AI99" i="11"/>
  <c r="AJ36" i="4"/>
  <c r="AJ67" i="5"/>
  <c r="AI67" i="5"/>
  <c r="AJ86" i="6"/>
  <c r="AI86" i="6"/>
  <c r="AI16" i="8"/>
  <c r="C62" i="8"/>
  <c r="AJ16" i="8"/>
  <c r="AJ69" i="9"/>
  <c r="AI69" i="9"/>
  <c r="AJ43" i="5"/>
  <c r="AI43" i="5"/>
  <c r="AJ47" i="5"/>
  <c r="AI47" i="5"/>
  <c r="AJ46" i="6"/>
  <c r="AI46" i="6"/>
  <c r="AF115" i="6"/>
  <c r="AI32" i="8"/>
  <c r="AI15" i="9"/>
  <c r="AJ15" i="9"/>
  <c r="AJ55" i="6"/>
  <c r="AI55" i="6"/>
  <c r="AJ74" i="6"/>
  <c r="AI74" i="6"/>
  <c r="AJ83" i="6"/>
  <c r="AI83" i="6"/>
  <c r="AJ35" i="7"/>
  <c r="AI35" i="7"/>
  <c r="AI74" i="8"/>
  <c r="AJ74" i="8"/>
  <c r="AJ96" i="8"/>
  <c r="AI96" i="8"/>
  <c r="AJ77" i="9"/>
  <c r="AI77" i="9"/>
  <c r="AI30" i="10"/>
  <c r="AJ68" i="10"/>
  <c r="AI68" i="10"/>
  <c r="AJ111" i="12"/>
  <c r="AI111" i="12"/>
  <c r="AI13" i="2"/>
  <c r="AI16" i="2"/>
  <c r="AI19" i="2"/>
  <c r="AI22" i="2"/>
  <c r="AI25" i="2"/>
  <c r="AI28" i="2"/>
  <c r="AI31" i="2"/>
  <c r="AI34" i="2"/>
  <c r="AI37" i="2"/>
  <c r="AI40" i="2"/>
  <c r="AI43" i="2"/>
  <c r="AI46" i="2"/>
  <c r="AI49" i="2"/>
  <c r="AI52" i="2"/>
  <c r="AI55" i="2"/>
  <c r="AI58" i="2"/>
  <c r="AI61" i="2"/>
  <c r="AI65" i="2"/>
  <c r="AI68" i="2"/>
  <c r="AI71" i="2"/>
  <c r="AI74" i="2"/>
  <c r="AI77" i="2"/>
  <c r="AI80" i="2"/>
  <c r="AI83" i="2"/>
  <c r="AI86" i="2"/>
  <c r="AI89" i="2"/>
  <c r="AI92" i="2"/>
  <c r="AI95" i="2"/>
  <c r="AI98" i="2"/>
  <c r="AI101" i="2"/>
  <c r="AI104" i="2"/>
  <c r="AI107" i="2"/>
  <c r="AI110" i="2"/>
  <c r="AI113" i="2"/>
  <c r="AI34" i="4"/>
  <c r="AJ60" i="4"/>
  <c r="AI73" i="4"/>
  <c r="AI86" i="4"/>
  <c r="AI109" i="4"/>
  <c r="AI48" i="5"/>
  <c r="AI55" i="5"/>
  <c r="AJ78" i="5"/>
  <c r="AJ108" i="5"/>
  <c r="C62" i="6"/>
  <c r="AJ31" i="6"/>
  <c r="AI31" i="6"/>
  <c r="AJ51" i="6"/>
  <c r="AJ20" i="7"/>
  <c r="AI47" i="7"/>
  <c r="AI93" i="7"/>
  <c r="AJ58" i="8"/>
  <c r="AI89" i="8"/>
  <c r="AJ89" i="8"/>
  <c r="AI24" i="9"/>
  <c r="AJ66" i="9"/>
  <c r="AJ26" i="10"/>
  <c r="AI39" i="10"/>
  <c r="AJ39" i="10"/>
  <c r="AJ102" i="12"/>
  <c r="AI102" i="12"/>
  <c r="AJ45" i="8"/>
  <c r="AI45" i="8"/>
  <c r="AJ110" i="6"/>
  <c r="AI110" i="6"/>
  <c r="AJ37" i="5"/>
  <c r="AI37" i="5"/>
  <c r="C114" i="5"/>
  <c r="AJ43" i="6"/>
  <c r="AI43" i="6"/>
  <c r="AI79" i="6"/>
  <c r="AJ79" i="6"/>
  <c r="AI17" i="8"/>
  <c r="AJ17" i="8"/>
  <c r="AJ54" i="8"/>
  <c r="AI54" i="8"/>
  <c r="AI104" i="8"/>
  <c r="AJ104" i="8"/>
  <c r="AJ108" i="8"/>
  <c r="AI108" i="8"/>
  <c r="AJ74" i="9"/>
  <c r="AI74" i="9"/>
  <c r="AJ23" i="11"/>
  <c r="AI23" i="11"/>
  <c r="AJ43" i="11"/>
  <c r="AI43" i="11"/>
  <c r="C114" i="11"/>
  <c r="AJ68" i="11"/>
  <c r="AI68" i="11"/>
  <c r="AJ92" i="11"/>
  <c r="AI92" i="11"/>
  <c r="AJ25" i="12"/>
  <c r="AI25" i="12"/>
  <c r="AJ107" i="12"/>
  <c r="AI107" i="12"/>
  <c r="AJ54" i="4"/>
  <c r="C114" i="4"/>
  <c r="AI67" i="4"/>
  <c r="AI80" i="4"/>
  <c r="AI103" i="4"/>
  <c r="AI15" i="5"/>
  <c r="AI22" i="5"/>
  <c r="AI52" i="5"/>
  <c r="AI64" i="5"/>
  <c r="AJ68" i="5"/>
  <c r="AI68" i="5"/>
  <c r="AJ79" i="5"/>
  <c r="AI79" i="5"/>
  <c r="AI90" i="5"/>
  <c r="AJ56" i="6"/>
  <c r="AI66" i="6"/>
  <c r="AI75" i="6"/>
  <c r="AJ84" i="6"/>
  <c r="AI102" i="6"/>
  <c r="AI111" i="6"/>
  <c r="AI44" i="7"/>
  <c r="C114" i="7"/>
  <c r="AI75" i="7"/>
  <c r="AI90" i="7"/>
  <c r="AI109" i="7"/>
  <c r="AJ109" i="7"/>
  <c r="AI13" i="8"/>
  <c r="AJ13" i="8"/>
  <c r="AI22" i="8"/>
  <c r="AJ22" i="8"/>
  <c r="AI42" i="8"/>
  <c r="AJ18" i="10"/>
  <c r="AJ49" i="5"/>
  <c r="AI49" i="5"/>
  <c r="AJ60" i="5"/>
  <c r="AI60" i="5"/>
  <c r="AJ64" i="5"/>
  <c r="AJ98" i="6"/>
  <c r="AI98" i="6"/>
  <c r="AJ17" i="7"/>
  <c r="AI17" i="7"/>
  <c r="AJ67" i="8"/>
  <c r="AI67" i="8"/>
  <c r="AJ49" i="11"/>
  <c r="AI49" i="11"/>
  <c r="AI14" i="2"/>
  <c r="AI17" i="2"/>
  <c r="AI20" i="2"/>
  <c r="AI23" i="2"/>
  <c r="AI26" i="2"/>
  <c r="AI29" i="2"/>
  <c r="AI32" i="2"/>
  <c r="AI35" i="2"/>
  <c r="AI38" i="2"/>
  <c r="AI41" i="2"/>
  <c r="AI44" i="2"/>
  <c r="AI47" i="2"/>
  <c r="AI50" i="2"/>
  <c r="AI53" i="2"/>
  <c r="AI56" i="2"/>
  <c r="AI59" i="2"/>
  <c r="AI66" i="2"/>
  <c r="AI69" i="2"/>
  <c r="AI72" i="2"/>
  <c r="AI75" i="2"/>
  <c r="AI78" i="2"/>
  <c r="AI81" i="2"/>
  <c r="AI84" i="2"/>
  <c r="AI87" i="2"/>
  <c r="AI90" i="2"/>
  <c r="AI93" i="2"/>
  <c r="AI96" i="2"/>
  <c r="AI99" i="2"/>
  <c r="AI102" i="2"/>
  <c r="AI105" i="2"/>
  <c r="AI108" i="2"/>
  <c r="AI111" i="2"/>
  <c r="AJ48" i="4"/>
  <c r="AI58" i="4"/>
  <c r="AI74" i="4"/>
  <c r="AI97" i="4"/>
  <c r="AI19" i="5"/>
  <c r="AI38" i="5"/>
  <c r="AJ72" i="5"/>
  <c r="AI87" i="5"/>
  <c r="AJ98" i="5"/>
  <c r="AI98" i="5"/>
  <c r="AJ102" i="5"/>
  <c r="AI102" i="5"/>
  <c r="AJ13" i="6"/>
  <c r="AI13" i="6"/>
  <c r="AJ44" i="6"/>
  <c r="AI57" i="6"/>
  <c r="AJ57" i="6"/>
  <c r="AI29" i="7"/>
  <c r="AJ56" i="7"/>
  <c r="AI72" i="7"/>
  <c r="AI31" i="8"/>
  <c r="AJ31" i="8"/>
  <c r="AJ47" i="8"/>
  <c r="AJ55" i="8"/>
  <c r="AJ14" i="9"/>
  <c r="AI18" i="9"/>
  <c r="C62" i="11"/>
  <c r="AJ89" i="11"/>
  <c r="AI89" i="11"/>
  <c r="AJ41" i="12"/>
  <c r="AI41" i="12"/>
  <c r="C62" i="5"/>
  <c r="AJ28" i="6"/>
  <c r="AI28" i="6"/>
  <c r="AJ61" i="6"/>
  <c r="AI61" i="6"/>
  <c r="AJ71" i="6"/>
  <c r="AI71" i="6"/>
  <c r="AJ107" i="6"/>
  <c r="AI107" i="6"/>
  <c r="AJ12" i="5"/>
  <c r="AJ49" i="6"/>
  <c r="AI49" i="6"/>
  <c r="AI67" i="6"/>
  <c r="AJ67" i="6"/>
  <c r="AI103" i="6"/>
  <c r="AJ103" i="6"/>
  <c r="AJ41" i="7"/>
  <c r="AI87" i="7"/>
  <c r="AI43" i="8"/>
  <c r="AJ43" i="8"/>
  <c r="AI68" i="8"/>
  <c r="AJ68" i="8"/>
  <c r="AJ72" i="8"/>
  <c r="AI72" i="8"/>
  <c r="AJ83" i="8"/>
  <c r="AI98" i="8"/>
  <c r="AJ98" i="8"/>
  <c r="AI86" i="9"/>
  <c r="AI15" i="10"/>
  <c r="AJ15" i="10"/>
  <c r="AI86" i="10"/>
  <c r="AI103" i="10"/>
  <c r="AJ107" i="10"/>
  <c r="AJ22" i="6"/>
  <c r="AI22" i="6"/>
  <c r="AJ40" i="6"/>
  <c r="AI40" i="6"/>
  <c r="AJ52" i="6"/>
  <c r="AI52" i="6"/>
  <c r="AI29" i="9"/>
  <c r="AJ29" i="9"/>
  <c r="AJ109" i="9"/>
  <c r="AI109" i="9"/>
  <c r="AJ22" i="10"/>
  <c r="AI22" i="10"/>
  <c r="AI83" i="10"/>
  <c r="AJ83" i="10"/>
  <c r="AJ19" i="6"/>
  <c r="AI19" i="6"/>
  <c r="AJ37" i="6"/>
  <c r="AI37" i="6"/>
  <c r="AJ68" i="6"/>
  <c r="AI68" i="6"/>
  <c r="AJ80" i="6"/>
  <c r="AI80" i="6"/>
  <c r="AJ92" i="6"/>
  <c r="AI92" i="6"/>
  <c r="AJ104" i="6"/>
  <c r="AI104" i="6"/>
  <c r="AJ110" i="7"/>
  <c r="AI110" i="7"/>
  <c r="AI110" i="8"/>
  <c r="AJ110" i="8"/>
  <c r="AJ110" i="9"/>
  <c r="AI110" i="9"/>
  <c r="AJ23" i="10"/>
  <c r="AI23" i="10"/>
  <c r="AJ40" i="10"/>
  <c r="AI40" i="10"/>
  <c r="AJ61" i="10"/>
  <c r="AI61" i="10"/>
  <c r="AJ16" i="6"/>
  <c r="AI16" i="6"/>
  <c r="AJ34" i="6"/>
  <c r="AI34" i="6"/>
  <c r="AJ18" i="8"/>
  <c r="AI18" i="8"/>
  <c r="AI37" i="8"/>
  <c r="AJ37" i="8"/>
  <c r="AJ41" i="8"/>
  <c r="AI41" i="8"/>
  <c r="AI62" i="8" s="1"/>
  <c r="AJ85" i="9"/>
  <c r="AI85" i="9"/>
  <c r="AJ13" i="11"/>
  <c r="AI13" i="11"/>
  <c r="AJ49" i="12"/>
  <c r="AI49" i="12"/>
  <c r="AJ66" i="12"/>
  <c r="AI66" i="12"/>
  <c r="C114" i="12"/>
  <c r="AI34" i="5"/>
  <c r="AI89" i="5"/>
  <c r="AJ65" i="6"/>
  <c r="AI65" i="6"/>
  <c r="AJ77" i="6"/>
  <c r="AI77" i="6"/>
  <c r="AJ89" i="6"/>
  <c r="AI89" i="6"/>
  <c r="AJ101" i="6"/>
  <c r="AI101" i="6"/>
  <c r="AJ113" i="6"/>
  <c r="AI113" i="6"/>
  <c r="C114" i="8"/>
  <c r="AJ64" i="8"/>
  <c r="AJ20" i="9"/>
  <c r="AI56" i="11"/>
  <c r="AJ96" i="11"/>
  <c r="AI96" i="11"/>
  <c r="AJ45" i="12"/>
  <c r="AI45" i="12"/>
  <c r="C62" i="9"/>
  <c r="AJ19" i="10"/>
  <c r="AI19" i="10"/>
  <c r="AJ43" i="10"/>
  <c r="AI43" i="10"/>
  <c r="AJ55" i="10"/>
  <c r="AI55" i="10"/>
  <c r="AJ84" i="12"/>
  <c r="AI84" i="12"/>
  <c r="AJ64" i="7"/>
  <c r="AJ12" i="9"/>
  <c r="C62" i="10"/>
  <c r="AJ12" i="10"/>
  <c r="AJ28" i="10"/>
  <c r="AI28" i="10"/>
  <c r="AJ32" i="12"/>
  <c r="AI32" i="12"/>
  <c r="AJ101" i="10"/>
  <c r="AI101" i="10"/>
  <c r="AJ112" i="10"/>
  <c r="AI112" i="10"/>
  <c r="AJ31" i="11"/>
  <c r="AI31" i="11"/>
  <c r="AJ28" i="13"/>
  <c r="AI28" i="13"/>
  <c r="AI107" i="7"/>
  <c r="AJ28" i="8"/>
  <c r="AJ95" i="8"/>
  <c r="AJ26" i="9"/>
  <c r="AI95" i="9"/>
  <c r="AI113" i="9"/>
  <c r="AI93" i="10"/>
  <c r="AJ97" i="10"/>
  <c r="AI97" i="10"/>
  <c r="AJ13" i="12"/>
  <c r="AI13" i="12"/>
  <c r="AJ65" i="10"/>
  <c r="AI65" i="10"/>
  <c r="AJ26" i="12"/>
  <c r="AI26" i="12"/>
  <c r="AJ34" i="12"/>
  <c r="AI34" i="12"/>
  <c r="AJ75" i="12"/>
  <c r="AI75" i="12"/>
  <c r="AJ90" i="12"/>
  <c r="AI90" i="12"/>
  <c r="AI75" i="11"/>
  <c r="AI86" i="11"/>
  <c r="AI104" i="11"/>
  <c r="AI15" i="12"/>
  <c r="AJ67" i="12"/>
  <c r="AJ99" i="12"/>
  <c r="AI99" i="12"/>
  <c r="AJ108" i="12"/>
  <c r="AI108" i="12"/>
  <c r="AJ16" i="10"/>
  <c r="AI16" i="10"/>
  <c r="AJ34" i="10"/>
  <c r="AI34" i="10"/>
  <c r="AJ52" i="10"/>
  <c r="AI52" i="10"/>
  <c r="AI94" i="10"/>
  <c r="AI47" i="11"/>
  <c r="AI72" i="11"/>
  <c r="AI101" i="11"/>
  <c r="AI95" i="12"/>
  <c r="J142" i="12"/>
  <c r="E142" i="12"/>
  <c r="AI19" i="13"/>
  <c r="AJ46" i="13"/>
  <c r="AJ62" i="13" s="1"/>
  <c r="AI46" i="13"/>
  <c r="AI98" i="13"/>
  <c r="AI73" i="10"/>
  <c r="AI84" i="10"/>
  <c r="AJ91" i="10"/>
  <c r="AI91" i="10"/>
  <c r="AI29" i="11"/>
  <c r="AI69" i="11"/>
  <c r="AJ83" i="11"/>
  <c r="AI83" i="11"/>
  <c r="AI111" i="11"/>
  <c r="AJ55" i="12"/>
  <c r="AJ72" i="12"/>
  <c r="AI72" i="12"/>
  <c r="AI86" i="12"/>
  <c r="AJ31" i="13"/>
  <c r="AJ13" i="10"/>
  <c r="AI13" i="10"/>
  <c r="AJ31" i="10"/>
  <c r="AI31" i="10"/>
  <c r="AJ49" i="10"/>
  <c r="AI49" i="10"/>
  <c r="AJ44" i="11"/>
  <c r="AI44" i="11"/>
  <c r="AJ36" i="12"/>
  <c r="AI36" i="12"/>
  <c r="AI44" i="12"/>
  <c r="AI82" i="12"/>
  <c r="AJ82" i="12"/>
  <c r="AI55" i="13"/>
  <c r="C114" i="13"/>
  <c r="AI88" i="10"/>
  <c r="AI98" i="10"/>
  <c r="AI111" i="10"/>
  <c r="E142" i="10"/>
  <c r="AI28" i="11"/>
  <c r="AI41" i="11"/>
  <c r="AI80" i="11"/>
  <c r="AI93" i="11"/>
  <c r="C62" i="12"/>
  <c r="AJ19" i="12"/>
  <c r="AI38" i="12"/>
  <c r="AI61" i="12"/>
  <c r="AJ78" i="12"/>
  <c r="AI78" i="12"/>
  <c r="AI52" i="13"/>
  <c r="AI77" i="13"/>
  <c r="AI92" i="13"/>
  <c r="AJ87" i="12"/>
  <c r="AI87" i="12"/>
  <c r="AJ96" i="12"/>
  <c r="AI96" i="12"/>
  <c r="AI68" i="13"/>
  <c r="AI20" i="12"/>
  <c r="AI30" i="12"/>
  <c r="AI43" i="12"/>
  <c r="AI56" i="12"/>
  <c r="AI65" i="12"/>
  <c r="AJ69" i="12"/>
  <c r="AI69" i="12"/>
  <c r="AJ73" i="12"/>
  <c r="AI77" i="12"/>
  <c r="AJ81" i="12"/>
  <c r="AI81" i="12"/>
  <c r="AJ85" i="12"/>
  <c r="AI89" i="12"/>
  <c r="AJ93" i="12"/>
  <c r="AI93" i="12"/>
  <c r="AI101" i="12"/>
  <c r="AJ105" i="12"/>
  <c r="AI105" i="12"/>
  <c r="AI113" i="12"/>
  <c r="AI14" i="13"/>
  <c r="AI17" i="13"/>
  <c r="AI20" i="13"/>
  <c r="AI23" i="13"/>
  <c r="AI26" i="13"/>
  <c r="AI29" i="13"/>
  <c r="AI32" i="13"/>
  <c r="AI35" i="13"/>
  <c r="AI38" i="13"/>
  <c r="AI41" i="13"/>
  <c r="AI62" i="13" s="1"/>
  <c r="AI44" i="13"/>
  <c r="AI47" i="13"/>
  <c r="AI50" i="13"/>
  <c r="AI53" i="13"/>
  <c r="AI56" i="13"/>
  <c r="AI59" i="13"/>
  <c r="AI66" i="13"/>
  <c r="AI69" i="13"/>
  <c r="AI72" i="13"/>
  <c r="AI75" i="13"/>
  <c r="AI78" i="13"/>
  <c r="AI81" i="13"/>
  <c r="AI84" i="13"/>
  <c r="AI87" i="13"/>
  <c r="AI90" i="13"/>
  <c r="AI93" i="13"/>
  <c r="AI96" i="13"/>
  <c r="AI99" i="13"/>
  <c r="AI102" i="13"/>
  <c r="AI105" i="13"/>
  <c r="AI108" i="13"/>
  <c r="AI111" i="13"/>
  <c r="E142" i="13"/>
  <c r="T115" i="6" l="1"/>
  <c r="I115" i="6"/>
  <c r="AI115" i="6" s="1"/>
  <c r="AA115" i="6"/>
  <c r="AO124" i="6"/>
  <c r="AO126" i="6" s="1"/>
  <c r="M115" i="6"/>
  <c r="AI114" i="8"/>
  <c r="AJ114" i="6"/>
  <c r="AI114" i="4"/>
  <c r="AI114" i="11"/>
  <c r="AI114" i="12"/>
  <c r="AI114" i="13"/>
  <c r="AJ114" i="10"/>
  <c r="AI114" i="10"/>
  <c r="AJ114" i="12"/>
  <c r="AJ114" i="11"/>
  <c r="AI114" i="7"/>
  <c r="AJ114" i="4"/>
  <c r="AI62" i="5"/>
  <c r="AI62" i="10"/>
  <c r="AJ62" i="6"/>
  <c r="AI62" i="9"/>
  <c r="AJ62" i="7"/>
  <c r="AJ62" i="8"/>
  <c r="AI62" i="7"/>
  <c r="AI62" i="11"/>
  <c r="E138" i="2"/>
  <c r="N63" i="12"/>
  <c r="AN124" i="12"/>
  <c r="AN126" i="12" s="1"/>
  <c r="L63" i="12"/>
  <c r="K63" i="12"/>
  <c r="J63" i="12"/>
  <c r="M63" i="12"/>
  <c r="H63" i="12"/>
  <c r="I63" i="12"/>
  <c r="I116" i="12" s="1"/>
  <c r="AF63" i="3"/>
  <c r="H63" i="3"/>
  <c r="AG63" i="3"/>
  <c r="U63" i="3"/>
  <c r="I63" i="3"/>
  <c r="T63" i="3"/>
  <c r="R63" i="3"/>
  <c r="AE63" i="3"/>
  <c r="S63" i="3"/>
  <c r="G63" i="3"/>
  <c r="AD63" i="3"/>
  <c r="AC63" i="3"/>
  <c r="Q63" i="3"/>
  <c r="AN124" i="3"/>
  <c r="N63" i="3"/>
  <c r="AA63" i="3"/>
  <c r="O63" i="3"/>
  <c r="Z63" i="3"/>
  <c r="X63" i="3"/>
  <c r="Y63" i="3"/>
  <c r="M63" i="3"/>
  <c r="L63" i="3"/>
  <c r="K63" i="3"/>
  <c r="W63" i="3"/>
  <c r="AI114" i="3"/>
  <c r="J139" i="10"/>
  <c r="J139" i="12"/>
  <c r="AP120" i="12"/>
  <c r="E139" i="12"/>
  <c r="AE63" i="6"/>
  <c r="AE116" i="6" s="1"/>
  <c r="S63" i="6"/>
  <c r="S116" i="6" s="1"/>
  <c r="AD63" i="6"/>
  <c r="AD116" i="6" s="1"/>
  <c r="R63" i="6"/>
  <c r="R116" i="6" s="1"/>
  <c r="Z63" i="6"/>
  <c r="Z116" i="6" s="1"/>
  <c r="N63" i="6"/>
  <c r="N116" i="6" s="1"/>
  <c r="Y63" i="6"/>
  <c r="Y116" i="6" s="1"/>
  <c r="X63" i="6"/>
  <c r="X116" i="6" s="1"/>
  <c r="I63" i="6"/>
  <c r="I116" i="6" s="1"/>
  <c r="T63" i="6"/>
  <c r="T116" i="6" s="1"/>
  <c r="AG63" i="6"/>
  <c r="AG116" i="6" s="1"/>
  <c r="L63" i="6"/>
  <c r="L116" i="6" s="1"/>
  <c r="AF63" i="6"/>
  <c r="AF116" i="6" s="1"/>
  <c r="K63" i="6"/>
  <c r="K116" i="6" s="1"/>
  <c r="AC63" i="6"/>
  <c r="AC116" i="6" s="1"/>
  <c r="H63" i="6"/>
  <c r="AA63" i="6"/>
  <c r="AA116" i="6" s="1"/>
  <c r="W63" i="6"/>
  <c r="W116" i="6" s="1"/>
  <c r="Q63" i="6"/>
  <c r="Q116" i="6" s="1"/>
  <c r="O63" i="6"/>
  <c r="O116" i="6" s="1"/>
  <c r="M63" i="6"/>
  <c r="M116" i="6" s="1"/>
  <c r="AN124" i="6"/>
  <c r="U63" i="6"/>
  <c r="U116" i="6" s="1"/>
  <c r="AJ62" i="12"/>
  <c r="AJ62" i="9"/>
  <c r="E139" i="9"/>
  <c r="AP120" i="9"/>
  <c r="AJ114" i="7"/>
  <c r="AJ62" i="11"/>
  <c r="AI114" i="2"/>
  <c r="AP120" i="10"/>
  <c r="E139" i="10"/>
  <c r="AO124" i="12"/>
  <c r="N115" i="12"/>
  <c r="M115" i="12"/>
  <c r="L115" i="12"/>
  <c r="K115" i="12"/>
  <c r="J115" i="12"/>
  <c r="I115" i="12"/>
  <c r="H115" i="12"/>
  <c r="J139" i="7"/>
  <c r="AJ62" i="3"/>
  <c r="J139" i="9"/>
  <c r="E139" i="4"/>
  <c r="AP120" i="4"/>
  <c r="O63" i="11"/>
  <c r="O116" i="11" s="1"/>
  <c r="N63" i="11"/>
  <c r="Y63" i="11"/>
  <c r="M63" i="11"/>
  <c r="X63" i="11"/>
  <c r="L63" i="11"/>
  <c r="W63" i="11"/>
  <c r="G63" i="11"/>
  <c r="G116" i="11" s="1"/>
  <c r="V63" i="11"/>
  <c r="F63" i="11"/>
  <c r="AN124" i="11"/>
  <c r="U63" i="11"/>
  <c r="U116" i="11" s="1"/>
  <c r="E63" i="11"/>
  <c r="H63" i="11"/>
  <c r="K63" i="11"/>
  <c r="AE63" i="11"/>
  <c r="AD63" i="11"/>
  <c r="I63" i="11"/>
  <c r="AC63" i="11"/>
  <c r="S63" i="11"/>
  <c r="R63" i="11"/>
  <c r="T63" i="11"/>
  <c r="Q63" i="11"/>
  <c r="R63" i="7"/>
  <c r="Q63" i="7"/>
  <c r="AA63" i="7"/>
  <c r="O63" i="7"/>
  <c r="Y63" i="7"/>
  <c r="M63" i="7"/>
  <c r="U63" i="7"/>
  <c r="S63" i="7"/>
  <c r="N63" i="7"/>
  <c r="N116" i="7" s="1"/>
  <c r="Z63" i="7"/>
  <c r="X63" i="7"/>
  <c r="W63" i="7"/>
  <c r="T63" i="7"/>
  <c r="P63" i="7"/>
  <c r="L63" i="7"/>
  <c r="AN124" i="7"/>
  <c r="K63" i="7"/>
  <c r="AJ62" i="10"/>
  <c r="J138" i="6"/>
  <c r="J145" i="6"/>
  <c r="AI62" i="12"/>
  <c r="T115" i="5"/>
  <c r="H115" i="5"/>
  <c r="AE115" i="5"/>
  <c r="S115" i="5"/>
  <c r="G115" i="5"/>
  <c r="R115" i="5"/>
  <c r="Q115" i="5"/>
  <c r="AC115" i="5"/>
  <c r="O115" i="5"/>
  <c r="AA115" i="5"/>
  <c r="M115" i="5"/>
  <c r="L115" i="5"/>
  <c r="AD115" i="5"/>
  <c r="X115" i="5"/>
  <c r="K115" i="5"/>
  <c r="I115" i="5"/>
  <c r="Z115" i="5"/>
  <c r="F115" i="5"/>
  <c r="Y115" i="5"/>
  <c r="AO124" i="5"/>
  <c r="W115" i="5"/>
  <c r="U115" i="5"/>
  <c r="N115" i="5"/>
  <c r="AJ62" i="4"/>
  <c r="J139" i="13"/>
  <c r="AI62" i="2"/>
  <c r="AI63" i="2"/>
  <c r="E139" i="13"/>
  <c r="AP120" i="13"/>
  <c r="AI114" i="6"/>
  <c r="T63" i="5"/>
  <c r="H63" i="5"/>
  <c r="AE63" i="5"/>
  <c r="S63" i="5"/>
  <c r="G63" i="5"/>
  <c r="AN124" i="5"/>
  <c r="U63" i="5"/>
  <c r="R63" i="5"/>
  <c r="AD63" i="5"/>
  <c r="N63" i="5"/>
  <c r="AA63" i="5"/>
  <c r="AA116" i="5" s="1"/>
  <c r="Z63" i="5"/>
  <c r="I63" i="5"/>
  <c r="Y63" i="5"/>
  <c r="F63" i="5"/>
  <c r="X63" i="5"/>
  <c r="W63" i="5"/>
  <c r="W116" i="5" s="1"/>
  <c r="Q63" i="5"/>
  <c r="L63" i="5"/>
  <c r="K63" i="5"/>
  <c r="AC63" i="5"/>
  <c r="AC116" i="5" s="1"/>
  <c r="O63" i="5"/>
  <c r="O116" i="5" s="1"/>
  <c r="M63" i="5"/>
  <c r="X115" i="11"/>
  <c r="L115" i="11"/>
  <c r="AC115" i="11"/>
  <c r="O115" i="11"/>
  <c r="N115" i="11"/>
  <c r="M115" i="11"/>
  <c r="W115" i="11"/>
  <c r="Y115" i="11"/>
  <c r="G115" i="11"/>
  <c r="AO124" i="11"/>
  <c r="AO126" i="11" s="1"/>
  <c r="V115" i="11"/>
  <c r="F115" i="11"/>
  <c r="U115" i="11"/>
  <c r="E115" i="11"/>
  <c r="H115" i="11"/>
  <c r="T115" i="11"/>
  <c r="S115" i="11"/>
  <c r="R115" i="11"/>
  <c r="Q115" i="11"/>
  <c r="I115" i="11"/>
  <c r="AE115" i="11"/>
  <c r="AD115" i="11"/>
  <c r="K115" i="11"/>
  <c r="AA115" i="10"/>
  <c r="O115" i="10"/>
  <c r="AO124" i="10"/>
  <c r="AO126" i="10" s="1"/>
  <c r="M115" i="10"/>
  <c r="Y115" i="10"/>
  <c r="L115" i="10"/>
  <c r="X115" i="10"/>
  <c r="K115" i="10"/>
  <c r="N115" i="10"/>
  <c r="G115" i="10"/>
  <c r="W115" i="10"/>
  <c r="F115" i="10"/>
  <c r="E115" i="10"/>
  <c r="U115" i="10"/>
  <c r="S115" i="10"/>
  <c r="I115" i="10"/>
  <c r="H115" i="10"/>
  <c r="T115" i="10"/>
  <c r="Q115" i="10"/>
  <c r="R115" i="10"/>
  <c r="J139" i="2"/>
  <c r="AG63" i="4"/>
  <c r="AG116" i="4" s="1"/>
  <c r="U63" i="4"/>
  <c r="U116" i="4" s="1"/>
  <c r="AF63" i="4"/>
  <c r="T63" i="4"/>
  <c r="AC63" i="4"/>
  <c r="O63" i="4"/>
  <c r="Y63" i="4"/>
  <c r="X63" i="4"/>
  <c r="W63" i="4"/>
  <c r="AN124" i="4"/>
  <c r="AN126" i="4" s="1"/>
  <c r="S63" i="4"/>
  <c r="Q63" i="4"/>
  <c r="R63" i="4"/>
  <c r="Z63" i="4"/>
  <c r="K63" i="4"/>
  <c r="AE63" i="4"/>
  <c r="AD63" i="4"/>
  <c r="N63" i="4"/>
  <c r="M63" i="4"/>
  <c r="L63" i="4"/>
  <c r="E139" i="5"/>
  <c r="AN126" i="5"/>
  <c r="AP120" i="5"/>
  <c r="AI114" i="9"/>
  <c r="E139" i="3"/>
  <c r="AP120" i="3"/>
  <c r="S115" i="7"/>
  <c r="U115" i="7"/>
  <c r="R115" i="7"/>
  <c r="P115" i="7"/>
  <c r="N115" i="7"/>
  <c r="AO124" i="7"/>
  <c r="AO126" i="7" s="1"/>
  <c r="M115" i="7"/>
  <c r="AA115" i="7"/>
  <c r="K115" i="7"/>
  <c r="Y115" i="7"/>
  <c r="Q115" i="7"/>
  <c r="L115" i="7"/>
  <c r="O115" i="7"/>
  <c r="X115" i="7"/>
  <c r="Z115" i="7"/>
  <c r="W115" i="7"/>
  <c r="T115" i="7"/>
  <c r="AJ114" i="9"/>
  <c r="AG115" i="9"/>
  <c r="U115" i="9"/>
  <c r="AF115" i="9"/>
  <c r="T115" i="9"/>
  <c r="AE115" i="9"/>
  <c r="S115" i="9"/>
  <c r="Z115" i="9"/>
  <c r="K115" i="9"/>
  <c r="Y115" i="9"/>
  <c r="X115" i="9"/>
  <c r="R115" i="9"/>
  <c r="AA115" i="9"/>
  <c r="O115" i="9"/>
  <c r="M115" i="9"/>
  <c r="AO124" i="9"/>
  <c r="AO126" i="9" s="1"/>
  <c r="W115" i="9"/>
  <c r="Q115" i="9"/>
  <c r="N115" i="9"/>
  <c r="L115" i="9"/>
  <c r="AD115" i="9"/>
  <c r="AC115" i="9"/>
  <c r="J139" i="4"/>
  <c r="AF63" i="9"/>
  <c r="T63" i="9"/>
  <c r="AE63" i="9"/>
  <c r="S63" i="9"/>
  <c r="AA63" i="9"/>
  <c r="M63" i="9"/>
  <c r="M116" i="9" s="1"/>
  <c r="Z63" i="9"/>
  <c r="L63" i="9"/>
  <c r="Y63" i="9"/>
  <c r="Y116" i="9" s="1"/>
  <c r="K63" i="9"/>
  <c r="U63" i="9"/>
  <c r="Q63" i="9"/>
  <c r="O63" i="9"/>
  <c r="N63" i="9"/>
  <c r="AG63" i="9"/>
  <c r="AG116" i="9" s="1"/>
  <c r="AC63" i="9"/>
  <c r="AC116" i="9" s="1"/>
  <c r="AN124" i="9"/>
  <c r="AN126" i="9" s="1"/>
  <c r="AD63" i="9"/>
  <c r="X63" i="9"/>
  <c r="X116" i="9" s="1"/>
  <c r="W63" i="9"/>
  <c r="W116" i="9" s="1"/>
  <c r="R63" i="9"/>
  <c r="R63" i="8"/>
  <c r="F63" i="8"/>
  <c r="G63" i="8"/>
  <c r="S63" i="8"/>
  <c r="P63" i="8"/>
  <c r="N63" i="8"/>
  <c r="I63" i="8"/>
  <c r="H63" i="8"/>
  <c r="AN124" i="8"/>
  <c r="AN126" i="8" s="1"/>
  <c r="O63" i="8"/>
  <c r="O116" i="8" s="1"/>
  <c r="Q63" i="8"/>
  <c r="Q116" i="8" s="1"/>
  <c r="K63" i="8"/>
  <c r="M63" i="8"/>
  <c r="AI62" i="6"/>
  <c r="AG115" i="4"/>
  <c r="U115" i="4"/>
  <c r="AF115" i="4"/>
  <c r="T115" i="4"/>
  <c r="Y115" i="4"/>
  <c r="K115" i="4"/>
  <c r="X115" i="4"/>
  <c r="R115" i="4"/>
  <c r="Z115" i="4"/>
  <c r="Q115" i="4"/>
  <c r="AO124" i="4"/>
  <c r="AO126" i="4" s="1"/>
  <c r="W115" i="4"/>
  <c r="S115" i="4"/>
  <c r="AD115" i="4"/>
  <c r="AE115" i="4"/>
  <c r="M115" i="4"/>
  <c r="O115" i="4"/>
  <c r="AC115" i="4"/>
  <c r="L115" i="4"/>
  <c r="N115" i="4"/>
  <c r="J139" i="5"/>
  <c r="AO126" i="5"/>
  <c r="AJ114" i="8"/>
  <c r="AJ114" i="5"/>
  <c r="AN124" i="13"/>
  <c r="AN126" i="13" s="1"/>
  <c r="Y63" i="13"/>
  <c r="M63" i="13"/>
  <c r="X63" i="13"/>
  <c r="L63" i="13"/>
  <c r="W63" i="13"/>
  <c r="K63" i="13"/>
  <c r="V63" i="13"/>
  <c r="AG63" i="13"/>
  <c r="U63" i="13"/>
  <c r="I63" i="13"/>
  <c r="AB63" i="13"/>
  <c r="AA63" i="13"/>
  <c r="Z63" i="13"/>
  <c r="T63" i="13"/>
  <c r="R63" i="13"/>
  <c r="AC63" i="13"/>
  <c r="S63" i="13"/>
  <c r="Q63" i="13"/>
  <c r="N63" i="13"/>
  <c r="AD63" i="13"/>
  <c r="AF63" i="13"/>
  <c r="AE63" i="13"/>
  <c r="P63" i="13"/>
  <c r="O63" i="13"/>
  <c r="H63" i="13"/>
  <c r="J139" i="8"/>
  <c r="E139" i="6"/>
  <c r="AN126" i="6"/>
  <c r="AP120" i="6"/>
  <c r="J139" i="11"/>
  <c r="AI114" i="5"/>
  <c r="AI62" i="4"/>
  <c r="AJ62" i="2"/>
  <c r="E139" i="11"/>
  <c r="AN126" i="11"/>
  <c r="AP120" i="11"/>
  <c r="AG115" i="3"/>
  <c r="U115" i="3"/>
  <c r="I115" i="3"/>
  <c r="X115" i="3"/>
  <c r="K115" i="3"/>
  <c r="H115" i="3"/>
  <c r="AF115" i="3"/>
  <c r="Q115" i="3"/>
  <c r="W115" i="3"/>
  <c r="T115" i="3"/>
  <c r="G115" i="3"/>
  <c r="S115" i="3"/>
  <c r="AO124" i="3"/>
  <c r="AE115" i="3"/>
  <c r="R115" i="3"/>
  <c r="AD115" i="3"/>
  <c r="M115" i="3"/>
  <c r="Z115" i="3"/>
  <c r="L115" i="3"/>
  <c r="O115" i="3"/>
  <c r="AC115" i="3"/>
  <c r="Y115" i="3"/>
  <c r="AA115" i="3"/>
  <c r="N115" i="3"/>
  <c r="AN124" i="10"/>
  <c r="AN126" i="10" s="1"/>
  <c r="T63" i="10"/>
  <c r="T116" i="10" s="1"/>
  <c r="H63" i="10"/>
  <c r="S63" i="10"/>
  <c r="G63" i="10"/>
  <c r="R63" i="10"/>
  <c r="F63" i="10"/>
  <c r="U63" i="10"/>
  <c r="Q63" i="10"/>
  <c r="N63" i="10"/>
  <c r="L63" i="10"/>
  <c r="L116" i="10" s="1"/>
  <c r="K63" i="10"/>
  <c r="AA63" i="10"/>
  <c r="AA116" i="10" s="1"/>
  <c r="I63" i="10"/>
  <c r="Y63" i="10"/>
  <c r="X63" i="10"/>
  <c r="X116" i="10" s="1"/>
  <c r="O63" i="10"/>
  <c r="W63" i="10"/>
  <c r="M63" i="10"/>
  <c r="E63" i="10"/>
  <c r="AP120" i="8"/>
  <c r="E139" i="8"/>
  <c r="AD115" i="13"/>
  <c r="R115" i="13"/>
  <c r="AC115" i="13"/>
  <c r="Q115" i="13"/>
  <c r="AB115" i="13"/>
  <c r="P115" i="13"/>
  <c r="AA115" i="13"/>
  <c r="O115" i="13"/>
  <c r="AO124" i="13"/>
  <c r="AO126" i="13" s="1"/>
  <c r="Z115" i="13"/>
  <c r="N115" i="13"/>
  <c r="Y115" i="13"/>
  <c r="M115" i="13"/>
  <c r="X115" i="13"/>
  <c r="L115" i="13"/>
  <c r="W115" i="13"/>
  <c r="K115" i="13"/>
  <c r="V115" i="13"/>
  <c r="AG115" i="13"/>
  <c r="U115" i="13"/>
  <c r="I115" i="13"/>
  <c r="AF115" i="13"/>
  <c r="T115" i="13"/>
  <c r="H115" i="13"/>
  <c r="AE115" i="13"/>
  <c r="S115" i="13"/>
  <c r="W115" i="2"/>
  <c r="W116" i="2" s="1"/>
  <c r="K115" i="2"/>
  <c r="K116" i="2" s="1"/>
  <c r="I115" i="2"/>
  <c r="I116" i="2" s="1"/>
  <c r="S115" i="2"/>
  <c r="S116" i="2" s="1"/>
  <c r="E115" i="2"/>
  <c r="U115" i="2"/>
  <c r="U116" i="2" s="1"/>
  <c r="T115" i="2"/>
  <c r="T116" i="2" s="1"/>
  <c r="H115" i="2"/>
  <c r="H116" i="2" s="1"/>
  <c r="G115" i="2"/>
  <c r="G116" i="2" s="1"/>
  <c r="AC115" i="2"/>
  <c r="AC116" i="2" s="1"/>
  <c r="AD115" i="2"/>
  <c r="AD116" i="2" s="1"/>
  <c r="R115" i="2"/>
  <c r="R116" i="2" s="1"/>
  <c r="F115" i="2"/>
  <c r="F116" i="2" s="1"/>
  <c r="Q115" i="2"/>
  <c r="Q116" i="2" s="1"/>
  <c r="Z115" i="2"/>
  <c r="Z116" i="2" s="1"/>
  <c r="X115" i="2"/>
  <c r="X116" i="2" s="1"/>
  <c r="L115" i="2"/>
  <c r="L116" i="2" s="1"/>
  <c r="AO124" i="2"/>
  <c r="AO126" i="2" s="1"/>
  <c r="N115" i="2"/>
  <c r="N116" i="2" s="1"/>
  <c r="M115" i="2"/>
  <c r="M116" i="2" s="1"/>
  <c r="AA115" i="2"/>
  <c r="AA116" i="2" s="1"/>
  <c r="AP120" i="2"/>
  <c r="E139" i="2"/>
  <c r="AN126" i="2"/>
  <c r="I115" i="8"/>
  <c r="S115" i="8"/>
  <c r="F115" i="8"/>
  <c r="Q115" i="8"/>
  <c r="N115" i="8"/>
  <c r="R115" i="8"/>
  <c r="P115" i="8"/>
  <c r="M115" i="8"/>
  <c r="K115" i="8"/>
  <c r="O115" i="8"/>
  <c r="H115" i="8"/>
  <c r="G115" i="8"/>
  <c r="AO124" i="8"/>
  <c r="AO126" i="8" s="1"/>
  <c r="AJ62" i="5"/>
  <c r="J139" i="3"/>
  <c r="AI62" i="3"/>
  <c r="E139" i="7"/>
  <c r="AP120" i="7"/>
  <c r="AN126" i="7"/>
  <c r="J141" i="6" l="1"/>
  <c r="AO128" i="6"/>
  <c r="W116" i="11"/>
  <c r="X116" i="5"/>
  <c r="N116" i="10"/>
  <c r="Q116" i="10"/>
  <c r="AC116" i="13"/>
  <c r="Y116" i="5"/>
  <c r="K116" i="10"/>
  <c r="L116" i="13"/>
  <c r="I116" i="8"/>
  <c r="R116" i="10"/>
  <c r="AI115" i="9"/>
  <c r="AF116" i="4"/>
  <c r="P116" i="7"/>
  <c r="Q116" i="7"/>
  <c r="T116" i="7"/>
  <c r="R116" i="5"/>
  <c r="W116" i="7"/>
  <c r="Q116" i="11"/>
  <c r="AA116" i="3"/>
  <c r="U116" i="3"/>
  <c r="K116" i="13"/>
  <c r="Q116" i="4"/>
  <c r="W116" i="13"/>
  <c r="AA116" i="9"/>
  <c r="F116" i="11"/>
  <c r="L116" i="9"/>
  <c r="Q116" i="13"/>
  <c r="V116" i="11"/>
  <c r="H116" i="3"/>
  <c r="Z116" i="9"/>
  <c r="N116" i="8"/>
  <c r="G116" i="5"/>
  <c r="Q116" i="3"/>
  <c r="AF116" i="3"/>
  <c r="S116" i="8"/>
  <c r="O116" i="9"/>
  <c r="M116" i="4"/>
  <c r="Y116" i="4"/>
  <c r="I116" i="11"/>
  <c r="K116" i="3"/>
  <c r="AD116" i="3"/>
  <c r="AA116" i="13"/>
  <c r="O116" i="4"/>
  <c r="P116" i="13"/>
  <c r="AB116" i="13"/>
  <c r="AD116" i="4"/>
  <c r="AC116" i="4"/>
  <c r="M116" i="3"/>
  <c r="J116" i="12"/>
  <c r="AE116" i="4"/>
  <c r="T116" i="4"/>
  <c r="Z116" i="5"/>
  <c r="S116" i="13"/>
  <c r="S116" i="5"/>
  <c r="AG116" i="3"/>
  <c r="R116" i="13"/>
  <c r="H116" i="8"/>
  <c r="X116" i="7"/>
  <c r="AI115" i="10"/>
  <c r="T116" i="5"/>
  <c r="Z116" i="7"/>
  <c r="W116" i="3"/>
  <c r="J145" i="13"/>
  <c r="J138" i="13"/>
  <c r="J138" i="3"/>
  <c r="J145" i="3"/>
  <c r="E141" i="2"/>
  <c r="AN128" i="2"/>
  <c r="R116" i="7"/>
  <c r="AE116" i="5"/>
  <c r="X116" i="13"/>
  <c r="M116" i="13"/>
  <c r="J138" i="12"/>
  <c r="J145" i="12"/>
  <c r="AC116" i="3"/>
  <c r="U116" i="10"/>
  <c r="H116" i="13"/>
  <c r="AI63" i="13"/>
  <c r="Z116" i="4"/>
  <c r="H116" i="12"/>
  <c r="AI63" i="12"/>
  <c r="M116" i="10"/>
  <c r="O116" i="13"/>
  <c r="P116" i="8"/>
  <c r="T116" i="9"/>
  <c r="AI115" i="7"/>
  <c r="R116" i="4"/>
  <c r="AC116" i="11"/>
  <c r="L116" i="3"/>
  <c r="AI63" i="3"/>
  <c r="G116" i="3"/>
  <c r="AI115" i="2"/>
  <c r="AI116" i="2" s="1"/>
  <c r="AF116" i="9"/>
  <c r="N116" i="5"/>
  <c r="U116" i="7"/>
  <c r="L116" i="11"/>
  <c r="S116" i="3"/>
  <c r="AO126" i="3"/>
  <c r="O116" i="10"/>
  <c r="G116" i="10"/>
  <c r="AE116" i="13"/>
  <c r="I116" i="13"/>
  <c r="G116" i="8"/>
  <c r="Q116" i="9"/>
  <c r="S116" i="4"/>
  <c r="J145" i="11"/>
  <c r="J138" i="11"/>
  <c r="AD116" i="5"/>
  <c r="J145" i="5"/>
  <c r="J138" i="5"/>
  <c r="M116" i="7"/>
  <c r="AD116" i="11"/>
  <c r="X116" i="11"/>
  <c r="Y116" i="3"/>
  <c r="AE116" i="3"/>
  <c r="K116" i="12"/>
  <c r="AP124" i="10"/>
  <c r="AP126" i="10" s="1"/>
  <c r="E145" i="10"/>
  <c r="E138" i="10"/>
  <c r="N116" i="4"/>
  <c r="N116" i="3"/>
  <c r="E145" i="8"/>
  <c r="AP124" i="8"/>
  <c r="AP126" i="8" s="1"/>
  <c r="E138" i="8"/>
  <c r="AI63" i="5"/>
  <c r="F116" i="5"/>
  <c r="E138" i="11"/>
  <c r="AP124" i="11"/>
  <c r="AP126" i="11" s="1"/>
  <c r="E145" i="11"/>
  <c r="AP126" i="9"/>
  <c r="AP124" i="3"/>
  <c r="AP126" i="3" s="1"/>
  <c r="E138" i="3"/>
  <c r="E145" i="3"/>
  <c r="AI115" i="4"/>
  <c r="E145" i="9"/>
  <c r="AP124" i="9"/>
  <c r="E138" i="9"/>
  <c r="H116" i="5"/>
  <c r="T116" i="11"/>
  <c r="AP126" i="7"/>
  <c r="T116" i="13"/>
  <c r="S116" i="9"/>
  <c r="AN126" i="3"/>
  <c r="I116" i="5"/>
  <c r="E116" i="10"/>
  <c r="AI63" i="10"/>
  <c r="Z116" i="13"/>
  <c r="J145" i="9"/>
  <c r="J138" i="9"/>
  <c r="S116" i="11"/>
  <c r="J138" i="2"/>
  <c r="J145" i="2"/>
  <c r="AP124" i="2"/>
  <c r="AP126" i="2" s="1"/>
  <c r="F116" i="10"/>
  <c r="E145" i="13"/>
  <c r="E138" i="13"/>
  <c r="AP124" i="13"/>
  <c r="AP126" i="13" s="1"/>
  <c r="N116" i="9"/>
  <c r="M116" i="5"/>
  <c r="S116" i="7"/>
  <c r="M116" i="12"/>
  <c r="W116" i="10"/>
  <c r="AI115" i="8"/>
  <c r="S116" i="10"/>
  <c r="AF116" i="13"/>
  <c r="U116" i="13"/>
  <c r="AI63" i="8"/>
  <c r="F116" i="8"/>
  <c r="U116" i="9"/>
  <c r="J145" i="7"/>
  <c r="J138" i="7"/>
  <c r="AP124" i="4"/>
  <c r="AP126" i="4" s="1"/>
  <c r="E145" i="4"/>
  <c r="E138" i="4"/>
  <c r="K116" i="5"/>
  <c r="K116" i="7"/>
  <c r="AI63" i="7"/>
  <c r="Y116" i="7"/>
  <c r="AE116" i="11"/>
  <c r="M116" i="11"/>
  <c r="AI115" i="12"/>
  <c r="E145" i="6"/>
  <c r="E138" i="6"/>
  <c r="AP124" i="6"/>
  <c r="AP126" i="6" s="1"/>
  <c r="X116" i="3"/>
  <c r="R116" i="3"/>
  <c r="L116" i="12"/>
  <c r="AO128" i="9"/>
  <c r="J141" i="9"/>
  <c r="E116" i="11"/>
  <c r="AI63" i="11"/>
  <c r="AI115" i="13"/>
  <c r="AI115" i="3"/>
  <c r="AD116" i="9"/>
  <c r="J145" i="10"/>
  <c r="J138" i="10"/>
  <c r="H116" i="6"/>
  <c r="AI63" i="6"/>
  <c r="K116" i="4"/>
  <c r="AI63" i="4"/>
  <c r="AI115" i="11"/>
  <c r="R116" i="11"/>
  <c r="Y116" i="13"/>
  <c r="AE116" i="9"/>
  <c r="Y116" i="10"/>
  <c r="H116" i="10"/>
  <c r="AD116" i="13"/>
  <c r="J138" i="4"/>
  <c r="J145" i="4"/>
  <c r="M116" i="8"/>
  <c r="R116" i="8"/>
  <c r="K116" i="9"/>
  <c r="AI63" i="9"/>
  <c r="W116" i="4"/>
  <c r="L116" i="5"/>
  <c r="U116" i="5"/>
  <c r="AI115" i="5"/>
  <c r="AP124" i="7"/>
  <c r="E138" i="7"/>
  <c r="E145" i="7"/>
  <c r="O116" i="7"/>
  <c r="K116" i="11"/>
  <c r="Y116" i="11"/>
  <c r="AO126" i="12"/>
  <c r="Z116" i="3"/>
  <c r="T116" i="3"/>
  <c r="AP124" i="12"/>
  <c r="AP126" i="12" s="1"/>
  <c r="E138" i="12"/>
  <c r="E145" i="12"/>
  <c r="AO130" i="6"/>
  <c r="J144" i="6"/>
  <c r="AG116" i="13"/>
  <c r="J138" i="8"/>
  <c r="J145" i="8"/>
  <c r="I116" i="10"/>
  <c r="N116" i="13"/>
  <c r="V116" i="13"/>
  <c r="K116" i="8"/>
  <c r="R116" i="9"/>
  <c r="L116" i="4"/>
  <c r="X116" i="4"/>
  <c r="Q116" i="5"/>
  <c r="E145" i="5"/>
  <c r="E138" i="5"/>
  <c r="AP124" i="5"/>
  <c r="AP126" i="5" s="1"/>
  <c r="E116" i="2"/>
  <c r="L116" i="7"/>
  <c r="AA116" i="7"/>
  <c r="H116" i="11"/>
  <c r="N116" i="11"/>
  <c r="O116" i="3"/>
  <c r="I116" i="3"/>
  <c r="N116" i="12"/>
  <c r="AO128" i="8" l="1"/>
  <c r="J141" i="8"/>
  <c r="AO128" i="7"/>
  <c r="J141" i="7"/>
  <c r="AN128" i="5"/>
  <c r="AI116" i="5"/>
  <c r="E141" i="5"/>
  <c r="J141" i="2"/>
  <c r="AO128" i="2"/>
  <c r="E141" i="12"/>
  <c r="AI116" i="12"/>
  <c r="AN128" i="12"/>
  <c r="AO128" i="5"/>
  <c r="J141" i="5"/>
  <c r="J141" i="12"/>
  <c r="AO128" i="12"/>
  <c r="AN128" i="10"/>
  <c r="E141" i="10"/>
  <c r="AI116" i="10"/>
  <c r="E141" i="11"/>
  <c r="AN128" i="11"/>
  <c r="AI116" i="11"/>
  <c r="AO128" i="4"/>
  <c r="J141" i="4"/>
  <c r="E141" i="3"/>
  <c r="AN128" i="3"/>
  <c r="AI116" i="3"/>
  <c r="AN130" i="2"/>
  <c r="E144" i="2"/>
  <c r="AN128" i="6"/>
  <c r="AI116" i="6"/>
  <c r="E141" i="6"/>
  <c r="J141" i="10"/>
  <c r="AO128" i="10"/>
  <c r="AO128" i="11"/>
  <c r="J141" i="11"/>
  <c r="E141" i="8"/>
  <c r="AN128" i="8"/>
  <c r="AI116" i="8"/>
  <c r="E141" i="4"/>
  <c r="AN128" i="4"/>
  <c r="AI116" i="4"/>
  <c r="J141" i="3"/>
  <c r="AO128" i="3"/>
  <c r="J141" i="13"/>
  <c r="AO128" i="13"/>
  <c r="E141" i="9"/>
  <c r="AN128" i="9"/>
  <c r="AI116" i="9"/>
  <c r="AN128" i="13"/>
  <c r="AI116" i="13"/>
  <c r="E141" i="13"/>
  <c r="J144" i="9"/>
  <c r="AO130" i="9"/>
  <c r="AN128" i="7"/>
  <c r="E141" i="7"/>
  <c r="AI116" i="7"/>
  <c r="AO130" i="2" l="1"/>
  <c r="AP130" i="2" s="1"/>
  <c r="J144" i="2"/>
  <c r="E144" i="6"/>
  <c r="AN130" i="6"/>
  <c r="AP130" i="6" s="1"/>
  <c r="AP128" i="6"/>
  <c r="AP128" i="4"/>
  <c r="AN130" i="4"/>
  <c r="AP130" i="4" s="1"/>
  <c r="E144" i="4"/>
  <c r="J144" i="11"/>
  <c r="AO130" i="11"/>
  <c r="E144" i="12"/>
  <c r="AN130" i="12"/>
  <c r="AP130" i="12" s="1"/>
  <c r="AP128" i="12"/>
  <c r="J144" i="10"/>
  <c r="AO130" i="10"/>
  <c r="AO130" i="3"/>
  <c r="J144" i="3"/>
  <c r="E144" i="7"/>
  <c r="AN130" i="7"/>
  <c r="AP128" i="7"/>
  <c r="E144" i="10"/>
  <c r="AN130" i="10"/>
  <c r="AP128" i="10"/>
  <c r="E144" i="13"/>
  <c r="AN130" i="13"/>
  <c r="AP128" i="13"/>
  <c r="J144" i="13"/>
  <c r="AO130" i="13"/>
  <c r="AO130" i="4"/>
  <c r="J144" i="4"/>
  <c r="E144" i="11"/>
  <c r="AP128" i="11"/>
  <c r="AN130" i="11"/>
  <c r="AP130" i="11" s="1"/>
  <c r="AP128" i="2"/>
  <c r="E144" i="5"/>
  <c r="AN130" i="5"/>
  <c r="AP128" i="5"/>
  <c r="AO130" i="12"/>
  <c r="J144" i="12"/>
  <c r="AP128" i="8"/>
  <c r="AN130" i="8"/>
  <c r="E144" i="8"/>
  <c r="AO130" i="7"/>
  <c r="J144" i="7"/>
  <c r="AN130" i="3"/>
  <c r="AP128" i="3"/>
  <c r="E144" i="3"/>
  <c r="AP128" i="9"/>
  <c r="AN130" i="9"/>
  <c r="AP130" i="9" s="1"/>
  <c r="E144" i="9"/>
  <c r="J144" i="5"/>
  <c r="AO130" i="5"/>
  <c r="AO130" i="8"/>
  <c r="J144" i="8"/>
  <c r="AP130" i="3" l="1"/>
  <c r="AP130" i="10"/>
  <c r="AP130" i="7"/>
  <c r="AP130" i="8"/>
  <c r="AP130" i="13"/>
  <c r="AP130" i="5"/>
</calcChain>
</file>

<file path=xl/sharedStrings.xml><?xml version="1.0" encoding="utf-8"?>
<sst xmlns="http://schemas.openxmlformats.org/spreadsheetml/2006/main" count="1782" uniqueCount="243">
  <si>
    <t>School Form 2 (SF 2) Default List</t>
  </si>
  <si>
    <t>School ID</t>
  </si>
  <si>
    <t>Region</t>
  </si>
  <si>
    <t>Division</t>
  </si>
  <si>
    <t>District</t>
  </si>
  <si>
    <t>School Name</t>
  </si>
  <si>
    <t>School Year</t>
  </si>
  <si>
    <t>2026-2027</t>
  </si>
  <si>
    <t>Grade Level</t>
  </si>
  <si>
    <t>Section</t>
  </si>
  <si>
    <t>Input Data --&gt;</t>
  </si>
  <si>
    <t>18bv1eDZ44WeRUvI57WYYa2WssBKnPdYiw2kY3-7jC3Q</t>
  </si>
  <si>
    <t>Last Male row --&gt;</t>
  </si>
  <si>
    <t>&lt;-- Last Female row</t>
  </si>
  <si>
    <t>(Last Name, First Name, Middle Name) 
NAME</t>
  </si>
  <si>
    <t>* Enrolment as of (1st Friday of June)</t>
  </si>
  <si>
    <t xml:space="preserve">Class Adviser </t>
  </si>
  <si>
    <t>LRN</t>
  </si>
  <si>
    <t>ID NUMBER</t>
  </si>
  <si>
    <t>LEARNER'S NAME</t>
  </si>
  <si>
    <t>Male</t>
  </si>
  <si>
    <t>Female</t>
  </si>
  <si>
    <t>MALE</t>
  </si>
  <si>
    <t xml:space="preserve">School Principal </t>
  </si>
  <si>
    <t>23-003330</t>
  </si>
  <si>
    <t>BONIFACIO LORD RANI KARL  PAINAGA</t>
  </si>
  <si>
    <t>↑</t>
  </si>
  <si>
    <t>25-001275</t>
  </si>
  <si>
    <t>BUCACAO JOHNREEVE KHARI  ALFONSO</t>
  </si>
  <si>
    <t>modify these values when necessary</t>
  </si>
  <si>
    <t>19-00091</t>
  </si>
  <si>
    <t>CANDELARIA JAYREN  D</t>
  </si>
  <si>
    <t>18-00355</t>
  </si>
  <si>
    <t>CAY ROJER JYUAN  P</t>
  </si>
  <si>
    <t>25-000460</t>
  </si>
  <si>
    <t>CEZAR JOHN MANUEL  DE LEON</t>
  </si>
  <si>
    <t>20-00075</t>
  </si>
  <si>
    <t>CONJE LEOBERT JOROS  D</t>
  </si>
  <si>
    <t>25-001588</t>
  </si>
  <si>
    <t>DE LEON MARCUS BRENT  TITCO</t>
  </si>
  <si>
    <t>19-00239</t>
  </si>
  <si>
    <t>DEL ROSARIO ROBIN DALE  A</t>
  </si>
  <si>
    <t>18-00100</t>
  </si>
  <si>
    <t>DIEGO DAN LEONARD  Q</t>
  </si>
  <si>
    <t>19-00097</t>
  </si>
  <si>
    <t>GAMBOA OLIVER FRANCOIS  Z</t>
  </si>
  <si>
    <t>25-000134</t>
  </si>
  <si>
    <t>GO KELLIN CHASE  SAN PEDRO</t>
  </si>
  <si>
    <t>25-000839</t>
  </si>
  <si>
    <t>MALINIS ANDREI JAMES  PARAGATOS</t>
  </si>
  <si>
    <t>18-003875</t>
  </si>
  <si>
    <t>PALMA BLAINE XANDER  PIMENTEL</t>
  </si>
  <si>
    <t>25-001190</t>
  </si>
  <si>
    <t>POBLETE ARGI CALEB  VALENCIA</t>
  </si>
  <si>
    <t>25-001123</t>
  </si>
  <si>
    <t>RAVELA RAM JACOB  BALDEMOR</t>
  </si>
  <si>
    <t>25-001633</t>
  </si>
  <si>
    <t>REYES SHAWN ROWIN  VILLAMOR</t>
  </si>
  <si>
    <t>25-000718</t>
  </si>
  <si>
    <t>ROBLEDO JOHN MIGUEL  SERRANO</t>
  </si>
  <si>
    <t>\'406295180052</t>
  </si>
  <si>
    <t>18-003660</t>
  </si>
  <si>
    <t>SACLOLO JUANCHO JAKOB  MAGTOTO</t>
  </si>
  <si>
    <t>25-001855</t>
  </si>
  <si>
    <t>SALANGSANG DION CARLO  DIONISIO</t>
  </si>
  <si>
    <t>25-001426</t>
  </si>
  <si>
    <t xml:space="preserve">SALIGUMBA MAEL CHARLES </t>
  </si>
  <si>
    <t>2017-61225</t>
  </si>
  <si>
    <t>TOLENTINO MARCUS CARSTEN  B</t>
  </si>
  <si>
    <t>FEMALE</t>
  </si>
  <si>
    <t>25-000800</t>
  </si>
  <si>
    <t>ANGELES ALLERIA JHANE  TUBIANO</t>
  </si>
  <si>
    <t>25-001230</t>
  </si>
  <si>
    <t xml:space="preserve">BELISARIO ELIJAH MIRIONETTE </t>
  </si>
  <si>
    <t>18-003636</t>
  </si>
  <si>
    <t>BENEDICTO CASSANDRA VIELLE  V</t>
  </si>
  <si>
    <t>24-001215</t>
  </si>
  <si>
    <t>BONIFACIO MARY JOICE  BONIFACIO</t>
  </si>
  <si>
    <t>25-001589</t>
  </si>
  <si>
    <t>CABUSA KYRIE BLAIRE  TENERIFE</t>
  </si>
  <si>
    <t>22-000390</t>
  </si>
  <si>
    <t>DELA CRUZ BRINA MARCE  GATUS</t>
  </si>
  <si>
    <t>19-00080</t>
  </si>
  <si>
    <t>DELOS REYES KREEZHA CYLEE  D</t>
  </si>
  <si>
    <t>19-00075</t>
  </si>
  <si>
    <t>ESCOTO RICH ANNE MARY  REYES</t>
  </si>
  <si>
    <t>20-00037</t>
  </si>
  <si>
    <t>FORTUNO AZZURIE  SOLAYMAN</t>
  </si>
  <si>
    <t>25-000884</t>
  </si>
  <si>
    <t>FORTUNO JAYRA  VALERIO</t>
  </si>
  <si>
    <t>25-001164</t>
  </si>
  <si>
    <t>FUENTES BREEANA KLEIN  ALMONIÑA</t>
  </si>
  <si>
    <t>25-000191</t>
  </si>
  <si>
    <t>GABUTEN KEISZHA ANDREA  ANTIOJO</t>
  </si>
  <si>
    <t>19-00431</t>
  </si>
  <si>
    <t xml:space="preserve">GONZALES JOHANNA BRIELLE </t>
  </si>
  <si>
    <t>25-001968</t>
  </si>
  <si>
    <t>LABASAN ARNIE  ALCANTARA</t>
  </si>
  <si>
    <t>25-001630</t>
  </si>
  <si>
    <t>LOQUIANO YUMI DENNISE  CONCEPCION</t>
  </si>
  <si>
    <t>25-000315</t>
  </si>
  <si>
    <t>MIRANDA CKEANNIE ALIYAH  VINUYA</t>
  </si>
  <si>
    <t>25-001863</t>
  </si>
  <si>
    <t>RABAYA CHRISTIN LOUHRAYNE  BALACANAO</t>
  </si>
  <si>
    <t>25-000167</t>
  </si>
  <si>
    <t>RIVATO GILLIAN VENICE  ALCANTARA</t>
  </si>
  <si>
    <t>23-003585</t>
  </si>
  <si>
    <t>SEGUNDO JASMIN SIA  AMALINGAN</t>
  </si>
  <si>
    <t>23-003575</t>
  </si>
  <si>
    <t>SEGUNDO SOFIA MARIE  TAN</t>
  </si>
  <si>
    <t>25-001289</t>
  </si>
  <si>
    <t>SUSMA JOELLA VIAN  REYES</t>
  </si>
  <si>
    <t>25-000089</t>
  </si>
  <si>
    <t>VICQUERRA ELLERIE MICH  SECRETARIO</t>
  </si>
  <si>
    <t>School Form 2 (SF2) Daily Attendance Report of Learners</t>
  </si>
  <si>
    <t>(This replaces Form 1, Form 2 &amp; STS Form 4 - Absenteeism and Dropout Profile)</t>
  </si>
  <si>
    <t>1FBFCVJeD1oNUgr8CQcYAE59bhnLo5qru-QwdKVTqY24</t>
  </si>
  <si>
    <t xml:space="preserve">School ID </t>
  </si>
  <si>
    <t xml:space="preserve">School Year </t>
  </si>
  <si>
    <t xml:space="preserve">Report for the  Month of </t>
  </si>
  <si>
    <t>JUNE</t>
  </si>
  <si>
    <t xml:space="preserve">Name of School </t>
  </si>
  <si>
    <t xml:space="preserve">Grade Level </t>
  </si>
  <si>
    <t xml:space="preserve">Section </t>
  </si>
  <si>
    <t xml:space="preserve">(Last Name, First Name Middle Name) </t>
  </si>
  <si>
    <t>JUNE  2026</t>
  </si>
  <si>
    <t xml:space="preserve">Total for the Month             </t>
  </si>
  <si>
    <r>
      <rPr>
        <b/>
        <sz val="12"/>
        <color rgb="FF000000"/>
        <rFont val="Arial Narrow"/>
      </rPr>
      <t>REMARKS</t>
    </r>
    <r>
      <rPr>
        <sz val="12"/>
        <color rgb="FF000000"/>
        <rFont val="Arial Narrow"/>
      </rPr>
      <t xml:space="preserve"> (If</t>
    </r>
    <r>
      <rPr>
        <b/>
        <sz val="12"/>
        <color rgb="FF000000"/>
        <rFont val="Arial Narrow"/>
      </rPr>
      <t xml:space="preserve"> DROPPED OUT</t>
    </r>
    <r>
      <rPr>
        <sz val="12"/>
        <color rgb="FF000000"/>
        <rFont val="Arial Narrow"/>
      </rPr>
      <t>,</t>
    </r>
    <r>
      <rPr>
        <b/>
        <sz val="12"/>
        <color rgb="FF000000"/>
        <rFont val="Arial Narrow"/>
      </rPr>
      <t xml:space="preserve"> </t>
    </r>
    <r>
      <rPr>
        <sz val="12"/>
        <color rgb="FF000000"/>
        <rFont val="Arial Narrow"/>
      </rPr>
      <t xml:space="preserve">state reason, please refer to legend number 2.
If </t>
    </r>
    <r>
      <rPr>
        <b/>
        <sz val="12"/>
        <color rgb="FF000000"/>
        <rFont val="Arial Narrow"/>
      </rPr>
      <t>TRANSFERRED IN/OUT</t>
    </r>
    <r>
      <rPr>
        <sz val="12"/>
        <color rgb="FF000000"/>
        <rFont val="Arial Narrow"/>
      </rPr>
      <t>, write the name of School.)</t>
    </r>
  </si>
  <si>
    <t>ABSENT</t>
  </si>
  <si>
    <t>TARDY</t>
  </si>
  <si>
    <t>M</t>
  </si>
  <si>
    <t>T</t>
  </si>
  <si>
    <t>W</t>
  </si>
  <si>
    <t>TH</t>
  </si>
  <si>
    <t>F</t>
  </si>
  <si>
    <t>S</t>
  </si>
  <si>
    <t>MALE  | TOTAL Per Day   &gt;&gt;&gt;</t>
  </si>
  <si>
    <r>
      <rPr>
        <sz val="9"/>
        <color rgb="FF000000"/>
        <rFont val="Arial"/>
      </rPr>
      <t xml:space="preserve">&lt;&lt;&lt; Total </t>
    </r>
    <r>
      <rPr>
        <b/>
        <sz val="9"/>
        <color rgb="FF0000FF"/>
        <rFont val="Arial"/>
      </rPr>
      <t>MALE</t>
    </r>
    <r>
      <rPr>
        <sz val="9"/>
        <color rgb="FF000000"/>
        <rFont val="Arial"/>
      </rPr>
      <t xml:space="preserve"> present for the month</t>
    </r>
  </si>
  <si>
    <t>FEMALE  | TOTAL Per Day   &gt;&gt;&gt;</t>
  </si>
  <si>
    <r>
      <rPr>
        <sz val="9"/>
        <color rgb="FF000000"/>
        <rFont val="Arial"/>
      </rPr>
      <t xml:space="preserve">&lt;&lt;&lt; Total </t>
    </r>
    <r>
      <rPr>
        <b/>
        <sz val="9"/>
        <color rgb="FF0000FF"/>
        <rFont val="Arial"/>
      </rPr>
      <t>FEMALE</t>
    </r>
    <r>
      <rPr>
        <sz val="9"/>
        <color rgb="FF000000"/>
        <rFont val="Arial"/>
      </rPr>
      <t xml:space="preserve"> present for the month</t>
    </r>
  </si>
  <si>
    <t xml:space="preserve">    Combined TOTAL PER DAY</t>
  </si>
  <si>
    <r>
      <rPr>
        <sz val="9"/>
        <color rgb="FF000000"/>
        <rFont val="Arial"/>
      </rPr>
      <t xml:space="preserve">&lt;&lt;&lt; </t>
    </r>
    <r>
      <rPr>
        <b/>
        <sz val="9"/>
        <color rgb="FFFF0000"/>
        <rFont val="Arial"/>
      </rPr>
      <t>COMBINED</t>
    </r>
    <r>
      <rPr>
        <sz val="9"/>
        <color rgb="FF000000"/>
        <rFont val="Arial"/>
      </rPr>
      <t xml:space="preserve"> total present for the month</t>
    </r>
  </si>
  <si>
    <t>FOOTER</t>
  </si>
  <si>
    <t>GUIDELINES:</t>
  </si>
  <si>
    <t>1. CODES FOR CHECKING ATTENDANCE</t>
  </si>
  <si>
    <t>Month:</t>
  </si>
  <si>
    <t>No. of Days of Classes:</t>
  </si>
  <si>
    <t>Summary</t>
  </si>
  <si>
    <t>1. The attendance shall be accomplished daily. Refer to the codes for checking learners' attendance.</t>
  </si>
  <si>
    <r>
      <rPr>
        <sz val="14"/>
        <color rgb="FF000000"/>
        <rFont val="Arial Narrow"/>
      </rPr>
      <t>(</t>
    </r>
    <r>
      <rPr>
        <i/>
        <sz val="14"/>
        <color rgb="FF000000"/>
        <rFont val="Arial Narrow"/>
      </rPr>
      <t>blank</t>
    </r>
    <r>
      <rPr>
        <sz val="14"/>
        <color rgb="FF000000"/>
        <rFont val="Arial Narrow"/>
      </rPr>
      <t>) - Present;  (</t>
    </r>
    <r>
      <rPr>
        <b/>
        <sz val="14"/>
        <color rgb="FF000000"/>
        <rFont val="Arial Narrow"/>
      </rPr>
      <t>X</t>
    </r>
    <r>
      <rPr>
        <sz val="14"/>
        <color rgb="FF000000"/>
        <rFont val="Arial Narrow"/>
      </rPr>
      <t>) - Absent;  (</t>
    </r>
    <r>
      <rPr>
        <b/>
        <sz val="14"/>
        <color rgb="FF000000"/>
        <rFont val="Arial Narrow"/>
      </rPr>
      <t>T</t>
    </r>
    <r>
      <rPr>
        <sz val="14"/>
        <color rgb="FF000000"/>
        <rFont val="Arial Narrow"/>
      </rPr>
      <t>)- Tardy</t>
    </r>
  </si>
  <si>
    <t>TOTAL</t>
  </si>
  <si>
    <t>2. Dates shall be written in the columns after Learner's Name.</t>
  </si>
  <si>
    <t>* Enrolment  as of  (1st Friday of June)</t>
  </si>
  <si>
    <t>3. To compute the following:</t>
  </si>
  <si>
    <t>2. REASONS/CAUSES FOR DROPPING OUT</t>
  </si>
  <si>
    <t>a.</t>
  </si>
  <si>
    <t>Percentage of Enrolment =</t>
  </si>
  <si>
    <t>Registered Learners as of end of the month</t>
  </si>
  <si>
    <t>x 100</t>
  </si>
  <si>
    <t>a. Domestic-Related Factors</t>
  </si>
  <si>
    <r>
      <rPr>
        <i/>
        <sz val="12"/>
        <color rgb="FF000000"/>
        <rFont val="Arial Narrow"/>
      </rPr>
      <t xml:space="preserve">Late Enrollment </t>
    </r>
    <r>
      <rPr>
        <b/>
        <i/>
        <sz val="12"/>
        <color rgb="FF000000"/>
        <rFont val="Arial Narrow"/>
      </rPr>
      <t xml:space="preserve">during the month </t>
    </r>
    <r>
      <rPr>
        <i/>
        <sz val="12"/>
        <color rgb="FF000000"/>
        <rFont val="Arial Narrow"/>
      </rPr>
      <t xml:space="preserve">                                              (beyond cut-off)</t>
    </r>
  </si>
  <si>
    <t>Enrolment as of 1st Friday of the school year</t>
  </si>
  <si>
    <t>a.1. Had to take care of siblings</t>
  </si>
  <si>
    <t>b.</t>
  </si>
  <si>
    <t xml:space="preserve">Average Daily Attendance = </t>
  </si>
  <si>
    <t>Total Daily Attendance</t>
  </si>
  <si>
    <t>a.2. Early marriage/pregnancy</t>
  </si>
  <si>
    <r>
      <rPr>
        <i/>
        <sz val="12"/>
        <color rgb="FF000000"/>
        <rFont val="Arial Narrow"/>
      </rPr>
      <t xml:space="preserve">Registered Learners as of </t>
    </r>
    <r>
      <rPr>
        <b/>
        <i/>
        <sz val="12"/>
        <color rgb="FF000000"/>
        <rFont val="Arial Narrow"/>
      </rPr>
      <t>end of the month</t>
    </r>
  </si>
  <si>
    <t>Number of School Days in reporting month</t>
  </si>
  <si>
    <t>a.3. Parents' attitude toward schooling</t>
  </si>
  <si>
    <t>c.</t>
  </si>
  <si>
    <t>Percentage of Attendance for the month =</t>
  </si>
  <si>
    <t>Average daily attendance</t>
  </si>
  <si>
    <t>a.4. Family problems</t>
  </si>
  <si>
    <r>
      <rPr>
        <i/>
        <sz val="12"/>
        <color rgb="FF000000"/>
        <rFont val="Arial Narrow"/>
      </rPr>
      <t>Percentage of Enrolment as of</t>
    </r>
    <r>
      <rPr>
        <b/>
        <i/>
        <sz val="12"/>
        <color rgb="FF000000"/>
        <rFont val="Arial Narrow"/>
      </rPr>
      <t xml:space="preserve"> end of the month</t>
    </r>
  </si>
  <si>
    <t>b. Individual-Related Factors</t>
  </si>
  <si>
    <t>b.1. Illness</t>
  </si>
  <si>
    <t>Average Daily Attendance</t>
  </si>
  <si>
    <t>4. Every end of the month, the class adviser will submit this form to the office of the principal for recording of summary table into School Form 4. Once signed by the principal, this form should be returned to the adviser.</t>
  </si>
  <si>
    <t>b.2. Overage</t>
  </si>
  <si>
    <t>b.3. Death</t>
  </si>
  <si>
    <t xml:space="preserve">Percentage of Attendance for the month </t>
  </si>
  <si>
    <t>5. The adviser will provide neccessary interventions including but not limited to home visitation to learner/s who were absent for 5 consecutive days and/or those at risk of dropping out.</t>
  </si>
  <si>
    <t>b.4. Drug Abuse</t>
  </si>
  <si>
    <t>b.5. Poor academic performance</t>
  </si>
  <si>
    <r>
      <rPr>
        <sz val="11"/>
        <color rgb="FF000000"/>
        <rFont val="Arial Narrow"/>
      </rPr>
      <t xml:space="preserve">Number of students </t>
    </r>
    <r>
      <rPr>
        <b/>
        <sz val="11"/>
        <color rgb="FF000000"/>
        <rFont val="Arial Narrow"/>
      </rPr>
      <t>absent for 5 consecutive days</t>
    </r>
  </si>
  <si>
    <t>6.  Attendance performance of learners will be reflected in Form 137 and Form 138 every grading period.</t>
  </si>
  <si>
    <t>b.6. Lack of interest/Distractions</t>
  </si>
  <si>
    <t>*</t>
  </si>
  <si>
    <t>Beginning of School Year cut-off report is every 1st Friday of the School Year</t>
  </si>
  <si>
    <t>b.7. Hunger/Malnutrition</t>
  </si>
  <si>
    <t>Drop out</t>
  </si>
  <si>
    <t>c. School-Related Factors</t>
  </si>
  <si>
    <t>Computations:</t>
  </si>
  <si>
    <t>c.1. Teacher Factor</t>
  </si>
  <si>
    <t>Transferred out</t>
  </si>
  <si>
    <t>c.2. Physical condition of classroom</t>
  </si>
  <si>
    <t>a.  Percentage of Enrolment =</t>
  </si>
  <si>
    <r>
      <rPr>
        <sz val="12"/>
        <color rgb="FF000000"/>
        <rFont val="Arial Narrow"/>
      </rPr>
      <t xml:space="preserve"> x </t>
    </r>
    <r>
      <rPr>
        <sz val="12"/>
        <color rgb="FFFF0000"/>
        <rFont val="Arial Narrow"/>
      </rPr>
      <t>100</t>
    </r>
  </si>
  <si>
    <t>c.3. Peer influence</t>
  </si>
  <si>
    <t>Transferred in</t>
  </si>
  <si>
    <t>d. Geographic/Environmental</t>
  </si>
  <si>
    <t>d.1. Distance between home and school</t>
  </si>
  <si>
    <t>b.  Average Daily Attendance =</t>
  </si>
  <si>
    <t>d.2. Armed conflict (incl. Tribal wars &amp; clanfeuds)</t>
  </si>
  <si>
    <t>I certify that this is a true and correct report.</t>
  </si>
  <si>
    <t>d.3. Calamities/Disasters</t>
  </si>
  <si>
    <t>e. Financial-Related</t>
  </si>
  <si>
    <t>c.  Percentage of Attendance for the month =</t>
  </si>
  <si>
    <t>e.1. Child labor, work</t>
  </si>
  <si>
    <t>(Signature of Class Adviser over Printed Name)</t>
  </si>
  <si>
    <t>f. Others (Specify)</t>
  </si>
  <si>
    <t>Attested by:</t>
  </si>
  <si>
    <t>School Form 2 :  Page  1  of  1</t>
  </si>
  <si>
    <t>JULY</t>
  </si>
  <si>
    <t>JULY  2026</t>
  </si>
  <si>
    <t>AUGUST</t>
  </si>
  <si>
    <t>AUGUST  2026</t>
  </si>
  <si>
    <t>SEPTEMBER</t>
  </si>
  <si>
    <t>SEPTEMBER  2026</t>
  </si>
  <si>
    <t>OCTOBER</t>
  </si>
  <si>
    <t>OCTOBER  2026</t>
  </si>
  <si>
    <t>NOVEMBER</t>
  </si>
  <si>
    <t>NOVEMBER  2026</t>
  </si>
  <si>
    <t>DECEMBER</t>
  </si>
  <si>
    <t>DECEMBER  2026</t>
  </si>
  <si>
    <t>JANUARY</t>
  </si>
  <si>
    <t>JANUARY  2027</t>
  </si>
  <si>
    <t>FEBRUARY</t>
  </si>
  <si>
    <t>FEBRUARY  2027</t>
  </si>
  <si>
    <t>MARCH</t>
  </si>
  <si>
    <t>MARCH  2027</t>
  </si>
  <si>
    <t>APRIL</t>
  </si>
  <si>
    <t>APRIL  2027</t>
  </si>
  <si>
    <t>MAY</t>
  </si>
  <si>
    <t>MAY  2024</t>
  </si>
  <si>
    <t>NCR</t>
  </si>
  <si>
    <t>MANILA CATHEDRAL SCHOOL</t>
  </si>
  <si>
    <t>Mr. John Rey Tubello</t>
  </si>
  <si>
    <t>Mrs. Lucile Ariette A. Bautista</t>
  </si>
  <si>
    <t>Grade 8</t>
  </si>
  <si>
    <t>St. Faustina Kowalska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</si>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</sst>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mm/dd/yyyy"/>
    <numFmt numFmtId="167" formatCode="00000"/>
  </numFmts>
  <fonts count="50" x14ac:knownFonts="1">
    <font>
      <sz val="11"/>
      <color rgb="FF000000"/>
      <name val="Calibri"/>
    </font>
    <font>
      <i/>
      <sz val="11"/>
      <color rgb="FF000000"/>
      <name val="Arial Narrow"/>
    </font>
    <font>
      <b/>
      <sz val="11"/>
      <color rgb="FF000000"/>
      <name val="Arial Narrow"/>
    </font>
    <font>
      <b/>
      <sz val="22"/>
      <color rgb="FF000000"/>
      <name val="Arial Narrow"/>
    </font>
    <font>
      <i/>
      <sz val="12"/>
      <color rgb="FF000000"/>
      <name val="Arial Narrow"/>
    </font>
    <font>
      <b/>
      <sz val="18"/>
      <color rgb="FF000000"/>
      <name val="Arial Narrow"/>
    </font>
    <font>
      <sz val="7"/>
      <color rgb="FFFFFFFF"/>
      <name val="Arial"/>
    </font>
    <font>
      <sz val="16"/>
      <color rgb="FF000000"/>
      <name val="Arial Narrow"/>
    </font>
    <font>
      <b/>
      <sz val="16"/>
      <color rgb="FF000000"/>
      <name val="Arial Narrow"/>
    </font>
    <font>
      <sz val="11"/>
      <color rgb="FF000000"/>
      <name val="Arial Narrow"/>
    </font>
    <font>
      <b/>
      <sz val="13"/>
      <color rgb="FF0000FF"/>
      <name val="Arial Narrow"/>
    </font>
    <font>
      <b/>
      <sz val="14"/>
      <color rgb="FFFFFFFF"/>
      <name val="Arial Narrow"/>
    </font>
    <font>
      <sz val="14"/>
      <color rgb="FF000000"/>
      <name val="Arial Narrow"/>
    </font>
    <font>
      <b/>
      <sz val="15"/>
      <color rgb="FF000000"/>
      <name val="Arial Narrow"/>
    </font>
    <font>
      <b/>
      <sz val="14"/>
      <color rgb="FF000000"/>
      <name val="Arial Narrow"/>
    </font>
    <font>
      <b/>
      <sz val="14"/>
      <color rgb="FF000000"/>
      <name val="Arial"/>
    </font>
    <font>
      <b/>
      <sz val="15"/>
      <color rgb="FF000000"/>
      <name val="Arial"/>
    </font>
    <font>
      <b/>
      <sz val="15"/>
      <color rgb="FF0000FF"/>
      <name val="Arial"/>
    </font>
    <font>
      <sz val="9"/>
      <color rgb="FF000000"/>
      <name val="Arial"/>
    </font>
    <font>
      <sz val="12"/>
      <color rgb="FF000000"/>
      <name val="Arial Narrow"/>
    </font>
    <font>
      <b/>
      <sz val="12"/>
      <color rgb="FF000000"/>
      <name val="Arial Narrow"/>
    </font>
    <font>
      <sz val="11"/>
      <color rgb="FFFFFFFF"/>
      <name val="Arial Narrow"/>
    </font>
    <font>
      <b/>
      <sz val="16"/>
      <color rgb="FFFF0000"/>
      <name val="Arial"/>
    </font>
    <font>
      <b/>
      <sz val="12"/>
      <color rgb="FF000000"/>
      <name val="Calibri"/>
    </font>
    <font>
      <sz val="12"/>
      <color rgb="FF000000"/>
      <name val="Calibri"/>
    </font>
    <font>
      <b/>
      <i/>
      <sz val="11"/>
      <color rgb="FF000000"/>
      <name val="Arial Narrow"/>
    </font>
    <font>
      <sz val="7"/>
      <color rgb="FF000000"/>
      <name val="Arial Narrow"/>
    </font>
    <font>
      <i/>
      <sz val="14"/>
      <color rgb="FF000000"/>
      <name val="Arial Narrow"/>
    </font>
    <font>
      <sz val="6"/>
      <color rgb="FFFFFFFF"/>
      <name val="Arial Narrow"/>
    </font>
    <font>
      <sz val="8"/>
      <color rgb="FFFFFFFF"/>
      <name val="Arial Narrow"/>
    </font>
    <font>
      <b/>
      <sz val="16"/>
      <color rgb="FF000000"/>
      <name val="Calibri"/>
    </font>
    <font>
      <i/>
      <sz val="14"/>
      <color rgb="FFFFFFFF"/>
      <name val="Arial Narrow"/>
    </font>
    <font>
      <sz val="10"/>
      <color rgb="FFFFFFFF"/>
      <name val="Arial Narrow"/>
    </font>
    <font>
      <sz val="14"/>
      <color rgb="FF000000"/>
      <name val="Calibri"/>
    </font>
    <font>
      <b/>
      <i/>
      <sz val="11"/>
      <color rgb="FF000000"/>
      <name val="Roboto"/>
    </font>
    <font>
      <b/>
      <sz val="13"/>
      <color rgb="FF000000"/>
      <name val="Arial"/>
    </font>
    <font>
      <b/>
      <sz val="20"/>
      <color rgb="FF0000FF"/>
      <name val="Arial"/>
    </font>
    <font>
      <i/>
      <sz val="12"/>
      <color rgb="FF0000FF"/>
      <name val="Arial Narrow"/>
    </font>
    <font>
      <b/>
      <sz val="14"/>
      <color rgb="FFFF0000"/>
      <name val="Arial Narrow"/>
    </font>
    <font>
      <b/>
      <sz val="13"/>
      <color rgb="FF0000FF"/>
      <name val="Arial"/>
    </font>
    <font>
      <b/>
      <sz val="12"/>
      <color rgb="FFFF0000"/>
      <name val="Arial Narrow"/>
    </font>
    <font>
      <b/>
      <sz val="16"/>
      <color rgb="FF0000FF"/>
      <name val="Arial"/>
    </font>
    <font>
      <b/>
      <sz val="17"/>
      <color rgb="FF000000"/>
      <name val="Arial"/>
    </font>
    <font>
      <b/>
      <sz val="17"/>
      <color rgb="FFFF9900"/>
      <name val="Arial"/>
    </font>
    <font>
      <b/>
      <sz val="18"/>
      <color rgb="FF000000"/>
      <name val="Arial"/>
    </font>
    <font>
      <b/>
      <i/>
      <sz val="16"/>
      <color rgb="FF000000"/>
      <name val="Arial"/>
    </font>
    <font>
      <b/>
      <sz val="9"/>
      <color rgb="FF0000FF"/>
      <name val="Arial"/>
    </font>
    <font>
      <b/>
      <sz val="9"/>
      <color rgb="FFFF0000"/>
      <name val="Arial"/>
    </font>
    <font>
      <b/>
      <i/>
      <sz val="12"/>
      <color rgb="FF000000"/>
      <name val="Arial Narrow"/>
    </font>
    <font>
      <sz val="12"/>
      <color rgb="FFFF0000"/>
      <name val="Arial Narrow"/>
    </font>
  </fonts>
  <fills count="8">
    <fill>
      <patternFill patternType="none"/>
    </fill>
    <fill>
      <patternFill patternType="gray125"/>
    </fill>
    <fill>
      <patternFill patternType="none"/>
    </fill>
    <fill>
      <patternFill patternType="solid">
        <fgColor rgb="FFD9D9D9"/>
        <bgColor rgb="FFD9D9D9"/>
      </patternFill>
    </fill>
    <fill>
      <patternFill patternType="solid">
        <fgColor rgb="FFFFFFFF"/>
        <bgColor rgb="FFFFFFFF"/>
      </patternFill>
    </fill>
    <fill>
      <patternFill patternType="solid">
        <fgColor rgb="FF00FFFF"/>
        <bgColor rgb="FF00FFFF"/>
      </patternFill>
    </fill>
    <fill>
      <patternFill patternType="solid">
        <fgColor rgb="FFBFBFBF"/>
        <bgColor rgb="FFBFBFBF"/>
      </patternFill>
    </fill>
    <fill>
      <patternFill patternType="solid">
        <fgColor rgb="FF7F7F7F"/>
        <bgColor rgb="FFFFFFFF"/>
      </patternFill>
    </fill>
  </fills>
  <borders count="75">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thin">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style="double">
        <color rgb="FF000000"/>
      </bottom>
      <diagonal/>
    </border>
    <border>
      <left style="thin">
        <color rgb="FF000000"/>
      </left>
      <right style="thin">
        <color rgb="FF000000"/>
      </right>
      <top style="medium">
        <color rgb="FF000000"/>
      </top>
      <bottom style="double">
        <color rgb="FF000000"/>
      </bottom>
      <diagonal/>
    </border>
    <border>
      <left/>
      <right style="thin">
        <color rgb="FF000000"/>
      </right>
      <top/>
      <bottom style="medium">
        <color rgb="FF000000"/>
      </bottom>
      <diagonal/>
    </border>
    <border>
      <left style="medium">
        <color rgb="FF000000"/>
      </left>
      <right style="medium">
        <color rgb="FF000000"/>
      </right>
      <top/>
      <bottom/>
      <diagonal/>
    </border>
    <border>
      <left style="thin">
        <color rgb="FF000000"/>
      </left>
      <right/>
      <top/>
      <bottom style="thin">
        <color rgb="FF000000"/>
      </bottom>
      <diagonal/>
    </border>
    <border>
      <left style="thin">
        <color rgb="FF000000"/>
      </left>
      <right/>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medium">
        <color rgb="FF000000"/>
      </top>
      <bottom style="double">
        <color rgb="FF000000"/>
      </bottom>
      <diagonal/>
    </border>
    <border>
      <left style="medium">
        <color rgb="FF000000"/>
      </left>
      <right style="thin">
        <color rgb="FF000000"/>
      </right>
      <top style="medium">
        <color rgb="FF000000"/>
      </top>
      <bottom style="double">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medium">
        <color rgb="FF000000"/>
      </top>
      <bottom style="double">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diagonal/>
    </border>
    <border>
      <left/>
      <right style="medium">
        <color rgb="FF000000"/>
      </right>
      <top style="thin">
        <color rgb="FF000000"/>
      </top>
      <bottom/>
      <diagonal/>
    </border>
    <border>
      <left/>
      <right/>
      <top style="thin">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style="double">
        <color rgb="FF000000"/>
      </bottom>
      <diagonal/>
    </border>
    <border>
      <left/>
      <right/>
      <top style="medium">
        <color rgb="FF000000"/>
      </top>
      <bottom style="double">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medium">
        <color rgb="FF000000"/>
      </right>
      <top style="medium">
        <color rgb="FF000000"/>
      </top>
      <bottom style="double">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right style="medium">
        <color rgb="FF000000"/>
      </right>
      <top/>
      <bottom/>
      <diagonal/>
    </border>
    <border>
      <left style="medium">
        <color rgb="FF000000"/>
      </left>
      <right/>
      <top/>
      <bottom/>
      <diagonal/>
    </border>
    <border>
      <left/>
      <right style="thin">
        <color rgb="FF000000"/>
      </right>
      <top style="medium">
        <color rgb="FF000000"/>
      </top>
      <bottom/>
      <diagonal/>
    </border>
  </borders>
  <cellStyleXfs count="1">
    <xf numFmtId="0" fontId="0" fillId="0" borderId="0"/>
  </cellStyleXfs>
  <cellXfs count="350">
    <xf numFmtId="0" fontId="0" fillId="2" borderId="0" xfId="0" applyFill="1"/>
    <xf numFmtId="0" fontId="1" fillId="2" borderId="0" xfId="0" applyFont="1" applyFill="1"/>
    <xf numFmtId="0" fontId="2" fillId="2" borderId="0" xfId="0" applyFont="1" applyFill="1" applyAlignment="1">
      <alignmen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left" vertical="center"/>
    </xf>
    <xf numFmtId="0" fontId="7" fillId="2" borderId="0" xfId="0" applyFont="1" applyFill="1" applyAlignment="1">
      <alignment horizontal="right" vertical="center"/>
    </xf>
    <xf numFmtId="0" fontId="7" fillId="2" borderId="0" xfId="0" applyFont="1" applyFill="1" applyAlignment="1">
      <alignment horizontal="center" vertical="center"/>
    </xf>
    <xf numFmtId="0" fontId="8" fillId="2" borderId="0" xfId="0" applyFont="1" applyFill="1" applyAlignment="1">
      <alignment vertical="center"/>
    </xf>
    <xf numFmtId="0" fontId="9" fillId="2" borderId="0" xfId="0" applyFont="1" applyFill="1" applyAlignment="1">
      <alignment vertical="center"/>
    </xf>
    <xf numFmtId="0" fontId="8" fillId="2" borderId="1" xfId="0" applyFont="1" applyFill="1" applyBorder="1" applyAlignment="1">
      <alignment vertical="center" wrapText="1"/>
    </xf>
    <xf numFmtId="0" fontId="8" fillId="2" borderId="2" xfId="0" applyFont="1" applyFill="1" applyBorder="1" applyAlignment="1">
      <alignment vertical="center" wrapText="1"/>
    </xf>
    <xf numFmtId="0" fontId="10" fillId="2" borderId="3"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8" fillId="2" borderId="5" xfId="0" applyFont="1" applyFill="1" applyBorder="1" applyAlignment="1">
      <alignment vertical="center" wrapText="1"/>
    </xf>
    <xf numFmtId="0" fontId="2" fillId="2" borderId="6" xfId="0" applyFont="1" applyFill="1" applyBorder="1" applyAlignment="1" applyProtection="1">
      <alignment horizontal="center" vertical="center"/>
      <protection locked="0"/>
    </xf>
    <xf numFmtId="0" fontId="2" fillId="2" borderId="7" xfId="0" applyFont="1" applyFill="1" applyBorder="1" applyAlignment="1" applyProtection="1">
      <alignment horizontal="center" vertical="center"/>
      <protection locked="0"/>
    </xf>
    <xf numFmtId="0" fontId="9" fillId="2" borderId="8" xfId="0" applyFont="1" applyFill="1" applyBorder="1"/>
    <xf numFmtId="164" fontId="9" fillId="2" borderId="9" xfId="0" applyNumberFormat="1" applyFont="1" applyFill="1" applyBorder="1"/>
    <xf numFmtId="0" fontId="8" fillId="2" borderId="3" xfId="0" applyFont="1" applyFill="1" applyBorder="1" applyAlignment="1" applyProtection="1">
      <alignment horizontal="center" vertical="center"/>
      <protection locked="0"/>
    </xf>
    <xf numFmtId="0" fontId="8" fillId="2" borderId="4" xfId="0" applyFont="1" applyFill="1" applyBorder="1" applyAlignment="1" applyProtection="1">
      <alignment horizontal="center" vertical="center"/>
      <protection locked="0"/>
    </xf>
    <xf numFmtId="0" fontId="9" fillId="2" borderId="10" xfId="0" applyFont="1" applyFill="1" applyBorder="1"/>
    <xf numFmtId="0" fontId="8" fillId="2" borderId="11" xfId="0" applyFont="1" applyFill="1" applyBorder="1" applyAlignment="1" applyProtection="1">
      <alignment horizontal="center" vertical="center" wrapText="1"/>
      <protection locked="0"/>
    </xf>
    <xf numFmtId="0" fontId="8" fillId="2" borderId="12" xfId="0" applyFont="1" applyFill="1" applyBorder="1" applyAlignment="1" applyProtection="1">
      <alignment horizontal="center" vertical="center" wrapText="1"/>
      <protection locked="0"/>
    </xf>
    <xf numFmtId="0" fontId="8" fillId="2" borderId="12" xfId="0" applyFont="1" applyFill="1" applyBorder="1" applyAlignment="1" applyProtection="1">
      <alignment horizontal="center" vertical="center"/>
      <protection locked="0"/>
    </xf>
    <xf numFmtId="0" fontId="8" fillId="2" borderId="11" xfId="0" applyFont="1" applyFill="1" applyBorder="1" applyAlignment="1" applyProtection="1">
      <alignment horizontal="center" vertical="center"/>
      <protection locked="0"/>
    </xf>
    <xf numFmtId="0" fontId="8" fillId="2" borderId="13" xfId="0" applyFont="1" applyFill="1" applyBorder="1" applyAlignment="1" applyProtection="1">
      <alignment horizontal="center" vertical="center"/>
      <protection locked="0"/>
    </xf>
    <xf numFmtId="0" fontId="8" fillId="2" borderId="14" xfId="0" applyFont="1" applyFill="1" applyBorder="1" applyAlignment="1" applyProtection="1">
      <alignment horizontal="center" vertical="center"/>
      <protection locked="0"/>
    </xf>
    <xf numFmtId="0" fontId="9" fillId="2" borderId="15" xfId="0" applyFont="1" applyFill="1" applyBorder="1"/>
    <xf numFmtId="0" fontId="9" fillId="2" borderId="1" xfId="0" applyFont="1" applyFill="1" applyBorder="1"/>
    <xf numFmtId="0" fontId="9" fillId="2" borderId="2" xfId="0" applyFont="1" applyFill="1" applyBorder="1"/>
    <xf numFmtId="0" fontId="11" fillId="2" borderId="16" xfId="0" applyFont="1" applyFill="1" applyBorder="1" applyAlignment="1">
      <alignment horizontal="left" vertical="center"/>
    </xf>
    <xf numFmtId="0" fontId="12" fillId="2" borderId="17" xfId="0" applyFont="1" applyFill="1" applyBorder="1" applyAlignment="1">
      <alignment horizontal="right"/>
    </xf>
    <xf numFmtId="0" fontId="13" fillId="2" borderId="18"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7" xfId="0" applyFont="1" applyFill="1" applyBorder="1" applyAlignment="1">
      <alignment horizontal="center" vertical="center"/>
    </xf>
    <xf numFmtId="164" fontId="9" fillId="2" borderId="21" xfId="0" applyNumberFormat="1" applyFont="1" applyFill="1" applyBorder="1"/>
    <xf numFmtId="0" fontId="10" fillId="2" borderId="22" xfId="0" applyFont="1" applyFill="1" applyBorder="1" applyAlignment="1" applyProtection="1">
      <alignment horizontal="center" vertical="center"/>
      <protection locked="0"/>
    </xf>
    <xf numFmtId="0" fontId="2" fillId="2" borderId="23" xfId="0" applyFont="1" applyFill="1" applyBorder="1" applyAlignment="1" applyProtection="1">
      <alignment horizontal="center" vertical="center"/>
      <protection locked="0"/>
    </xf>
    <xf numFmtId="0" fontId="8" fillId="2" borderId="22" xfId="0" applyFont="1" applyFill="1" applyBorder="1" applyAlignment="1" applyProtection="1">
      <alignment horizontal="center" vertical="center"/>
      <protection locked="0"/>
    </xf>
    <xf numFmtId="0" fontId="8" fillId="2" borderId="24" xfId="0" applyFont="1" applyFill="1" applyBorder="1" applyAlignment="1" applyProtection="1">
      <alignment horizontal="center" vertical="center"/>
      <protection locked="0"/>
    </xf>
    <xf numFmtId="0" fontId="8" fillId="2" borderId="25" xfId="0" applyFont="1" applyFill="1" applyBorder="1" applyAlignment="1" applyProtection="1">
      <alignment horizontal="center" vertical="center"/>
      <protection locked="0"/>
    </xf>
    <xf numFmtId="0" fontId="13" fillId="2" borderId="26" xfId="0" applyFont="1" applyFill="1" applyBorder="1" applyAlignment="1">
      <alignment horizontal="center" vertical="center"/>
    </xf>
    <xf numFmtId="0" fontId="13" fillId="2" borderId="27" xfId="0" applyFont="1" applyFill="1" applyBorder="1" applyAlignment="1">
      <alignment horizontal="center" vertical="center"/>
    </xf>
    <xf numFmtId="0" fontId="13" fillId="2" borderId="28" xfId="0" applyFont="1" applyFill="1" applyBorder="1" applyAlignment="1">
      <alignment horizontal="center" vertical="center"/>
    </xf>
    <xf numFmtId="0" fontId="13" fillId="2" borderId="23" xfId="0" applyFont="1" applyFill="1" applyBorder="1" applyAlignment="1">
      <alignment horizontal="center" vertical="center"/>
    </xf>
    <xf numFmtId="0" fontId="13" fillId="2" borderId="6" xfId="0" applyFont="1" applyFill="1" applyBorder="1" applyAlignment="1">
      <alignment horizontal="center" vertical="center"/>
    </xf>
    <xf numFmtId="0" fontId="7" fillId="2" borderId="0" xfId="0" applyFont="1" applyFill="1" applyAlignment="1">
      <alignment vertical="center"/>
    </xf>
    <xf numFmtId="0" fontId="13" fillId="2" borderId="27" xfId="0" applyFont="1" applyFill="1" applyBorder="1" applyAlignment="1" applyProtection="1">
      <alignment horizontal="center" vertical="center"/>
      <protection locked="0"/>
    </xf>
    <xf numFmtId="0" fontId="13" fillId="2" borderId="19" xfId="0" applyFont="1" applyFill="1" applyBorder="1" applyAlignment="1" applyProtection="1">
      <alignment horizontal="center" vertical="center"/>
      <protection locked="0"/>
    </xf>
    <xf numFmtId="0" fontId="13" fillId="2" borderId="26"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3" fillId="2" borderId="7"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0" fontId="10" fillId="2" borderId="29" xfId="0" applyFont="1" applyFill="1" applyBorder="1" applyAlignment="1" applyProtection="1">
      <alignment horizontal="center" vertical="center"/>
      <protection locked="0"/>
    </xf>
    <xf numFmtId="0" fontId="10" fillId="2" borderId="30"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0" fontId="8" fillId="2" borderId="8" xfId="0" applyFont="1" applyFill="1" applyBorder="1" applyAlignment="1" applyProtection="1">
      <alignment horizontal="center" vertical="center"/>
      <protection locked="0"/>
    </xf>
    <xf numFmtId="0" fontId="8" fillId="2" borderId="10" xfId="0" applyFont="1" applyFill="1" applyBorder="1" applyAlignment="1" applyProtection="1">
      <alignment horizontal="center" vertical="center"/>
      <protection locked="0"/>
    </xf>
    <xf numFmtId="0" fontId="8" fillId="2" borderId="15" xfId="0" applyFont="1" applyFill="1" applyBorder="1" applyAlignment="1" applyProtection="1">
      <alignment horizontal="center" vertical="center"/>
      <protection locked="0"/>
    </xf>
    <xf numFmtId="0" fontId="13" fillId="2" borderId="31" xfId="0" applyFont="1" applyFill="1" applyBorder="1" applyAlignment="1">
      <alignment horizontal="center" vertical="center"/>
    </xf>
    <xf numFmtId="0" fontId="13" fillId="2" borderId="5" xfId="0" applyFont="1" applyFill="1" applyBorder="1" applyAlignment="1">
      <alignment horizontal="center" vertical="center"/>
    </xf>
    <xf numFmtId="0" fontId="14" fillId="2" borderId="0" xfId="0" applyFont="1" applyFill="1"/>
    <xf numFmtId="0" fontId="2" fillId="2" borderId="0" xfId="0" applyFont="1" applyFill="1"/>
    <xf numFmtId="0" fontId="10" fillId="2" borderId="32" xfId="0" applyFont="1" applyFill="1" applyBorder="1" applyAlignment="1" applyProtection="1">
      <alignment horizontal="center" vertical="center"/>
      <protection locked="0"/>
    </xf>
    <xf numFmtId="0" fontId="2" fillId="2" borderId="33" xfId="0" applyFont="1" applyFill="1" applyBorder="1" applyAlignment="1" applyProtection="1">
      <alignment horizontal="center" vertical="center"/>
      <protection locked="0"/>
    </xf>
    <xf numFmtId="0" fontId="8" fillId="2" borderId="34" xfId="0" applyFont="1" applyFill="1" applyBorder="1" applyAlignment="1" applyProtection="1">
      <alignment horizontal="center" vertical="center"/>
      <protection locked="0"/>
    </xf>
    <xf numFmtId="0" fontId="15" fillId="2" borderId="35" xfId="0" applyFont="1" applyFill="1" applyBorder="1" applyAlignment="1">
      <alignment horizontal="center" vertical="center"/>
    </xf>
    <xf numFmtId="0" fontId="15" fillId="2" borderId="36" xfId="0" applyFont="1" applyFill="1" applyBorder="1" applyAlignment="1">
      <alignment horizontal="center" vertical="center"/>
    </xf>
    <xf numFmtId="0" fontId="8" fillId="2" borderId="37" xfId="0" applyFont="1" applyFill="1" applyBorder="1" applyAlignment="1" applyProtection="1">
      <alignment horizontal="center" vertical="center"/>
      <protection locked="0"/>
    </xf>
    <xf numFmtId="0" fontId="15" fillId="2" borderId="38" xfId="0" applyFont="1" applyFill="1" applyBorder="1" applyAlignment="1">
      <alignment horizontal="center" vertical="center"/>
    </xf>
    <xf numFmtId="0" fontId="15" fillId="2" borderId="39" xfId="0" applyFont="1" applyFill="1" applyBorder="1" applyAlignment="1">
      <alignment horizontal="center" vertical="center"/>
    </xf>
    <xf numFmtId="0" fontId="8" fillId="2" borderId="40" xfId="0" applyFont="1" applyFill="1" applyBorder="1" applyAlignment="1" applyProtection="1">
      <alignment horizontal="center" vertical="center"/>
      <protection locked="0"/>
    </xf>
    <xf numFmtId="0" fontId="15" fillId="2" borderId="41" xfId="0" applyFont="1" applyFill="1" applyBorder="1" applyAlignment="1">
      <alignment horizontal="center" vertical="center"/>
    </xf>
    <xf numFmtId="0" fontId="15" fillId="2" borderId="42" xfId="0" applyFont="1" applyFill="1" applyBorder="1" applyAlignment="1">
      <alignment horizontal="center" vertical="center"/>
    </xf>
    <xf numFmtId="0" fontId="13" fillId="2" borderId="43" xfId="0" applyFont="1" applyFill="1" applyBorder="1" applyAlignment="1">
      <alignment horizontal="center" vertical="center"/>
    </xf>
    <xf numFmtId="0" fontId="16" fillId="3" borderId="44" xfId="0" applyFont="1" applyFill="1" applyBorder="1" applyAlignment="1">
      <alignment horizontal="center" vertical="center"/>
    </xf>
    <xf numFmtId="0" fontId="16" fillId="3" borderId="45" xfId="0" applyFont="1" applyFill="1" applyBorder="1" applyAlignment="1">
      <alignment horizontal="center" vertical="center"/>
    </xf>
    <xf numFmtId="0" fontId="13" fillId="2" borderId="46" xfId="0" applyFont="1" applyFill="1" applyBorder="1" applyAlignment="1">
      <alignment horizontal="center" vertical="center"/>
    </xf>
    <xf numFmtId="1" fontId="17" fillId="4" borderId="47" xfId="0" applyNumberFormat="1" applyFont="1" applyFill="1" applyBorder="1" applyAlignment="1">
      <alignment horizontal="center" vertical="center"/>
    </xf>
    <xf numFmtId="0" fontId="18" fillId="4" borderId="48" xfId="0" applyFont="1" applyFill="1" applyBorder="1" applyAlignment="1">
      <alignment horizontal="left" vertical="center"/>
    </xf>
    <xf numFmtId="0" fontId="9" fillId="2" borderId="5" xfId="0" applyFont="1" applyFill="1" applyBorder="1" applyAlignment="1">
      <alignment horizontal="left" vertical="center" wrapText="1"/>
    </xf>
    <xf numFmtId="0" fontId="9" fillId="2" borderId="28" xfId="0" applyFont="1" applyFill="1" applyBorder="1" applyAlignment="1">
      <alignment horizontal="left" vertical="center" wrapText="1"/>
    </xf>
    <xf numFmtId="0" fontId="14" fillId="2" borderId="35" xfId="0" applyFont="1" applyFill="1" applyBorder="1" applyAlignment="1">
      <alignment horizontal="center" vertical="center"/>
    </xf>
    <xf numFmtId="0" fontId="14" fillId="2" borderId="36" xfId="0" applyFont="1" applyFill="1" applyBorder="1" applyAlignment="1">
      <alignment horizontal="center" vertical="center"/>
    </xf>
    <xf numFmtId="0" fontId="19" fillId="2" borderId="0" xfId="0" applyFont="1" applyFill="1" applyAlignment="1">
      <alignment horizontal="center" vertical="center" wrapText="1"/>
    </xf>
    <xf numFmtId="0" fontId="9" fillId="2" borderId="0" xfId="0" applyFont="1" applyFill="1" applyAlignment="1">
      <alignment horizontal="left" vertical="center"/>
    </xf>
    <xf numFmtId="0" fontId="2" fillId="2" borderId="0" xfId="0" applyFont="1" applyFill="1" applyAlignment="1">
      <alignment horizontal="left" vertical="center"/>
    </xf>
    <xf numFmtId="0" fontId="9" fillId="2" borderId="47" xfId="0" applyFont="1" applyFill="1" applyBorder="1" applyAlignment="1">
      <alignment horizontal="left" vertical="center" wrapText="1"/>
    </xf>
    <xf numFmtId="0" fontId="9" fillId="2" borderId="0" xfId="0" applyFont="1" applyFill="1" applyAlignment="1">
      <alignment horizontal="left" vertical="center" wrapText="1"/>
    </xf>
    <xf numFmtId="164" fontId="9" fillId="2" borderId="49" xfId="0" applyNumberFormat="1" applyFont="1" applyFill="1" applyBorder="1"/>
    <xf numFmtId="164" fontId="9" fillId="2" borderId="50" xfId="0" applyNumberFormat="1" applyFont="1" applyFill="1" applyBorder="1"/>
    <xf numFmtId="0" fontId="9" fillId="2" borderId="51" xfId="0" applyFont="1" applyFill="1" applyBorder="1"/>
    <xf numFmtId="0" fontId="9" fillId="2" borderId="52" xfId="0" applyFont="1" applyFill="1" applyBorder="1"/>
    <xf numFmtId="0" fontId="11" fillId="2" borderId="52" xfId="0" applyFont="1" applyFill="1" applyBorder="1" applyAlignment="1">
      <alignment horizontal="left" vertical="center"/>
    </xf>
    <xf numFmtId="0" fontId="12" fillId="2" borderId="53" xfId="0" applyFont="1" applyFill="1" applyBorder="1" applyAlignment="1">
      <alignment horizontal="left"/>
    </xf>
    <xf numFmtId="0" fontId="20" fillId="2" borderId="0" xfId="0" applyFont="1" applyFill="1" applyAlignment="1">
      <alignment vertical="center"/>
    </xf>
    <xf numFmtId="0" fontId="4"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horizontal="right" vertical="center"/>
    </xf>
    <xf numFmtId="0" fontId="4" fillId="2" borderId="0" xfId="0" applyFont="1" applyFill="1" applyAlignment="1">
      <alignment horizontal="center" vertical="center" wrapText="1"/>
    </xf>
    <xf numFmtId="0" fontId="19" fillId="2" borderId="0" xfId="0" applyFont="1" applyFill="1" applyAlignment="1">
      <alignment horizontal="right" vertical="center" wrapText="1"/>
    </xf>
    <xf numFmtId="0" fontId="19" fillId="2" borderId="0" xfId="0" applyFont="1" applyFill="1" applyAlignment="1">
      <alignment horizontal="center" vertical="center"/>
    </xf>
    <xf numFmtId="0" fontId="19" fillId="2" borderId="0" xfId="0" applyFont="1" applyFill="1" applyAlignment="1">
      <alignment vertical="center" wrapText="1"/>
    </xf>
    <xf numFmtId="0" fontId="13" fillId="2" borderId="23" xfId="0" applyFont="1" applyFill="1" applyBorder="1" applyAlignment="1" applyProtection="1">
      <alignment horizontal="center" vertical="center"/>
      <protection locked="0"/>
    </xf>
    <xf numFmtId="0" fontId="2" fillId="2" borderId="0" xfId="0" applyFont="1" applyFill="1" applyAlignment="1">
      <alignment vertical="center" wrapText="1"/>
    </xf>
    <xf numFmtId="0" fontId="2" fillId="2" borderId="25" xfId="0" applyFont="1" applyFill="1" applyBorder="1" applyAlignment="1">
      <alignment vertical="center"/>
    </xf>
    <xf numFmtId="0" fontId="9" fillId="2" borderId="42" xfId="0" applyFont="1" applyFill="1" applyBorder="1"/>
    <xf numFmtId="0" fontId="9" fillId="2" borderId="42" xfId="0" applyFont="1" applyFill="1" applyBorder="1" applyAlignment="1">
      <alignment vertical="center"/>
    </xf>
    <xf numFmtId="0" fontId="2" fillId="2" borderId="54" xfId="0" applyFont="1" applyFill="1" applyBorder="1" applyAlignment="1">
      <alignment vertical="center"/>
    </xf>
    <xf numFmtId="0" fontId="9" fillId="2" borderId="0" xfId="0" applyFont="1" applyFill="1" applyAlignment="1">
      <alignment vertical="center" wrapText="1"/>
    </xf>
    <xf numFmtId="0" fontId="9" fillId="2" borderId="54" xfId="0" applyFont="1" applyFill="1" applyBorder="1" applyAlignment="1">
      <alignment horizontal="left" vertical="center"/>
    </xf>
    <xf numFmtId="0" fontId="2" fillId="2" borderId="42" xfId="0" applyFont="1" applyFill="1" applyBorder="1" applyAlignment="1">
      <alignment vertical="center"/>
    </xf>
    <xf numFmtId="0" fontId="2" fillId="2" borderId="55" xfId="0" applyFont="1" applyFill="1" applyBorder="1" applyAlignment="1">
      <alignment vertical="center" wrapText="1"/>
    </xf>
    <xf numFmtId="0" fontId="2" fillId="2" borderId="56" xfId="0" applyFont="1" applyFill="1" applyBorder="1" applyAlignment="1">
      <alignment vertical="center" wrapText="1"/>
    </xf>
    <xf numFmtId="0" fontId="21" fillId="2" borderId="0" xfId="0" applyFont="1" applyFill="1" applyAlignment="1">
      <alignment vertical="center"/>
    </xf>
    <xf numFmtId="0" fontId="14" fillId="2" borderId="38" xfId="0" applyFont="1" applyFill="1" applyBorder="1" applyAlignment="1">
      <alignment horizontal="center" vertical="center"/>
    </xf>
    <xf numFmtId="0" fontId="14" fillId="2" borderId="39" xfId="0" applyFont="1" applyFill="1" applyBorder="1" applyAlignment="1">
      <alignment horizontal="center" vertical="center"/>
    </xf>
    <xf numFmtId="0" fontId="14" fillId="2" borderId="41" xfId="0" applyFont="1" applyFill="1" applyBorder="1" applyAlignment="1">
      <alignment horizontal="center" vertical="center"/>
    </xf>
    <xf numFmtId="0" fontId="14" fillId="2" borderId="42" xfId="0" applyFont="1" applyFill="1" applyBorder="1" applyAlignment="1">
      <alignment horizontal="center" vertical="center"/>
    </xf>
    <xf numFmtId="0" fontId="13" fillId="2" borderId="57" xfId="0" applyFont="1" applyFill="1" applyBorder="1" applyAlignment="1">
      <alignment horizontal="center" vertical="center"/>
    </xf>
    <xf numFmtId="0" fontId="13" fillId="2" borderId="33" xfId="0" applyFont="1" applyFill="1" applyBorder="1" applyAlignment="1">
      <alignment horizontal="center" vertical="center"/>
    </xf>
    <xf numFmtId="1" fontId="22" fillId="4" borderId="47" xfId="0" applyNumberFormat="1" applyFont="1" applyFill="1" applyBorder="1" applyAlignment="1">
      <alignment horizontal="center" vertical="center"/>
    </xf>
    <xf numFmtId="0" fontId="18" fillId="4" borderId="28" xfId="0" applyFont="1" applyFill="1" applyBorder="1" applyAlignment="1">
      <alignment horizontal="left" vertical="center"/>
    </xf>
    <xf numFmtId="0" fontId="9" fillId="2" borderId="5" xfId="0" applyFont="1" applyFill="1" applyBorder="1" applyAlignment="1">
      <alignment horizontal="left" vertical="center"/>
    </xf>
    <xf numFmtId="0" fontId="9" fillId="2" borderId="28" xfId="0" applyFont="1" applyFill="1" applyBorder="1" applyAlignment="1">
      <alignment horizontal="left"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2" fillId="2" borderId="17" xfId="0" applyFont="1" applyFill="1" applyBorder="1" applyAlignment="1">
      <alignment vertical="center" wrapText="1"/>
    </xf>
    <xf numFmtId="0" fontId="2" fillId="2" borderId="58" xfId="0" applyFont="1" applyFill="1" applyBorder="1" applyAlignment="1">
      <alignment horizontal="center" vertical="center"/>
    </xf>
    <xf numFmtId="0" fontId="9" fillId="2" borderId="47" xfId="0" applyFont="1" applyFill="1" applyBorder="1" applyAlignment="1">
      <alignment horizontal="left" vertical="center"/>
    </xf>
    <xf numFmtId="0" fontId="20" fillId="2" borderId="0" xfId="0" applyFont="1" applyFill="1" applyAlignment="1">
      <alignment horizontal="center" vertical="center" wrapText="1"/>
    </xf>
    <xf numFmtId="0" fontId="2" fillId="2" borderId="59"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0" xfId="0" applyFont="1" applyFill="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4" fillId="2" borderId="0" xfId="0" applyFont="1" applyFill="1" applyAlignment="1">
      <alignment horizontal="center" vertical="top" wrapText="1"/>
    </xf>
    <xf numFmtId="0" fontId="19" fillId="2" borderId="0" xfId="0" applyFont="1" applyFill="1" applyAlignment="1">
      <alignment horizontal="left" vertical="top" wrapText="1"/>
    </xf>
    <xf numFmtId="0" fontId="19" fillId="2" borderId="0" xfId="0" applyFont="1" applyFill="1" applyAlignment="1">
      <alignment vertical="top" wrapText="1"/>
    </xf>
    <xf numFmtId="0" fontId="2" fillId="2" borderId="0" xfId="0" applyFont="1" applyFill="1" applyAlignment="1">
      <alignment horizontal="left" vertical="center" wrapText="1"/>
    </xf>
    <xf numFmtId="0" fontId="23" fillId="2" borderId="0" xfId="0" applyFont="1" applyFill="1"/>
    <xf numFmtId="0" fontId="24" fillId="2" borderId="0" xfId="0" applyFont="1" applyFill="1"/>
    <xf numFmtId="0" fontId="12" fillId="2" borderId="0" xfId="0" applyFont="1" applyFill="1" applyAlignment="1">
      <alignment horizontal="center"/>
    </xf>
    <xf numFmtId="0" fontId="12" fillId="2" borderId="0" xfId="0" applyFont="1" applyFill="1" applyAlignment="1">
      <alignment horizontal="left"/>
    </xf>
    <xf numFmtId="0" fontId="1" fillId="2" borderId="0" xfId="0" applyFont="1" applyFill="1" applyAlignment="1">
      <alignment horizontal="center" vertical="center"/>
    </xf>
    <xf numFmtId="0" fontId="9" fillId="2" borderId="54" xfId="0" applyFont="1" applyFill="1" applyBorder="1" applyAlignment="1">
      <alignment vertical="center"/>
    </xf>
    <xf numFmtId="0" fontId="2" fillId="2" borderId="22" xfId="0" applyFont="1" applyFill="1" applyBorder="1" applyAlignment="1">
      <alignment vertical="center"/>
    </xf>
    <xf numFmtId="0" fontId="9" fillId="2" borderId="36" xfId="0" applyFont="1" applyFill="1" applyBorder="1" applyAlignment="1">
      <alignment vertical="center"/>
    </xf>
    <xf numFmtId="0" fontId="9" fillId="2" borderId="56" xfId="0" applyFont="1" applyFill="1" applyBorder="1" applyAlignment="1">
      <alignment vertical="center" wrapText="1"/>
    </xf>
    <xf numFmtId="0" fontId="9" fillId="2" borderId="56" xfId="0" applyFont="1" applyFill="1" applyBorder="1" applyAlignment="1">
      <alignment vertical="center"/>
    </xf>
    <xf numFmtId="0" fontId="9" fillId="2" borderId="60" xfId="0" applyFont="1" applyFill="1" applyBorder="1" applyAlignment="1">
      <alignment vertical="center"/>
    </xf>
    <xf numFmtId="0" fontId="1" fillId="2" borderId="0" xfId="0" applyFont="1" applyFill="1" applyAlignment="1" applyProtection="1">
      <alignment vertical="center"/>
      <protection locked="0"/>
    </xf>
    <xf numFmtId="0" fontId="9" fillId="2" borderId="0" xfId="0" applyFont="1" applyFill="1" applyAlignment="1" applyProtection="1">
      <alignment vertical="center"/>
      <protection locked="0"/>
    </xf>
    <xf numFmtId="0" fontId="1" fillId="2" borderId="0" xfId="0" applyFont="1" applyFill="1" applyAlignment="1" applyProtection="1">
      <alignment horizontal="left" vertical="center"/>
      <protection locked="0"/>
    </xf>
    <xf numFmtId="0" fontId="1" fillId="2" borderId="0" xfId="0" applyFont="1" applyFill="1" applyAlignment="1" applyProtection="1">
      <alignment horizontal="center" vertical="center"/>
      <protection locked="0"/>
    </xf>
    <xf numFmtId="0" fontId="25" fillId="2" borderId="0" xfId="0" applyFont="1" applyFill="1" applyAlignment="1" applyProtection="1">
      <alignment horizontal="center" vertical="center"/>
      <protection locked="0"/>
    </xf>
    <xf numFmtId="165" fontId="26" fillId="2" borderId="0" xfId="0" applyNumberFormat="1" applyFont="1" applyFill="1" applyAlignment="1">
      <alignment horizontal="center" vertical="center" textRotation="90"/>
    </xf>
    <xf numFmtId="0" fontId="25" fillId="2" borderId="0" xfId="0" applyFont="1" applyFill="1" applyAlignment="1">
      <alignment horizontal="center" vertical="center"/>
    </xf>
    <xf numFmtId="0" fontId="5" fillId="2" borderId="0" xfId="0" applyFont="1" applyFill="1" applyAlignment="1">
      <alignment horizontal="left" vertical="center"/>
    </xf>
    <xf numFmtId="0" fontId="27" fillId="2" borderId="0" xfId="0" applyFont="1" applyFill="1" applyAlignment="1">
      <alignment horizontal="center"/>
    </xf>
    <xf numFmtId="0" fontId="27" fillId="2" borderId="0" xfId="0" applyFont="1" applyFill="1"/>
    <xf numFmtId="0" fontId="12" fillId="2" borderId="0" xfId="0" applyFont="1" applyFill="1"/>
    <xf numFmtId="0" fontId="14" fillId="2" borderId="12" xfId="0" applyFont="1" applyFill="1" applyBorder="1" applyAlignment="1" applyProtection="1">
      <alignment horizontal="center" vertical="center"/>
      <protection locked="0"/>
    </xf>
    <xf numFmtId="0" fontId="12" fillId="2" borderId="0" xfId="0" applyFont="1" applyFill="1" applyAlignment="1">
      <alignment horizontal="right" vertical="center"/>
    </xf>
    <xf numFmtId="0" fontId="28" fillId="2" borderId="0" xfId="0" applyFont="1" applyFill="1" applyAlignment="1">
      <alignment horizontal="right"/>
    </xf>
    <xf numFmtId="0" fontId="29" fillId="2" borderId="0" xfId="0" applyFont="1" applyFill="1"/>
    <xf numFmtId="0" fontId="14" fillId="2" borderId="61" xfId="0" applyFont="1" applyFill="1" applyBorder="1" applyAlignment="1">
      <alignment vertical="center"/>
    </xf>
    <xf numFmtId="0" fontId="14" fillId="2" borderId="62" xfId="0" applyFont="1" applyFill="1" applyBorder="1" applyAlignment="1">
      <alignment vertical="center"/>
    </xf>
    <xf numFmtId="0" fontId="0" fillId="2" borderId="11" xfId="0" applyFill="1" applyBorder="1"/>
    <xf numFmtId="0" fontId="30" fillId="2" borderId="12" xfId="0" applyFont="1" applyFill="1" applyBorder="1" applyAlignment="1">
      <alignment horizontal="center"/>
    </xf>
    <xf numFmtId="0" fontId="12" fillId="2" borderId="11" xfId="0" applyFont="1" applyFill="1" applyBorder="1"/>
    <xf numFmtId="1" fontId="12" fillId="2" borderId="12" xfId="0" applyNumberFormat="1" applyFont="1" applyFill="1" applyBorder="1" applyAlignment="1" applyProtection="1">
      <alignment horizontal="center"/>
      <protection locked="0"/>
    </xf>
    <xf numFmtId="0" fontId="31" fillId="2" borderId="0" xfId="0" applyFont="1" applyFill="1" applyAlignment="1">
      <alignment horizontal="left"/>
    </xf>
    <xf numFmtId="0" fontId="12" fillId="2" borderId="0" xfId="0" applyFont="1" applyFill="1" applyAlignment="1">
      <alignment vertical="center"/>
    </xf>
    <xf numFmtId="0" fontId="14" fillId="2" borderId="0" xfId="0" applyFont="1" applyFill="1" applyAlignment="1">
      <alignment horizontal="center" vertical="center" wrapText="1"/>
    </xf>
    <xf numFmtId="1" fontId="28" fillId="2" borderId="0" xfId="0" applyNumberFormat="1" applyFont="1" applyFill="1"/>
    <xf numFmtId="1" fontId="28" fillId="2" borderId="0" xfId="0" applyNumberFormat="1" applyFont="1" applyFill="1" applyAlignment="1">
      <alignment horizontal="right"/>
    </xf>
    <xf numFmtId="0" fontId="12" fillId="2" borderId="0" xfId="0" applyFont="1" applyFill="1" applyAlignment="1">
      <alignment horizontal="center" vertical="center"/>
    </xf>
    <xf numFmtId="166" fontId="32" fillId="2" borderId="0" xfId="0" applyNumberFormat="1" applyFont="1" applyFill="1" applyAlignment="1">
      <alignment horizontal="left"/>
    </xf>
    <xf numFmtId="1" fontId="12" fillId="2" borderId="0" xfId="0" applyNumberFormat="1" applyFont="1" applyFill="1" applyAlignment="1">
      <alignment horizontal="left"/>
    </xf>
    <xf numFmtId="0" fontId="12" fillId="2" borderId="0" xfId="0" applyFont="1" applyFill="1" applyAlignment="1">
      <alignment horizontal="left" wrapText="1"/>
    </xf>
    <xf numFmtId="1" fontId="12" fillId="2" borderId="0" xfId="0" applyNumberFormat="1" applyFont="1" applyFill="1" applyAlignment="1">
      <alignment horizontal="left" vertical="top"/>
    </xf>
    <xf numFmtId="166" fontId="12" fillId="2" borderId="0" xfId="0" applyNumberFormat="1" applyFont="1" applyFill="1" applyAlignment="1">
      <alignment horizontal="left"/>
    </xf>
    <xf numFmtId="1" fontId="12" fillId="2" borderId="0" xfId="0" applyNumberFormat="1" applyFont="1" applyFill="1" applyAlignment="1">
      <alignment horizontal="center"/>
    </xf>
    <xf numFmtId="1" fontId="12" fillId="2" borderId="0" xfId="0" applyNumberFormat="1" applyFont="1" applyFill="1" applyAlignment="1">
      <alignment horizontal="center" vertical="top"/>
    </xf>
    <xf numFmtId="0" fontId="14" fillId="2" borderId="0" xfId="0" applyFont="1" applyFill="1" applyAlignment="1">
      <alignment horizontal="center" vertical="center"/>
    </xf>
    <xf numFmtId="0" fontId="12" fillId="2" borderId="54" xfId="0" applyFont="1" applyFill="1" applyBorder="1" applyAlignment="1">
      <alignment horizontal="right" vertical="center"/>
    </xf>
    <xf numFmtId="0" fontId="33" fillId="2" borderId="0" xfId="0" applyFont="1" applyFill="1" applyAlignment="1">
      <alignment wrapText="1"/>
    </xf>
    <xf numFmtId="0" fontId="33" fillId="2" borderId="0" xfId="0" applyFont="1" applyFill="1"/>
    <xf numFmtId="0" fontId="14" fillId="2" borderId="0" xfId="0" applyFont="1" applyFill="1" applyAlignment="1">
      <alignment horizontal="right"/>
    </xf>
    <xf numFmtId="0" fontId="12" fillId="2" borderId="63" xfId="0" applyFont="1" applyFill="1" applyBorder="1"/>
    <xf numFmtId="1" fontId="12" fillId="2" borderId="59" xfId="0" applyNumberFormat="1" applyFont="1" applyFill="1" applyBorder="1" applyAlignment="1" applyProtection="1">
      <alignment horizontal="center"/>
      <protection locked="0"/>
    </xf>
    <xf numFmtId="164" fontId="12" fillId="2" borderId="12" xfId="0" applyNumberFormat="1" applyFont="1" applyFill="1" applyBorder="1" applyProtection="1">
      <protection locked="0"/>
    </xf>
    <xf numFmtId="0" fontId="0" fillId="2" borderId="12" xfId="0" applyFill="1" applyBorder="1" applyProtection="1">
      <protection locked="0"/>
    </xf>
    <xf numFmtId="0" fontId="0" fillId="2" borderId="37" xfId="0" applyFill="1" applyBorder="1" applyProtection="1">
      <protection locked="0"/>
    </xf>
    <xf numFmtId="1" fontId="12" fillId="2" borderId="0" xfId="0" applyNumberFormat="1" applyFont="1" applyFill="1" applyAlignment="1">
      <alignment horizontal="center" vertical="top"/>
    </xf>
    <xf numFmtId="0" fontId="0" fillId="2" borderId="0" xfId="0" applyFill="1"/>
    <xf numFmtId="0" fontId="12" fillId="2" borderId="0" xfId="0" applyFont="1" applyFill="1" applyAlignment="1">
      <alignment horizontal="left"/>
    </xf>
    <xf numFmtId="164" fontId="12" fillId="2" borderId="59" xfId="0" applyNumberFormat="1" applyFont="1" applyFill="1" applyBorder="1" applyProtection="1">
      <protection locked="0"/>
    </xf>
    <xf numFmtId="0" fontId="0" fillId="2" borderId="59" xfId="0" applyFill="1" applyBorder="1" applyProtection="1">
      <protection locked="0"/>
    </xf>
    <xf numFmtId="0" fontId="0" fillId="2" borderId="46" xfId="0" applyFill="1" applyBorder="1" applyProtection="1">
      <protection locked="0"/>
    </xf>
    <xf numFmtId="0" fontId="35" fillId="6" borderId="10" xfId="0" applyFont="1" applyFill="1" applyBorder="1" applyAlignment="1">
      <alignment horizontal="center" vertical="center" shrinkToFit="1"/>
    </xf>
    <xf numFmtId="0" fontId="35" fillId="6" borderId="39" xfId="0" applyFont="1" applyFill="1" applyBorder="1" applyAlignment="1">
      <alignment horizontal="center" vertical="center" shrinkToFit="1"/>
    </xf>
    <xf numFmtId="0" fontId="35" fillId="6" borderId="38" xfId="0" applyFont="1" applyFill="1" applyBorder="1" applyAlignment="1">
      <alignment horizontal="center" vertical="center" shrinkToFit="1"/>
    </xf>
    <xf numFmtId="0" fontId="36" fillId="2" borderId="0" xfId="0" applyFont="1" applyFill="1" applyAlignment="1">
      <alignment horizontal="center" vertical="center"/>
    </xf>
    <xf numFmtId="0" fontId="37" fillId="2" borderId="0" xfId="0" applyFont="1" applyFill="1" applyAlignment="1">
      <alignment horizontal="center" vertical="top"/>
    </xf>
    <xf numFmtId="0" fontId="14" fillId="2" borderId="62"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34" fillId="5" borderId="65" xfId="0" applyFont="1" applyFill="1" applyBorder="1" applyAlignment="1">
      <alignment horizontal="center"/>
    </xf>
    <xf numFmtId="0" fontId="0" fillId="2" borderId="65" xfId="0" applyFill="1" applyBorder="1"/>
    <xf numFmtId="0" fontId="0" fillId="2" borderId="66" xfId="0" applyFill="1" applyBorder="1"/>
    <xf numFmtId="164" fontId="14" fillId="2" borderId="24" xfId="0" applyNumberFormat="1" applyFont="1" applyFill="1" applyBorder="1" applyAlignment="1" applyProtection="1">
      <alignment horizontal="center" vertical="center" wrapText="1"/>
      <protection locked="0"/>
    </xf>
    <xf numFmtId="0" fontId="0" fillId="2" borderId="39" xfId="0" applyFill="1" applyBorder="1" applyProtection="1">
      <protection locked="0"/>
    </xf>
    <xf numFmtId="0" fontId="0" fillId="2" borderId="64" xfId="0" applyFill="1" applyBorder="1" applyProtection="1">
      <protection locked="0"/>
    </xf>
    <xf numFmtId="0" fontId="14" fillId="2" borderId="12" xfId="0" applyFont="1" applyFill="1" applyBorder="1" applyAlignment="1">
      <alignment horizontal="center" vertical="center" wrapText="1"/>
    </xf>
    <xf numFmtId="0" fontId="14" fillId="2" borderId="37"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0" fillId="2" borderId="60" xfId="0" applyFill="1" applyBorder="1"/>
    <xf numFmtId="0" fontId="14" fillId="2" borderId="22" xfId="0" applyFont="1" applyFill="1" applyBorder="1" applyAlignment="1">
      <alignment horizontal="center" vertical="center" wrapText="1"/>
    </xf>
    <xf numFmtId="0" fontId="22" fillId="2" borderId="39" xfId="0" applyFont="1" applyFill="1" applyBorder="1" applyAlignment="1" applyProtection="1">
      <alignment horizontal="center" vertical="center" wrapText="1"/>
      <protection locked="0"/>
    </xf>
    <xf numFmtId="0" fontId="22" fillId="2" borderId="24" xfId="0" applyFont="1" applyFill="1" applyBorder="1" applyAlignment="1" applyProtection="1">
      <alignment horizontal="center" vertical="center" wrapText="1"/>
      <protection locked="0"/>
    </xf>
    <xf numFmtId="2" fontId="14" fillId="2" borderId="24" xfId="0" applyNumberFormat="1" applyFont="1" applyFill="1" applyBorder="1" applyAlignment="1" applyProtection="1">
      <alignment horizontal="center" vertical="center" wrapText="1"/>
      <protection locked="0"/>
    </xf>
    <xf numFmtId="0" fontId="27" fillId="2" borderId="0" xfId="0" applyFont="1" applyFill="1" applyAlignment="1">
      <alignment horizontal="center"/>
    </xf>
    <xf numFmtId="0" fontId="12" fillId="2" borderId="0" xfId="0" applyFont="1" applyFill="1" applyAlignment="1">
      <alignment horizontal="right"/>
    </xf>
    <xf numFmtId="0" fontId="12" fillId="2" borderId="0" xfId="0" applyFont="1" applyFill="1" applyAlignment="1">
      <alignment horizontal="right" vertical="center"/>
    </xf>
    <xf numFmtId="0" fontId="14" fillId="2" borderId="24" xfId="0" applyFont="1" applyFill="1" applyBorder="1" applyAlignment="1" applyProtection="1">
      <alignment horizontal="center" vertical="center"/>
      <protection locked="0"/>
    </xf>
    <xf numFmtId="0" fontId="14" fillId="2" borderId="24" xfId="0" applyFont="1" applyFill="1" applyBorder="1" applyAlignment="1" applyProtection="1">
      <alignment horizontal="center" vertical="center" wrapText="1"/>
      <protection locked="0"/>
    </xf>
    <xf numFmtId="2" fontId="14" fillId="2" borderId="24" xfId="0" applyNumberFormat="1" applyFont="1" applyFill="1" applyBorder="1" applyAlignment="1" applyProtection="1">
      <alignment horizontal="center" vertical="center"/>
      <protection locked="0"/>
    </xf>
    <xf numFmtId="49" fontId="14" fillId="2" borderId="24" xfId="0" applyNumberFormat="1" applyFont="1" applyFill="1" applyBorder="1" applyAlignment="1" applyProtection="1">
      <alignment horizontal="center" vertical="center"/>
      <protection locked="0"/>
    </xf>
    <xf numFmtId="0" fontId="4" fillId="2" borderId="15" xfId="0" applyFont="1" applyFill="1" applyBorder="1" applyAlignment="1">
      <alignment horizontal="center" vertical="center" wrapText="1"/>
    </xf>
    <xf numFmtId="0" fontId="0" fillId="2" borderId="42" xfId="0" applyFill="1" applyBorder="1"/>
    <xf numFmtId="0" fontId="0" fillId="2" borderId="55" xfId="0" applyFill="1" applyBorder="1"/>
    <xf numFmtId="0" fontId="0" fillId="2" borderId="8" xfId="0" applyFill="1" applyBorder="1"/>
    <xf numFmtId="0" fontId="0" fillId="2" borderId="36" xfId="0" applyFill="1" applyBorder="1"/>
    <xf numFmtId="0" fontId="4" fillId="2" borderId="15" xfId="0" applyFont="1" applyFill="1" applyBorder="1" applyAlignment="1">
      <alignment horizontal="center" vertical="center"/>
    </xf>
    <xf numFmtId="0" fontId="19" fillId="2" borderId="0" xfId="0" applyFont="1" applyFill="1" applyAlignment="1">
      <alignment horizontal="left" vertical="top" wrapText="1"/>
    </xf>
    <xf numFmtId="0" fontId="19" fillId="2" borderId="0" xfId="0" applyFont="1" applyFill="1" applyAlignment="1">
      <alignment horizontal="left" vertical="center" wrapText="1"/>
    </xf>
    <xf numFmtId="0" fontId="9" fillId="2" borderId="15" xfId="0" applyFont="1" applyFill="1" applyBorder="1" applyAlignment="1">
      <alignment horizontal="center" vertical="center" wrapText="1"/>
    </xf>
    <xf numFmtId="0" fontId="2" fillId="2" borderId="15" xfId="0" applyFont="1" applyFill="1" applyBorder="1" applyAlignment="1">
      <alignment horizontal="center" vertical="center"/>
    </xf>
    <xf numFmtId="0" fontId="19" fillId="2" borderId="0" xfId="0" applyFont="1" applyFill="1" applyAlignment="1">
      <alignment vertical="center"/>
    </xf>
    <xf numFmtId="0" fontId="0" fillId="2" borderId="5" xfId="0" applyFill="1" applyBorder="1"/>
    <xf numFmtId="0" fontId="0" fillId="2" borderId="28" xfId="0" applyFill="1" applyBorder="1"/>
    <xf numFmtId="0" fontId="0" fillId="2" borderId="20" xfId="0" applyFill="1" applyBorder="1"/>
    <xf numFmtId="0" fontId="43" fillId="2" borderId="14" xfId="0" applyFont="1" applyFill="1" applyBorder="1" applyAlignment="1" applyProtection="1">
      <alignment horizontal="center" vertical="center" wrapText="1"/>
      <protection locked="0"/>
    </xf>
    <xf numFmtId="0" fontId="0" fillId="2" borderId="4" xfId="0" applyFill="1" applyBorder="1" applyProtection="1">
      <protection locked="0"/>
    </xf>
    <xf numFmtId="0" fontId="43" fillId="2" borderId="14" xfId="0" applyFont="1" applyFill="1" applyBorder="1" applyAlignment="1" applyProtection="1">
      <alignment horizontal="center" vertical="center"/>
      <protection locked="0"/>
    </xf>
    <xf numFmtId="0" fontId="0" fillId="2" borderId="7" xfId="0" applyFill="1" applyBorder="1" applyProtection="1">
      <protection locked="0"/>
    </xf>
    <xf numFmtId="0" fontId="44" fillId="2" borderId="71" xfId="0" applyFont="1" applyFill="1" applyBorder="1" applyAlignment="1">
      <alignment horizontal="center" vertical="center"/>
    </xf>
    <xf numFmtId="0" fontId="0" fillId="2" borderId="34" xfId="0" applyFill="1" applyBorder="1"/>
    <xf numFmtId="0" fontId="44" fillId="2" borderId="40" xfId="0" applyFont="1" applyFill="1" applyBorder="1" applyAlignment="1">
      <alignment horizontal="center" vertical="center" wrapText="1"/>
    </xf>
    <xf numFmtId="10" fontId="45" fillId="2" borderId="40" xfId="0" applyNumberFormat="1" applyFont="1" applyFill="1" applyBorder="1" applyAlignment="1">
      <alignment horizontal="center" vertical="center" wrapText="1"/>
    </xf>
    <xf numFmtId="10" fontId="45" fillId="2" borderId="40" xfId="0" applyNumberFormat="1" applyFont="1" applyFill="1" applyBorder="1" applyAlignment="1">
      <alignment horizontal="center" vertical="center"/>
    </xf>
    <xf numFmtId="1" fontId="44" fillId="2" borderId="40" xfId="0" applyNumberFormat="1" applyFont="1" applyFill="1" applyBorder="1" applyAlignment="1">
      <alignment horizontal="center" vertical="center"/>
    </xf>
    <xf numFmtId="0" fontId="44" fillId="2" borderId="40" xfId="0" applyFont="1" applyFill="1" applyBorder="1" applyAlignment="1">
      <alignment horizontal="center" vertical="center"/>
    </xf>
    <xf numFmtId="0" fontId="0" fillId="2" borderId="33" xfId="0" applyFill="1" applyBorder="1"/>
    <xf numFmtId="0" fontId="8" fillId="2" borderId="21" xfId="0" applyFont="1" applyFill="1" applyBorder="1" applyAlignment="1">
      <alignment horizontal="center" vertical="center" wrapText="1"/>
    </xf>
    <xf numFmtId="0" fontId="8" fillId="2" borderId="48" xfId="0" applyFont="1" applyFill="1" applyBorder="1" applyAlignment="1">
      <alignment horizontal="center" vertical="center" wrapText="1"/>
    </xf>
    <xf numFmtId="0" fontId="4" fillId="2" borderId="0" xfId="0" applyFont="1" applyFill="1" applyAlignment="1">
      <alignment horizontal="left" vertical="center"/>
    </xf>
    <xf numFmtId="0" fontId="4" fillId="2" borderId="0" xfId="0" applyFont="1" applyFill="1" applyAlignment="1">
      <alignment horizontal="left" vertical="center" wrapText="1"/>
    </xf>
    <xf numFmtId="167" fontId="19" fillId="2" borderId="2" xfId="0" applyNumberFormat="1" applyFont="1" applyFill="1" applyBorder="1" applyAlignment="1">
      <alignment horizontal="center" vertical="center"/>
    </xf>
    <xf numFmtId="167" fontId="19" fillId="2" borderId="48" xfId="0" applyNumberFormat="1" applyFont="1" applyFill="1" applyBorder="1" applyAlignment="1">
      <alignment horizontal="center" vertical="center"/>
    </xf>
    <xf numFmtId="0" fontId="41" fillId="2" borderId="17" xfId="0" applyFont="1" applyFill="1" applyBorder="1" applyAlignment="1">
      <alignment horizontal="center" vertical="center"/>
    </xf>
    <xf numFmtId="0" fontId="0" fillId="2" borderId="47" xfId="0" applyFill="1" applyBorder="1"/>
    <xf numFmtId="0" fontId="42" fillId="4" borderId="70" xfId="0" applyFont="1" applyFill="1" applyBorder="1" applyAlignment="1">
      <alignment horizontal="center" vertical="center"/>
    </xf>
    <xf numFmtId="0" fontId="0" fillId="2" borderId="4" xfId="0" applyFill="1" applyBorder="1"/>
    <xf numFmtId="0" fontId="43" fillId="4" borderId="14" xfId="0" applyFont="1" applyFill="1" applyBorder="1" applyAlignment="1" applyProtection="1">
      <alignment horizontal="center" vertical="center" wrapText="1"/>
      <protection locked="0"/>
    </xf>
    <xf numFmtId="0" fontId="42" fillId="2" borderId="70" xfId="0" applyFont="1" applyFill="1" applyBorder="1" applyAlignment="1">
      <alignment horizontal="center" vertical="center"/>
    </xf>
    <xf numFmtId="0" fontId="19" fillId="2" borderId="1" xfId="0" applyFont="1" applyFill="1" applyBorder="1" applyAlignment="1">
      <alignment horizontal="center" vertical="center" wrapText="1"/>
    </xf>
    <xf numFmtId="0" fontId="0" fillId="2" borderId="16" xfId="0" applyFill="1" applyBorder="1"/>
    <xf numFmtId="0" fontId="0" fillId="2" borderId="17" xfId="0" applyFill="1" applyBorder="1"/>
    <xf numFmtId="0" fontId="0" fillId="2" borderId="72" xfId="0" applyFill="1" applyBorder="1"/>
    <xf numFmtId="0" fontId="8" fillId="2" borderId="73" xfId="0" applyFont="1" applyFill="1" applyBorder="1" applyAlignment="1">
      <alignment horizontal="center" vertical="center" wrapText="1"/>
    </xf>
    <xf numFmtId="0" fontId="8" fillId="2" borderId="72"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47" xfId="0" applyFont="1" applyFill="1" applyBorder="1" applyAlignment="1">
      <alignment horizontal="center" vertical="center" wrapText="1"/>
    </xf>
    <xf numFmtId="0" fontId="2" fillId="2" borderId="1" xfId="0" applyFont="1" applyFill="1" applyBorder="1" applyAlignment="1">
      <alignment horizontal="right" vertical="center" wrapText="1"/>
    </xf>
    <xf numFmtId="0" fontId="12" fillId="2" borderId="54" xfId="0" applyFont="1" applyFill="1" applyBorder="1" applyAlignment="1">
      <alignment horizontal="center" vertical="top" wrapText="1"/>
    </xf>
    <xf numFmtId="0" fontId="0" fillId="2" borderId="56" xfId="0" applyFill="1" applyBorder="1"/>
    <xf numFmtId="0" fontId="0" fillId="2" borderId="54" xfId="0" applyFill="1" applyBorder="1"/>
    <xf numFmtId="0" fontId="4" fillId="2" borderId="1" xfId="0" applyFont="1" applyFill="1" applyBorder="1" applyAlignment="1">
      <alignment horizontal="center" vertical="center"/>
    </xf>
    <xf numFmtId="0" fontId="0" fillId="2" borderId="74" xfId="0" applyFill="1" applyBorder="1"/>
    <xf numFmtId="0" fontId="19" fillId="2" borderId="0" xfId="0" applyFont="1" applyFill="1" applyAlignment="1">
      <alignment horizontal="center" vertical="center"/>
    </xf>
    <xf numFmtId="0" fontId="40" fillId="2" borderId="0" xfId="0" applyFont="1" applyFill="1" applyAlignment="1">
      <alignment horizontal="center" vertical="center"/>
    </xf>
    <xf numFmtId="0" fontId="9" fillId="2" borderId="0" xfId="0" applyFont="1" applyFill="1" applyAlignment="1">
      <alignment horizontal="center" vertical="center"/>
    </xf>
    <xf numFmtId="2" fontId="9" fillId="2" borderId="36" xfId="0" applyNumberFormat="1" applyFont="1" applyFill="1" applyBorder="1" applyAlignment="1" applyProtection="1">
      <alignment horizontal="center"/>
      <protection locked="0"/>
    </xf>
    <xf numFmtId="0" fontId="0" fillId="2" borderId="36" xfId="0" applyFill="1" applyBorder="1" applyProtection="1">
      <protection locked="0"/>
    </xf>
    <xf numFmtId="0" fontId="1" fillId="2" borderId="0" xfId="0" applyFont="1" applyFill="1" applyAlignment="1" applyProtection="1">
      <alignment horizontal="center" vertical="center"/>
      <protection locked="0"/>
    </xf>
    <xf numFmtId="0" fontId="0" fillId="2" borderId="0" xfId="0" applyFill="1" applyProtection="1">
      <protection locked="0"/>
    </xf>
    <xf numFmtId="0" fontId="19" fillId="2" borderId="0" xfId="0" applyFont="1" applyFill="1" applyAlignment="1">
      <alignment horizontal="right" vertical="center"/>
    </xf>
    <xf numFmtId="0" fontId="19" fillId="2" borderId="0" xfId="0" applyFont="1" applyFill="1" applyAlignment="1">
      <alignment horizontal="right" vertical="center" wrapText="1"/>
    </xf>
    <xf numFmtId="10" fontId="27" fillId="2" borderId="14" xfId="0" applyNumberFormat="1" applyFont="1" applyFill="1" applyBorder="1" applyAlignment="1">
      <alignment horizontal="center" vertical="center" wrapText="1"/>
    </xf>
    <xf numFmtId="0" fontId="42" fillId="2" borderId="14" xfId="0" applyFont="1" applyFill="1" applyBorder="1" applyAlignment="1">
      <alignment horizontal="center" vertical="center" wrapText="1"/>
    </xf>
    <xf numFmtId="10" fontId="27" fillId="2" borderId="14" xfId="0" applyNumberFormat="1" applyFont="1" applyFill="1" applyBorder="1" applyAlignment="1">
      <alignment horizontal="center" vertical="center"/>
    </xf>
    <xf numFmtId="1" fontId="43" fillId="2" borderId="14" xfId="0" applyNumberFormat="1" applyFont="1" applyFill="1" applyBorder="1" applyAlignment="1" applyProtection="1">
      <alignment horizontal="center" vertical="center"/>
      <protection locked="0"/>
    </xf>
    <xf numFmtId="1" fontId="20" fillId="2" borderId="36" xfId="0" applyNumberFormat="1" applyFont="1" applyFill="1" applyBorder="1" applyAlignment="1">
      <alignment horizontal="center" vertical="center"/>
    </xf>
    <xf numFmtId="164" fontId="9" fillId="2" borderId="36" xfId="0" applyNumberFormat="1" applyFont="1" applyFill="1" applyBorder="1" applyAlignment="1" applyProtection="1">
      <alignment horizontal="center"/>
      <protection locked="0"/>
    </xf>
    <xf numFmtId="0" fontId="20" fillId="2" borderId="36" xfId="0" applyFont="1" applyFill="1" applyBorder="1" applyAlignment="1">
      <alignment horizontal="center" vertical="center"/>
    </xf>
    <xf numFmtId="0" fontId="19" fillId="2" borderId="36" xfId="0" applyFont="1" applyFill="1" applyBorder="1" applyAlignment="1">
      <alignment horizontal="center" vertical="center" wrapText="1"/>
    </xf>
    <xf numFmtId="0" fontId="19" fillId="2" borderId="42" xfId="0" applyFont="1" applyFill="1" applyBorder="1" applyAlignment="1">
      <alignment horizontal="center" vertical="center"/>
    </xf>
    <xf numFmtId="0" fontId="19" fillId="2" borderId="36" xfId="0" applyFont="1" applyFill="1" applyBorder="1" applyAlignment="1">
      <alignment horizontal="center" vertical="center"/>
    </xf>
    <xf numFmtId="0" fontId="19" fillId="2" borderId="0" xfId="0" applyFont="1" applyFill="1" applyAlignment="1">
      <alignment horizontal="left" vertical="center"/>
    </xf>
    <xf numFmtId="0" fontId="2" fillId="2" borderId="0" xfId="0" applyFont="1" applyFill="1" applyAlignment="1">
      <alignment horizontal="center" vertical="center" wrapText="1"/>
    </xf>
    <xf numFmtId="0" fontId="40" fillId="2" borderId="36" xfId="0" applyFont="1" applyFill="1" applyBorder="1" applyAlignment="1">
      <alignment horizontal="center" vertical="center"/>
    </xf>
    <xf numFmtId="0" fontId="25" fillId="7" borderId="16" xfId="0" applyFont="1" applyFill="1" applyBorder="1" applyAlignment="1">
      <alignment horizontal="center" vertical="center"/>
    </xf>
    <xf numFmtId="0" fontId="25" fillId="7" borderId="0" xfId="0" applyFont="1" applyFill="1" applyAlignment="1">
      <alignment horizontal="center" vertical="center"/>
    </xf>
    <xf numFmtId="0" fontId="20" fillId="2" borderId="68" xfId="0" applyFont="1" applyFill="1" applyBorder="1" applyAlignment="1">
      <alignment horizontal="center" vertical="center" wrapText="1"/>
    </xf>
    <xf numFmtId="0" fontId="0" fillId="2" borderId="68" xfId="0" applyFill="1" applyBorder="1"/>
    <xf numFmtId="0" fontId="0" fillId="2" borderId="69" xfId="0" applyFill="1" applyBorder="1"/>
    <xf numFmtId="0" fontId="39" fillId="2" borderId="5" xfId="0" applyFont="1" applyFill="1" applyBorder="1" applyAlignment="1">
      <alignment horizontal="center" vertical="center" wrapText="1"/>
    </xf>
    <xf numFmtId="0" fontId="12" fillId="2" borderId="42" xfId="0" applyFont="1" applyFill="1" applyBorder="1" applyAlignment="1">
      <alignment horizontal="left"/>
    </xf>
    <xf numFmtId="0" fontId="0" fillId="2" borderId="41" xfId="0" applyFill="1" applyBorder="1"/>
    <xf numFmtId="0" fontId="9" fillId="2" borderId="10" xfId="0" applyFont="1" applyFill="1" applyBorder="1" applyAlignment="1" applyProtection="1">
      <alignment horizontal="left" vertical="center"/>
      <protection locked="0"/>
    </xf>
    <xf numFmtId="0" fontId="0" fillId="2" borderId="38" xfId="0" applyFill="1" applyBorder="1" applyProtection="1">
      <protection locked="0"/>
    </xf>
    <xf numFmtId="0" fontId="9" fillId="2" borderId="31" xfId="0" applyFont="1" applyFill="1" applyBorder="1" applyAlignment="1">
      <alignment horizontal="left" vertical="center"/>
    </xf>
    <xf numFmtId="0" fontId="0" fillId="2" borderId="45" xfId="0" applyFill="1" applyBorder="1"/>
    <xf numFmtId="0" fontId="0" fillId="2" borderId="44" xfId="0" applyFill="1" applyBorder="1"/>
    <xf numFmtId="0" fontId="20" fillId="2" borderId="67" xfId="0" applyFont="1" applyFill="1" applyBorder="1" applyAlignment="1">
      <alignment horizontal="center" vertical="center"/>
    </xf>
    <xf numFmtId="0" fontId="20" fillId="2" borderId="65" xfId="0" applyFont="1" applyFill="1" applyBorder="1" applyAlignment="1">
      <alignment horizontal="center" vertical="center"/>
    </xf>
    <xf numFmtId="0" fontId="20" fillId="2" borderId="66"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8" xfId="0" applyFont="1" applyFill="1" applyBorder="1" applyAlignment="1">
      <alignment horizontal="center" vertical="center"/>
    </xf>
    <xf numFmtId="164" fontId="12" fillId="2" borderId="39" xfId="0" applyNumberFormat="1" applyFont="1" applyFill="1" applyBorder="1" applyAlignment="1">
      <alignment horizontal="left"/>
    </xf>
    <xf numFmtId="0" fontId="0" fillId="2" borderId="38" xfId="0" applyFill="1" applyBorder="1"/>
    <xf numFmtId="164" fontId="12" fillId="2" borderId="42" xfId="0" applyNumberFormat="1" applyFont="1" applyFill="1" applyBorder="1" applyAlignment="1">
      <alignment horizontal="left"/>
    </xf>
    <xf numFmtId="0" fontId="0" fillId="2" borderId="64" xfId="0" applyFill="1" applyBorder="1"/>
    <xf numFmtId="0" fontId="12" fillId="2" borderId="39" xfId="0" applyFont="1" applyFill="1" applyBorder="1" applyAlignment="1">
      <alignment horizontal="left"/>
    </xf>
    <xf numFmtId="164" fontId="12" fillId="2" borderId="0" xfId="0" applyNumberFormat="1" applyFont="1" applyFill="1" applyAlignment="1">
      <alignment horizontal="left"/>
    </xf>
    <xf numFmtId="0" fontId="9" fillId="2" borderId="8" xfId="0" applyFont="1" applyFill="1" applyBorder="1" applyAlignment="1" applyProtection="1">
      <alignment horizontal="left" vertical="center"/>
      <protection locked="0"/>
    </xf>
    <xf numFmtId="0" fontId="0" fillId="2" borderId="35" xfId="0" applyFill="1" applyBorder="1" applyProtection="1">
      <protection locked="0"/>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38" fillId="2" borderId="67" xfId="0" quotePrefix="1" applyFont="1" applyFill="1" applyBorder="1" applyAlignment="1" applyProtection="1">
      <alignment horizontal="center" vertical="center"/>
      <protection locked="0"/>
    </xf>
    <xf numFmtId="0" fontId="0" fillId="2" borderId="65" xfId="0" applyFill="1" applyBorder="1" applyProtection="1">
      <protection locked="0"/>
    </xf>
    <xf numFmtId="0" fontId="0" fillId="2" borderId="16" xfId="0" applyFill="1" applyBorder="1" applyProtection="1">
      <protection locked="0"/>
    </xf>
    <xf numFmtId="0" fontId="0" fillId="2" borderId="17" xfId="0" applyFill="1" applyBorder="1" applyProtection="1">
      <protection locked="0"/>
    </xf>
    <xf numFmtId="0" fontId="20" fillId="2" borderId="1" xfId="0" applyFont="1" applyFill="1" applyBorder="1" applyAlignment="1">
      <alignment horizontal="center" vertical="center" wrapText="1"/>
    </xf>
    <xf numFmtId="0" fontId="20" fillId="2" borderId="17" xfId="0" applyFont="1" applyFill="1" applyBorder="1" applyAlignment="1">
      <alignment horizontal="center" vertical="center" wrapText="1"/>
    </xf>
    <xf numFmtId="164" fontId="12" fillId="2" borderId="36" xfId="0" applyNumberFormat="1" applyFont="1" applyFill="1" applyBorder="1" applyAlignment="1">
      <alignment horizontal="left"/>
    </xf>
    <xf numFmtId="0" fontId="3" fillId="2" borderId="0" xfId="0" applyFont="1" applyFill="1" applyAlignment="1">
      <alignment horizontal="center" vertical="center"/>
    </xf>
    <xf numFmtId="0" fontId="4" fillId="2" borderId="0" xfId="0" applyFont="1" applyFill="1" applyAlignment="1">
      <alignment horizontal="center" vertical="center"/>
    </xf>
    <xf numFmtId="0" fontId="8" fillId="2" borderId="24" xfId="0" applyFont="1" applyFill="1" applyBorder="1" applyAlignment="1">
      <alignment horizontal="center" vertical="center"/>
    </xf>
    <xf numFmtId="0" fontId="0" fillId="2" borderId="39" xfId="0" applyFill="1" applyBorder="1"/>
    <xf numFmtId="2" fontId="8" fillId="2" borderId="24" xfId="0" applyNumberFormat="1" applyFont="1" applyFill="1" applyBorder="1" applyAlignment="1">
      <alignment horizontal="center" vertical="center"/>
    </xf>
    <xf numFmtId="0" fontId="7" fillId="2" borderId="0" xfId="0" applyFont="1" applyFill="1" applyAlignment="1">
      <alignment horizontal="right" vertical="center"/>
    </xf>
    <xf numFmtId="0" fontId="8" fillId="2" borderId="24" xfId="0" applyFont="1" applyFill="1" applyBorder="1" applyAlignment="1" applyProtection="1">
      <alignment horizontal="center" vertical="center"/>
      <protection locked="0"/>
    </xf>
    <xf numFmtId="49" fontId="8" fillId="2" borderId="24" xfId="0" applyNumberFormat="1" applyFont="1" applyFill="1" applyBorder="1" applyAlignment="1">
      <alignment horizontal="center" vertical="center"/>
    </xf>
    <xf numFmtId="0" fontId="7" fillId="2" borderId="54" xfId="0" applyFont="1" applyFill="1" applyBorder="1" applyAlignment="1">
      <alignment horizontal="righ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200025</xdr:rowOff>
    </xdr:from>
    <xdr:ext cx="1752600" cy="14001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238125</xdr:colOff>
      <xdr:row>1</xdr:row>
      <xdr:rowOff>28575</xdr:rowOff>
    </xdr:from>
    <xdr:ext cx="1790700" cy="1409700"/>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238125" y="193675"/>
          <a:ext cx="1790700" cy="14097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238125</xdr:colOff>
      <xdr:row>1</xdr:row>
      <xdr:rowOff>28575</xdr:rowOff>
    </xdr:from>
    <xdr:ext cx="1790700" cy="1409700"/>
    <xdr:pic>
      <xdr:nvPicPr>
        <xdr:cNvPr id="3" name="Picture 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238125</xdr:colOff>
      <xdr:row>1</xdr:row>
      <xdr:rowOff>9525</xdr:rowOff>
    </xdr:from>
    <xdr:ext cx="1790700" cy="1409700"/>
    <xdr:pic>
      <xdr:nvPicPr>
        <xdr:cNvPr id="3" name="Picture 5">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247650</xdr:colOff>
      <xdr:row>1</xdr:row>
      <xdr:rowOff>19050</xdr:rowOff>
    </xdr:from>
    <xdr:ext cx="1790700" cy="140970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247650</xdr:colOff>
      <xdr:row>1</xdr:row>
      <xdr:rowOff>19050</xdr:rowOff>
    </xdr:from>
    <xdr:ext cx="1790700" cy="1409700"/>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257175</xdr:colOff>
      <xdr:row>1</xdr:row>
      <xdr:rowOff>9525</xdr:rowOff>
    </xdr:from>
    <xdr:ext cx="1790700" cy="1409700"/>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247650</xdr:colOff>
      <xdr:row>1</xdr:row>
      <xdr:rowOff>0</xdr:rowOff>
    </xdr:from>
    <xdr:ext cx="1752600" cy="1419225"/>
    <xdr:pic>
      <xdr:nvPicPr>
        <xdr:cNvPr id="3" name="Picture 3">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247650</xdr:colOff>
      <xdr:row>1</xdr:row>
      <xdr:rowOff>19050</xdr:rowOff>
    </xdr:from>
    <xdr:ext cx="1752600" cy="1419225"/>
    <xdr:pic>
      <xdr:nvPicPr>
        <xdr:cNvPr id="3" name="Picture 3">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238125</xdr:colOff>
      <xdr:row>1</xdr:row>
      <xdr:rowOff>19050</xdr:rowOff>
    </xdr:from>
    <xdr:ext cx="1752600" cy="1419225"/>
    <xdr:pic>
      <xdr:nvPicPr>
        <xdr:cNvPr id="3" name="Picture 3">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304800</xdr:colOff>
      <xdr:row>1</xdr:row>
      <xdr:rowOff>38100</xdr:rowOff>
    </xdr:from>
    <xdr:ext cx="1743075" cy="1409700"/>
    <xdr:pic>
      <xdr:nvPicPr>
        <xdr:cNvPr id="3" name="Picture 3">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238125</xdr:colOff>
      <xdr:row>1</xdr:row>
      <xdr:rowOff>0</xdr:rowOff>
    </xdr:from>
    <xdr:ext cx="1790700" cy="1409700"/>
    <xdr:pic>
      <xdr:nvPicPr>
        <xdr:cNvPr id="3" name="Picture 3">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39</xdr:col>
      <xdr:colOff>47625</xdr:colOff>
      <xdr:row>0</xdr:row>
      <xdr:rowOff>9525</xdr:rowOff>
    </xdr:from>
    <xdr:ext cx="1543050" cy="1543050"/>
    <xdr:pic>
      <xdr:nvPicPr>
        <xdr:cNvPr id="2" name="image2.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238125</xdr:colOff>
      <xdr:row>1</xdr:row>
      <xdr:rowOff>76200</xdr:rowOff>
    </xdr:from>
    <xdr:ext cx="1752600" cy="1409700"/>
    <xdr:pic>
      <xdr:nvPicPr>
        <xdr:cNvPr id="3" name="Picture 3">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CCFF"/>
  </sheetPr>
  <dimension ref="A1:AB1000"/>
  <sheetViews>
    <sheetView showGridLines="0" topLeftCell="A76" zoomScale="90" zoomScaleNormal="90" workbookViewId="0">
      <selection activeCell="A85" sqref="A85:XFD85"/>
    </sheetView>
  </sheetViews>
  <sheetFormatPr defaultColWidth="14.44140625" defaultRowHeight="15" customHeight="1" x14ac:dyDescent="0.3"/>
  <cols>
    <col min="1" max="1" width="4.109375" customWidth="1"/>
    <col min="2" max="3" width="26.33203125" customWidth="1"/>
    <col min="4" max="4" width="10.44140625" customWidth="1"/>
    <col min="5" max="5" width="3.44140625" customWidth="1"/>
    <col min="6" max="6" width="12.109375" customWidth="1"/>
    <col min="7" max="7" width="30" customWidth="1"/>
    <col min="8" max="8" width="9.109375" customWidth="1"/>
    <col min="9" max="9" width="8.44140625" customWidth="1"/>
    <col min="10" max="10" width="12" customWidth="1"/>
    <col min="11" max="11" width="6.33203125" customWidth="1"/>
    <col min="12" max="12" width="8" customWidth="1"/>
    <col min="13" max="13" width="4" customWidth="1"/>
    <col min="14" max="14" width="16.44140625" customWidth="1"/>
    <col min="15" max="16" width="10" customWidth="1"/>
    <col min="17" max="17" width="16.88671875" customWidth="1"/>
    <col min="18" max="18" width="12.109375" customWidth="1"/>
    <col min="19" max="19" width="3.33203125" customWidth="1"/>
    <col min="20" max="20" width="9.6640625" customWidth="1"/>
    <col min="21" max="21" width="13.44140625" customWidth="1"/>
    <col min="22" max="22" width="13.6640625" customWidth="1"/>
    <col min="23" max="23" width="5.109375" customWidth="1"/>
    <col min="24" max="24" width="19.33203125" customWidth="1"/>
    <col min="26" max="26" width="13.44140625" customWidth="1"/>
    <col min="27" max="27" width="16.88671875" customWidth="1"/>
    <col min="28" max="28" width="24.44140625" customWidth="1"/>
  </cols>
  <sheetData>
    <row r="1" spans="1:28" ht="27" customHeight="1" x14ac:dyDescent="0.3">
      <c r="B1" s="5"/>
      <c r="C1" s="5"/>
      <c r="D1" s="5"/>
      <c r="E1" s="5"/>
      <c r="F1" s="5"/>
      <c r="G1" s="161" t="s">
        <v>0</v>
      </c>
      <c r="H1" s="5"/>
      <c r="I1" s="5"/>
      <c r="J1" s="5"/>
      <c r="K1" s="5"/>
      <c r="L1" s="5"/>
      <c r="M1" s="5"/>
      <c r="N1" s="5"/>
      <c r="O1" s="5"/>
      <c r="P1" s="5"/>
      <c r="Q1" s="5"/>
      <c r="R1" s="5"/>
      <c r="S1" s="5"/>
      <c r="T1" s="5"/>
      <c r="U1" s="5"/>
      <c r="V1" s="5"/>
      <c r="W1" s="5"/>
      <c r="X1" s="5"/>
      <c r="Y1" s="5"/>
      <c r="Z1" s="5"/>
      <c r="AA1" s="5"/>
      <c r="AB1" s="5"/>
    </row>
    <row r="2" spans="1:28" ht="15.75" customHeight="1" x14ac:dyDescent="0.35">
      <c r="A2" s="225"/>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row>
    <row r="3" spans="1:28" ht="18" customHeight="1" x14ac:dyDescent="0.35">
      <c r="A3" s="162"/>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row>
    <row r="4" spans="1:28" ht="26.25" customHeight="1" x14ac:dyDescent="0.35">
      <c r="A4" s="163"/>
      <c r="B4" s="164"/>
      <c r="C4" s="164"/>
      <c r="D4" s="164"/>
      <c r="E4" s="226" t="s">
        <v>1</v>
      </c>
      <c r="F4" s="199"/>
      <c r="G4" s="165">
        <v>406295</v>
      </c>
      <c r="H4" s="164"/>
      <c r="I4" s="166" t="s">
        <v>2</v>
      </c>
      <c r="J4" s="165" t="s">
        <v>236</v>
      </c>
      <c r="K4" s="166"/>
      <c r="L4" s="176"/>
      <c r="M4" s="227" t="s">
        <v>3</v>
      </c>
      <c r="N4" s="199"/>
      <c r="O4" s="224"/>
      <c r="P4" s="215"/>
      <c r="Q4" s="215"/>
      <c r="R4" s="216"/>
      <c r="S4" s="180"/>
      <c r="T4" s="227" t="s">
        <v>4</v>
      </c>
      <c r="U4" s="199"/>
      <c r="V4" s="228"/>
      <c r="W4" s="216"/>
      <c r="X4" s="188"/>
      <c r="Y4" s="188"/>
      <c r="Z4" s="164"/>
      <c r="AA4" s="164"/>
      <c r="AB4" s="192"/>
    </row>
    <row r="5" spans="1:28" ht="12" customHeight="1" x14ac:dyDescent="0.35">
      <c r="A5" s="164"/>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row>
    <row r="6" spans="1:28" ht="30" customHeight="1" x14ac:dyDescent="0.35">
      <c r="A6" s="164"/>
      <c r="B6" s="164"/>
      <c r="C6" s="164"/>
      <c r="D6" s="227" t="s">
        <v>5</v>
      </c>
      <c r="E6" s="199"/>
      <c r="F6" s="199"/>
      <c r="G6" s="229" t="s">
        <v>237</v>
      </c>
      <c r="H6" s="215"/>
      <c r="I6" s="215"/>
      <c r="J6" s="215"/>
      <c r="K6" s="216"/>
      <c r="L6" s="177"/>
      <c r="M6" s="177"/>
      <c r="N6" s="227" t="s">
        <v>6</v>
      </c>
      <c r="O6" s="199"/>
      <c r="P6" s="199"/>
      <c r="Q6" s="230" t="s">
        <v>7</v>
      </c>
      <c r="R6" s="216"/>
      <c r="S6" s="180"/>
      <c r="T6" s="227" t="s">
        <v>8</v>
      </c>
      <c r="U6" s="199"/>
      <c r="V6" s="231" t="s">
        <v>240</v>
      </c>
      <c r="W6" s="216"/>
      <c r="X6" s="189" t="s">
        <v>9</v>
      </c>
      <c r="Y6" s="224" t="s">
        <v>241</v>
      </c>
      <c r="Z6" s="215"/>
      <c r="AA6" s="216"/>
      <c r="AB6" s="164"/>
    </row>
    <row r="7" spans="1:28" ht="21.75" customHeight="1" x14ac:dyDescent="0.35">
      <c r="A7" s="64"/>
      <c r="B7" s="164"/>
      <c r="C7" s="164"/>
      <c r="D7" s="164"/>
      <c r="E7" s="164"/>
      <c r="F7" s="167" t="s">
        <v>10</v>
      </c>
      <c r="G7" s="168" t="s">
        <v>11</v>
      </c>
      <c r="H7" s="167" t="s">
        <v>12</v>
      </c>
      <c r="I7" s="178" t="str">
        <f ca="1">IFERROR(__xludf.DUMMYFUNCTION("importrange(CONCATENATE(""https://docs.google.com/spreadsheets/d/"",$F$7),""INPUT DATA!AF11"")"),"#REF!")</f>
        <v>#REF!</v>
      </c>
      <c r="J7" s="179" t="str">
        <f ca="1">IFERROR(__xludf.DUMMYFUNCTION("importrange(CONCATENATE(""https://docs.google.com/spreadsheets/d/"",$F$7),""INPUT DATA!AF12"")"),"#REF!")</f>
        <v>#REF!</v>
      </c>
      <c r="K7" s="178" t="s">
        <v>13</v>
      </c>
      <c r="L7" s="180"/>
      <c r="M7" s="164"/>
      <c r="N7" s="164"/>
      <c r="O7" s="164"/>
      <c r="P7" s="164"/>
      <c r="Q7" s="164"/>
      <c r="R7" s="164"/>
      <c r="S7" s="164"/>
      <c r="T7" s="164"/>
      <c r="U7" s="164"/>
      <c r="V7" s="164"/>
      <c r="W7" s="164"/>
      <c r="X7" s="164"/>
      <c r="Y7" s="164"/>
      <c r="Z7" s="164"/>
      <c r="AA7" s="168"/>
      <c r="AB7" s="164"/>
    </row>
    <row r="8" spans="1:28" ht="17.25" customHeight="1" x14ac:dyDescent="0.35">
      <c r="A8" s="64"/>
      <c r="B8" s="164"/>
      <c r="C8" s="164"/>
      <c r="D8" s="164"/>
      <c r="E8" s="164"/>
      <c r="F8" s="164"/>
      <c r="G8" s="168"/>
      <c r="H8" s="164"/>
      <c r="I8" s="181"/>
      <c r="J8" s="164"/>
      <c r="K8" s="164"/>
      <c r="L8" s="180"/>
      <c r="M8" s="164"/>
      <c r="N8" s="164"/>
      <c r="O8" s="164"/>
      <c r="P8" s="164"/>
      <c r="Q8" s="164"/>
      <c r="R8" s="164"/>
      <c r="S8" s="164"/>
      <c r="T8" s="164"/>
      <c r="U8" s="164"/>
      <c r="V8" s="164"/>
      <c r="W8" s="164"/>
      <c r="X8" s="164"/>
      <c r="Y8" s="164"/>
      <c r="Z8" s="164"/>
      <c r="AA8" s="168"/>
      <c r="AB8" s="164"/>
    </row>
    <row r="9" spans="1:28" ht="18.75" customHeight="1" x14ac:dyDescent="0.35">
      <c r="A9" s="169"/>
      <c r="B9" s="170"/>
      <c r="C9" s="170"/>
      <c r="D9" s="209" t="s">
        <v>14</v>
      </c>
      <c r="E9" s="209"/>
      <c r="F9" s="209"/>
      <c r="G9" s="210"/>
      <c r="H9" s="211" t="s">
        <v>15</v>
      </c>
      <c r="I9" s="212"/>
      <c r="J9" s="212"/>
      <c r="K9" s="213"/>
      <c r="L9" s="166"/>
      <c r="M9" s="166"/>
      <c r="N9" s="166" t="s">
        <v>16</v>
      </c>
      <c r="O9" s="214" t="s">
        <v>238</v>
      </c>
      <c r="P9" s="215"/>
      <c r="Q9" s="215"/>
      <c r="R9" s="216"/>
      <c r="S9" s="164"/>
      <c r="T9" s="164"/>
      <c r="U9" s="164"/>
      <c r="V9" s="164"/>
      <c r="W9" s="164"/>
      <c r="X9" s="164"/>
      <c r="Y9" s="164"/>
      <c r="Z9" s="164"/>
      <c r="AA9" s="168"/>
      <c r="AB9" s="164"/>
    </row>
    <row r="10" spans="1:28" ht="19.5" customHeight="1" x14ac:dyDescent="0.4">
      <c r="A10" s="171"/>
      <c r="B10" s="172" t="s">
        <v>17</v>
      </c>
      <c r="C10" s="172" t="s">
        <v>18</v>
      </c>
      <c r="D10" s="217" t="s">
        <v>19</v>
      </c>
      <c r="E10" s="217"/>
      <c r="F10" s="217"/>
      <c r="G10" s="218"/>
      <c r="H10" s="219" t="s">
        <v>20</v>
      </c>
      <c r="I10" s="220"/>
      <c r="J10" s="221" t="s">
        <v>21</v>
      </c>
      <c r="K10" s="220"/>
      <c r="L10" s="177"/>
      <c r="M10" s="177"/>
      <c r="N10" s="177"/>
      <c r="O10" s="177"/>
      <c r="P10" s="177"/>
      <c r="Q10" s="177"/>
      <c r="R10" s="177"/>
      <c r="S10" s="177"/>
      <c r="T10" s="177"/>
      <c r="U10" s="177"/>
      <c r="V10" s="177"/>
      <c r="W10" s="177"/>
      <c r="X10" s="177"/>
      <c r="Y10" s="177"/>
      <c r="Z10" s="177"/>
      <c r="AA10" s="177"/>
      <c r="AB10" s="177"/>
    </row>
    <row r="11" spans="1:28" ht="22.5" customHeight="1" x14ac:dyDescent="0.3">
      <c r="A11" s="204" t="s">
        <v>22</v>
      </c>
      <c r="B11" s="205"/>
      <c r="C11" s="205"/>
      <c r="D11" s="205"/>
      <c r="E11" s="205"/>
      <c r="F11" s="205"/>
      <c r="G11" s="206"/>
      <c r="H11" s="222">
        <f>H61</f>
        <v>21</v>
      </c>
      <c r="I11" s="216"/>
      <c r="J11" s="223">
        <f>H112</f>
        <v>22</v>
      </c>
      <c r="K11" s="216"/>
      <c r="L11" s="166"/>
      <c r="M11" s="166"/>
      <c r="N11" s="166" t="s">
        <v>23</v>
      </c>
      <c r="O11" s="224" t="s">
        <v>239</v>
      </c>
      <c r="P11" s="215"/>
      <c r="Q11" s="215"/>
      <c r="R11" s="216"/>
      <c r="S11" s="177"/>
      <c r="T11" s="177"/>
      <c r="U11" s="177"/>
      <c r="V11" s="177"/>
      <c r="W11" s="177"/>
      <c r="X11" s="177"/>
      <c r="Y11" s="177"/>
      <c r="Z11" s="177"/>
      <c r="AA11" s="177"/>
      <c r="AB11" s="177"/>
    </row>
    <row r="12" spans="1:28" ht="21.75" customHeight="1" x14ac:dyDescent="0.35">
      <c r="A12" s="173">
        <v>1</v>
      </c>
      <c r="B12" s="174">
        <v>136446180211</v>
      </c>
      <c r="C12" s="174" t="s">
        <v>24</v>
      </c>
      <c r="D12" s="195" t="s">
        <v>25</v>
      </c>
      <c r="E12" s="196"/>
      <c r="F12" s="196"/>
      <c r="G12" s="197"/>
      <c r="H12" s="207" t="s">
        <v>26</v>
      </c>
      <c r="I12" s="199"/>
      <c r="J12" s="207" t="s">
        <v>26</v>
      </c>
      <c r="K12" s="199"/>
      <c r="L12" s="182"/>
      <c r="M12" s="146"/>
      <c r="N12" s="146"/>
      <c r="O12" s="146"/>
      <c r="P12" s="183"/>
      <c r="Q12" s="183"/>
      <c r="R12" s="146"/>
      <c r="S12" s="200"/>
      <c r="T12" s="199"/>
      <c r="U12" s="200"/>
      <c r="V12" s="199"/>
      <c r="W12" s="200"/>
      <c r="X12" s="199"/>
      <c r="Y12" s="183"/>
      <c r="Z12" s="183"/>
      <c r="AA12" s="183"/>
      <c r="AB12" s="183"/>
    </row>
    <row r="13" spans="1:28" ht="21.75" customHeight="1" x14ac:dyDescent="0.35">
      <c r="A13" s="173">
        <v>2</v>
      </c>
      <c r="B13" s="174">
        <v>136440170036</v>
      </c>
      <c r="C13" s="174" t="s">
        <v>27</v>
      </c>
      <c r="D13" s="195" t="s">
        <v>28</v>
      </c>
      <c r="E13" s="196"/>
      <c r="F13" s="196"/>
      <c r="G13" s="197"/>
      <c r="H13" s="208" t="s">
        <v>29</v>
      </c>
      <c r="I13" s="199"/>
      <c r="J13" s="199"/>
      <c r="K13" s="199"/>
      <c r="L13" s="184"/>
      <c r="M13" s="146"/>
      <c r="N13" s="146"/>
      <c r="O13" s="146"/>
      <c r="P13" s="183"/>
      <c r="Q13" s="183"/>
      <c r="R13" s="183"/>
      <c r="S13" s="200"/>
      <c r="T13" s="199"/>
      <c r="U13" s="200"/>
      <c r="V13" s="199"/>
      <c r="W13" s="200"/>
      <c r="X13" s="199"/>
      <c r="Y13" s="183"/>
      <c r="Z13" s="183"/>
      <c r="AA13" s="183"/>
      <c r="AB13" s="183"/>
    </row>
    <row r="14" spans="1:28" ht="21.75" customHeight="1" x14ac:dyDescent="0.35">
      <c r="A14" s="173">
        <v>3</v>
      </c>
      <c r="B14" s="174">
        <v>408125180026</v>
      </c>
      <c r="C14" s="174" t="s">
        <v>30</v>
      </c>
      <c r="D14" s="195" t="s">
        <v>31</v>
      </c>
      <c r="E14" s="196"/>
      <c r="F14" s="196"/>
      <c r="G14" s="197"/>
      <c r="H14" s="145"/>
      <c r="I14" s="185"/>
      <c r="J14" s="186"/>
      <c r="K14" s="184"/>
      <c r="L14" s="184"/>
      <c r="M14" s="184"/>
      <c r="N14" s="184"/>
      <c r="O14" s="184"/>
      <c r="P14" s="184"/>
      <c r="Q14" s="184"/>
      <c r="R14" s="184"/>
      <c r="S14" s="184"/>
      <c r="T14" s="146"/>
      <c r="U14" s="200"/>
      <c r="V14" s="199"/>
      <c r="W14" s="200"/>
      <c r="X14" s="199"/>
      <c r="Y14" s="183"/>
      <c r="Z14" s="183"/>
      <c r="AA14" s="183"/>
      <c r="AB14" s="183"/>
    </row>
    <row r="15" spans="1:28" ht="21.75" customHeight="1" x14ac:dyDescent="0.35">
      <c r="A15" s="173">
        <v>4</v>
      </c>
      <c r="B15" s="174">
        <v>406295180045</v>
      </c>
      <c r="C15" s="174" t="s">
        <v>32</v>
      </c>
      <c r="D15" s="195" t="s">
        <v>33</v>
      </c>
      <c r="E15" s="196"/>
      <c r="F15" s="196"/>
      <c r="G15" s="197"/>
      <c r="H15" s="145"/>
      <c r="I15" s="185"/>
      <c r="J15" s="186"/>
      <c r="K15" s="184"/>
      <c r="L15" s="184"/>
      <c r="M15" s="184"/>
      <c r="N15" s="184"/>
      <c r="O15" s="184"/>
      <c r="P15" s="184"/>
      <c r="Q15" s="184"/>
      <c r="R15" s="184"/>
      <c r="S15" s="184"/>
      <c r="T15" s="146"/>
      <c r="U15" s="200"/>
      <c r="V15" s="199"/>
      <c r="W15" s="200"/>
      <c r="X15" s="199"/>
      <c r="Y15" s="183"/>
      <c r="Z15" s="183"/>
      <c r="AA15" s="183"/>
      <c r="AB15" s="183"/>
    </row>
    <row r="16" spans="1:28" ht="21.75" customHeight="1" x14ac:dyDescent="0.35">
      <c r="A16" s="173">
        <v>5</v>
      </c>
      <c r="B16" s="174">
        <v>136432180240</v>
      </c>
      <c r="C16" s="174" t="s">
        <v>34</v>
      </c>
      <c r="D16" s="195" t="s">
        <v>35</v>
      </c>
      <c r="E16" s="196"/>
      <c r="F16" s="196"/>
      <c r="G16" s="197"/>
      <c r="H16" s="145"/>
      <c r="I16" s="185"/>
      <c r="J16" s="186"/>
      <c r="K16" s="184"/>
      <c r="L16" s="184"/>
      <c r="M16" s="146"/>
      <c r="N16" s="146"/>
      <c r="O16" s="146"/>
      <c r="P16" s="183"/>
      <c r="Q16" s="183"/>
      <c r="R16" s="183"/>
      <c r="S16" s="200"/>
      <c r="T16" s="199"/>
      <c r="U16" s="200"/>
      <c r="V16" s="199"/>
      <c r="W16" s="200"/>
      <c r="X16" s="199"/>
      <c r="Y16" s="183"/>
      <c r="Z16" s="183"/>
      <c r="AA16" s="183"/>
      <c r="AB16" s="183"/>
    </row>
    <row r="17" spans="1:28" ht="21.75" customHeight="1" x14ac:dyDescent="0.35">
      <c r="A17" s="173">
        <v>6</v>
      </c>
      <c r="B17" s="174">
        <v>418708180015</v>
      </c>
      <c r="C17" s="174" t="s">
        <v>36</v>
      </c>
      <c r="D17" s="195" t="s">
        <v>37</v>
      </c>
      <c r="E17" s="196"/>
      <c r="F17" s="196"/>
      <c r="G17" s="197"/>
      <c r="H17" s="145"/>
      <c r="I17" s="185"/>
      <c r="J17" s="186"/>
      <c r="K17" s="184"/>
      <c r="L17" s="184"/>
      <c r="M17" s="184"/>
      <c r="N17" s="184"/>
      <c r="O17" s="184"/>
      <c r="P17" s="184"/>
      <c r="Q17" s="184"/>
      <c r="R17" s="184"/>
      <c r="S17" s="184"/>
      <c r="T17" s="184"/>
      <c r="U17" s="184"/>
      <c r="V17" s="184"/>
      <c r="W17" s="200"/>
      <c r="X17" s="199"/>
      <c r="Y17" s="183"/>
      <c r="Z17" s="183"/>
      <c r="AA17" s="183"/>
      <c r="AB17" s="183"/>
    </row>
    <row r="18" spans="1:28" ht="21.75" customHeight="1" x14ac:dyDescent="0.35">
      <c r="A18" s="173">
        <v>7</v>
      </c>
      <c r="B18" s="174">
        <v>407900180024</v>
      </c>
      <c r="C18" s="174" t="s">
        <v>38</v>
      </c>
      <c r="D18" s="195" t="s">
        <v>39</v>
      </c>
      <c r="E18" s="196"/>
      <c r="F18" s="196"/>
      <c r="G18" s="197"/>
      <c r="H18" s="145"/>
      <c r="I18" s="185"/>
      <c r="J18" s="186"/>
      <c r="K18" s="184"/>
      <c r="L18" s="184"/>
      <c r="M18" s="184"/>
      <c r="N18" s="184"/>
      <c r="O18" s="184"/>
      <c r="P18" s="184"/>
      <c r="Q18" s="184"/>
      <c r="R18" s="184"/>
      <c r="S18" s="184"/>
      <c r="T18" s="184"/>
      <c r="U18" s="184"/>
      <c r="V18" s="184"/>
      <c r="W18" s="200"/>
      <c r="X18" s="199"/>
      <c r="Y18" s="183"/>
      <c r="Z18" s="183"/>
      <c r="AA18" s="183"/>
      <c r="AB18" s="183"/>
    </row>
    <row r="19" spans="1:28" ht="21.75" customHeight="1" x14ac:dyDescent="0.35">
      <c r="A19" s="173">
        <v>8</v>
      </c>
      <c r="B19" s="174">
        <v>408047180004</v>
      </c>
      <c r="C19" s="174" t="s">
        <v>40</v>
      </c>
      <c r="D19" s="195" t="s">
        <v>41</v>
      </c>
      <c r="E19" s="196"/>
      <c r="F19" s="196"/>
      <c r="G19" s="197"/>
      <c r="H19" s="145"/>
      <c r="I19" s="185"/>
      <c r="J19" s="186"/>
      <c r="K19" s="184"/>
      <c r="L19" s="184"/>
      <c r="M19" s="146"/>
      <c r="N19" s="146"/>
      <c r="O19" s="146"/>
      <c r="P19" s="183"/>
      <c r="Q19" s="190"/>
      <c r="R19" s="191"/>
      <c r="S19" s="200"/>
      <c r="T19" s="199"/>
      <c r="U19" s="200"/>
      <c r="V19" s="199"/>
      <c r="W19" s="200"/>
      <c r="X19" s="199"/>
      <c r="Y19" s="183"/>
      <c r="Z19" s="183"/>
      <c r="AA19" s="183"/>
      <c r="AB19" s="183"/>
    </row>
    <row r="20" spans="1:28" ht="21.75" customHeight="1" x14ac:dyDescent="0.35">
      <c r="A20" s="173">
        <v>9</v>
      </c>
      <c r="B20" s="174">
        <v>406295180047</v>
      </c>
      <c r="C20" s="174" t="s">
        <v>42</v>
      </c>
      <c r="D20" s="195" t="s">
        <v>43</v>
      </c>
      <c r="E20" s="196"/>
      <c r="F20" s="196"/>
      <c r="G20" s="197"/>
      <c r="H20" s="145"/>
      <c r="I20" s="185"/>
      <c r="J20" s="186"/>
      <c r="K20" s="184"/>
      <c r="L20" s="184"/>
      <c r="M20" s="146"/>
      <c r="N20" s="146"/>
      <c r="O20" s="146"/>
      <c r="P20" s="183"/>
      <c r="Q20" s="183"/>
      <c r="R20" s="183"/>
      <c r="S20" s="200"/>
      <c r="T20" s="199"/>
      <c r="U20" s="200"/>
      <c r="V20" s="199"/>
      <c r="W20" s="200"/>
      <c r="X20" s="199"/>
      <c r="Y20" s="183"/>
      <c r="Z20" s="183"/>
      <c r="AA20" s="183"/>
      <c r="AB20" s="183"/>
    </row>
    <row r="21" spans="1:28" ht="21.75" customHeight="1" x14ac:dyDescent="0.35">
      <c r="A21" s="173">
        <v>10</v>
      </c>
      <c r="B21" s="174">
        <v>407956170024</v>
      </c>
      <c r="C21" s="174" t="s">
        <v>44</v>
      </c>
      <c r="D21" s="195" t="s">
        <v>45</v>
      </c>
      <c r="E21" s="196"/>
      <c r="F21" s="196"/>
      <c r="G21" s="197"/>
      <c r="H21" s="145"/>
      <c r="I21" s="185"/>
      <c r="J21" s="186"/>
      <c r="K21" s="184"/>
      <c r="L21" s="184"/>
      <c r="M21" s="146"/>
      <c r="N21" s="146"/>
      <c r="O21" s="146"/>
      <c r="P21" s="183"/>
      <c r="Q21" s="183"/>
      <c r="R21" s="183"/>
      <c r="S21" s="200"/>
      <c r="T21" s="199"/>
      <c r="U21" s="200"/>
      <c r="V21" s="199"/>
      <c r="W21" s="200"/>
      <c r="X21" s="199"/>
      <c r="Y21" s="183"/>
      <c r="Z21" s="183"/>
      <c r="AA21" s="183"/>
      <c r="AB21" s="183"/>
    </row>
    <row r="22" spans="1:28" ht="21.75" customHeight="1" x14ac:dyDescent="0.35">
      <c r="A22" s="173">
        <v>11</v>
      </c>
      <c r="B22" s="174">
        <v>136435180348</v>
      </c>
      <c r="C22" s="174" t="s">
        <v>46</v>
      </c>
      <c r="D22" s="195" t="s">
        <v>47</v>
      </c>
      <c r="E22" s="196"/>
      <c r="F22" s="196"/>
      <c r="G22" s="197"/>
      <c r="H22" s="145"/>
      <c r="I22" s="185"/>
      <c r="J22" s="186"/>
      <c r="K22" s="184"/>
      <c r="L22" s="184"/>
      <c r="M22" s="146"/>
      <c r="N22" s="146"/>
      <c r="O22" s="146"/>
      <c r="P22" s="183"/>
      <c r="Q22" s="183"/>
      <c r="R22" s="183"/>
      <c r="S22" s="200"/>
      <c r="T22" s="199"/>
      <c r="U22" s="200"/>
      <c r="V22" s="199"/>
      <c r="W22" s="200"/>
      <c r="X22" s="199"/>
      <c r="Y22" s="183"/>
      <c r="Z22" s="183"/>
      <c r="AA22" s="183"/>
      <c r="AB22" s="183"/>
    </row>
    <row r="23" spans="1:28" ht="21.75" customHeight="1" x14ac:dyDescent="0.35">
      <c r="A23" s="173">
        <v>12</v>
      </c>
      <c r="B23" s="174">
        <v>136439180131</v>
      </c>
      <c r="C23" s="174" t="s">
        <v>48</v>
      </c>
      <c r="D23" s="195" t="s">
        <v>49</v>
      </c>
      <c r="E23" s="196"/>
      <c r="F23" s="196"/>
      <c r="G23" s="197"/>
      <c r="H23" s="145"/>
      <c r="I23" s="185"/>
      <c r="J23" s="186"/>
      <c r="K23" s="184"/>
      <c r="L23" s="184"/>
      <c r="M23" s="146"/>
      <c r="N23" s="146"/>
      <c r="O23" s="146"/>
      <c r="P23" s="183"/>
      <c r="Q23" s="183"/>
      <c r="R23" s="183"/>
      <c r="S23" s="200"/>
      <c r="T23" s="199"/>
      <c r="U23" s="200"/>
      <c r="V23" s="199"/>
      <c r="W23" s="200"/>
      <c r="X23" s="199"/>
      <c r="Y23" s="183"/>
      <c r="Z23" s="183"/>
      <c r="AA23" s="183"/>
      <c r="AB23" s="183"/>
    </row>
    <row r="24" spans="1:28" ht="21.75" customHeight="1" x14ac:dyDescent="0.35">
      <c r="A24" s="173">
        <v>13</v>
      </c>
      <c r="B24" s="174">
        <v>406295180115</v>
      </c>
      <c r="C24" s="174" t="s">
        <v>50</v>
      </c>
      <c r="D24" s="195" t="s">
        <v>51</v>
      </c>
      <c r="E24" s="196"/>
      <c r="F24" s="196"/>
      <c r="G24" s="197"/>
      <c r="H24" s="145"/>
      <c r="I24" s="185"/>
      <c r="J24" s="186"/>
      <c r="K24" s="184"/>
      <c r="L24" s="184"/>
      <c r="M24" s="146"/>
      <c r="N24" s="146"/>
      <c r="O24" s="146"/>
      <c r="P24" s="183"/>
      <c r="Q24" s="183"/>
      <c r="R24" s="183"/>
      <c r="S24" s="200"/>
      <c r="T24" s="199"/>
      <c r="U24" s="200"/>
      <c r="V24" s="199"/>
      <c r="W24" s="200"/>
      <c r="X24" s="199"/>
      <c r="Y24" s="183"/>
      <c r="Z24" s="183"/>
      <c r="AA24" s="183"/>
      <c r="AB24" s="183"/>
    </row>
    <row r="25" spans="1:28" ht="21.75" customHeight="1" x14ac:dyDescent="0.35">
      <c r="A25" s="173">
        <v>14</v>
      </c>
      <c r="B25" s="174">
        <v>136435180262</v>
      </c>
      <c r="C25" s="174" t="s">
        <v>52</v>
      </c>
      <c r="D25" s="195" t="s">
        <v>53</v>
      </c>
      <c r="E25" s="196"/>
      <c r="F25" s="196"/>
      <c r="G25" s="197"/>
      <c r="H25" s="145"/>
      <c r="I25" s="185"/>
      <c r="J25" s="186"/>
      <c r="K25" s="184"/>
      <c r="L25" s="184"/>
      <c r="M25" s="146"/>
      <c r="N25" s="146"/>
      <c r="O25" s="146"/>
      <c r="P25" s="183"/>
      <c r="Q25" s="183"/>
      <c r="R25" s="183"/>
      <c r="S25" s="200"/>
      <c r="T25" s="199"/>
      <c r="U25" s="200"/>
      <c r="V25" s="199"/>
      <c r="W25" s="200"/>
      <c r="X25" s="199"/>
      <c r="Y25" s="183"/>
      <c r="Z25" s="183"/>
      <c r="AA25" s="183"/>
      <c r="AB25" s="183"/>
    </row>
    <row r="26" spans="1:28" ht="21.75" customHeight="1" x14ac:dyDescent="0.35">
      <c r="A26" s="173">
        <v>15</v>
      </c>
      <c r="B26" s="174">
        <v>500567180295</v>
      </c>
      <c r="C26" s="174" t="s">
        <v>54</v>
      </c>
      <c r="D26" s="195" t="s">
        <v>55</v>
      </c>
      <c r="E26" s="196"/>
      <c r="F26" s="196"/>
      <c r="G26" s="197"/>
      <c r="H26" s="145"/>
      <c r="I26" s="185"/>
      <c r="J26" s="186"/>
      <c r="K26" s="184"/>
      <c r="L26" s="184"/>
      <c r="M26" s="146"/>
      <c r="N26" s="146"/>
      <c r="O26" s="146"/>
      <c r="P26" s="183"/>
      <c r="Q26" s="183"/>
      <c r="R26" s="183"/>
      <c r="S26" s="200"/>
      <c r="T26" s="199"/>
      <c r="U26" s="200"/>
      <c r="V26" s="199"/>
      <c r="W26" s="200"/>
      <c r="X26" s="199"/>
      <c r="Y26" s="183"/>
      <c r="Z26" s="183"/>
      <c r="AA26" s="183"/>
      <c r="AB26" s="183"/>
    </row>
    <row r="27" spans="1:28" ht="21.75" customHeight="1" x14ac:dyDescent="0.35">
      <c r="A27" s="173">
        <v>16</v>
      </c>
      <c r="B27" s="174">
        <v>408227180082</v>
      </c>
      <c r="C27" s="174" t="s">
        <v>56</v>
      </c>
      <c r="D27" s="195" t="s">
        <v>57</v>
      </c>
      <c r="E27" s="196"/>
      <c r="F27" s="196"/>
      <c r="G27" s="197"/>
      <c r="H27" s="145"/>
      <c r="I27" s="185"/>
      <c r="J27" s="186"/>
      <c r="K27" s="184"/>
      <c r="L27" s="184"/>
      <c r="M27" s="146"/>
      <c r="N27" s="146"/>
      <c r="O27" s="146"/>
      <c r="P27" s="183"/>
      <c r="Q27" s="183"/>
      <c r="R27" s="183"/>
      <c r="S27" s="200"/>
      <c r="T27" s="199"/>
      <c r="U27" s="200"/>
      <c r="V27" s="199"/>
      <c r="W27" s="200"/>
      <c r="X27" s="199"/>
      <c r="Y27" s="183"/>
      <c r="Z27" s="183"/>
      <c r="AA27" s="183"/>
      <c r="AB27" s="183"/>
    </row>
    <row r="28" spans="1:28" ht="21.75" customHeight="1" x14ac:dyDescent="0.35">
      <c r="A28" s="173">
        <v>17</v>
      </c>
      <c r="B28" s="174">
        <v>408227180174</v>
      </c>
      <c r="C28" s="174" t="s">
        <v>58</v>
      </c>
      <c r="D28" s="195" t="s">
        <v>59</v>
      </c>
      <c r="E28" s="196"/>
      <c r="F28" s="196"/>
      <c r="G28" s="197"/>
      <c r="H28" s="145"/>
      <c r="I28" s="185"/>
      <c r="J28" s="186"/>
      <c r="K28" s="184"/>
      <c r="L28" s="184"/>
      <c r="M28" s="146"/>
      <c r="N28" s="146"/>
      <c r="O28" s="146"/>
      <c r="P28" s="183"/>
      <c r="Q28" s="183"/>
      <c r="R28" s="183"/>
      <c r="S28" s="200"/>
      <c r="T28" s="199"/>
      <c r="U28" s="200"/>
      <c r="V28" s="199"/>
      <c r="W28" s="200"/>
      <c r="X28" s="199"/>
      <c r="Y28" s="183"/>
      <c r="Z28" s="183"/>
      <c r="AA28" s="183"/>
      <c r="AB28" s="183"/>
    </row>
    <row r="29" spans="1:28" ht="21.75" customHeight="1" x14ac:dyDescent="0.35">
      <c r="A29" s="173">
        <v>18</v>
      </c>
      <c r="B29" s="174" t="s">
        <v>60</v>
      </c>
      <c r="C29" s="174" t="s">
        <v>61</v>
      </c>
      <c r="D29" s="195" t="s">
        <v>62</v>
      </c>
      <c r="E29" s="196"/>
      <c r="F29" s="196"/>
      <c r="G29" s="197"/>
      <c r="H29" s="145"/>
      <c r="I29" s="185"/>
      <c r="J29" s="186"/>
      <c r="K29" s="184"/>
      <c r="L29" s="184"/>
      <c r="M29" s="146"/>
      <c r="N29" s="146"/>
      <c r="O29" s="146"/>
      <c r="P29" s="183"/>
      <c r="Q29" s="183"/>
      <c r="R29" s="183"/>
      <c r="S29" s="200"/>
      <c r="T29" s="199"/>
      <c r="U29" s="200"/>
      <c r="V29" s="199"/>
      <c r="W29" s="200"/>
      <c r="X29" s="199"/>
      <c r="Y29" s="183"/>
      <c r="Z29" s="183"/>
      <c r="AA29" s="183"/>
      <c r="AB29" s="183"/>
    </row>
    <row r="30" spans="1:28" ht="21.75" customHeight="1" x14ac:dyDescent="0.35">
      <c r="A30" s="173">
        <v>19</v>
      </c>
      <c r="B30" s="174">
        <v>136435180301</v>
      </c>
      <c r="C30" s="174" t="s">
        <v>63</v>
      </c>
      <c r="D30" s="195" t="s">
        <v>64</v>
      </c>
      <c r="E30" s="196"/>
      <c r="F30" s="196"/>
      <c r="G30" s="197"/>
      <c r="H30" s="145"/>
      <c r="I30" s="185"/>
      <c r="J30" s="186"/>
      <c r="K30" s="184"/>
      <c r="L30" s="184"/>
      <c r="M30" s="146"/>
      <c r="N30" s="146"/>
      <c r="O30" s="146"/>
      <c r="P30" s="183"/>
      <c r="Q30" s="183"/>
      <c r="R30" s="183"/>
      <c r="S30" s="200"/>
      <c r="T30" s="199"/>
      <c r="U30" s="200"/>
      <c r="V30" s="199"/>
      <c r="W30" s="200"/>
      <c r="X30" s="199"/>
      <c r="Y30" s="183"/>
      <c r="Z30" s="183"/>
      <c r="AA30" s="183"/>
      <c r="AB30" s="183"/>
    </row>
    <row r="31" spans="1:28" ht="21.75" customHeight="1" x14ac:dyDescent="0.35">
      <c r="A31" s="173">
        <v>20</v>
      </c>
      <c r="B31" s="174">
        <v>115281180009</v>
      </c>
      <c r="C31" s="174" t="s">
        <v>65</v>
      </c>
      <c r="D31" s="195" t="s">
        <v>66</v>
      </c>
      <c r="E31" s="196"/>
      <c r="F31" s="196"/>
      <c r="G31" s="197"/>
      <c r="H31" s="145"/>
      <c r="I31" s="185"/>
      <c r="J31" s="186"/>
      <c r="K31" s="184"/>
      <c r="L31" s="184"/>
      <c r="M31" s="146"/>
      <c r="N31" s="146"/>
      <c r="O31" s="146"/>
      <c r="P31" s="183"/>
      <c r="Q31" s="183"/>
      <c r="R31" s="183"/>
      <c r="S31" s="200"/>
      <c r="T31" s="199"/>
      <c r="U31" s="200"/>
      <c r="V31" s="199"/>
      <c r="W31" s="200"/>
      <c r="X31" s="199"/>
      <c r="Y31" s="183"/>
      <c r="Z31" s="183"/>
      <c r="AA31" s="183"/>
      <c r="AB31" s="183"/>
    </row>
    <row r="32" spans="1:28" ht="21.75" customHeight="1" x14ac:dyDescent="0.35">
      <c r="A32" s="173">
        <v>21</v>
      </c>
      <c r="B32" s="174">
        <v>406295180031</v>
      </c>
      <c r="C32" s="174" t="s">
        <v>67</v>
      </c>
      <c r="D32" s="195" t="s">
        <v>68</v>
      </c>
      <c r="E32" s="196"/>
      <c r="F32" s="196"/>
      <c r="G32" s="197"/>
      <c r="H32" s="145"/>
      <c r="I32" s="185"/>
      <c r="J32" s="186"/>
      <c r="K32" s="184"/>
      <c r="L32" s="184"/>
      <c r="M32" s="146"/>
      <c r="N32" s="146"/>
      <c r="O32" s="146"/>
      <c r="P32" s="183"/>
      <c r="Q32" s="183"/>
      <c r="R32" s="183"/>
      <c r="S32" s="200"/>
      <c r="T32" s="199"/>
      <c r="U32" s="200"/>
      <c r="V32" s="199"/>
      <c r="W32" s="200"/>
      <c r="X32" s="199"/>
      <c r="Y32" s="183"/>
      <c r="Z32" s="183"/>
      <c r="AA32" s="183"/>
      <c r="AB32" s="183"/>
    </row>
    <row r="33" spans="1:28" ht="21.75" hidden="1" customHeight="1" x14ac:dyDescent="0.35">
      <c r="A33" s="173">
        <v>22</v>
      </c>
      <c r="B33" s="174"/>
      <c r="C33" s="174"/>
      <c r="D33" s="195"/>
      <c r="E33" s="196"/>
      <c r="F33" s="196"/>
      <c r="G33" s="197"/>
      <c r="H33" s="145"/>
      <c r="I33" s="185"/>
      <c r="J33" s="186"/>
      <c r="K33" s="184"/>
      <c r="L33" s="184"/>
      <c r="M33" s="146"/>
      <c r="N33" s="146"/>
      <c r="O33" s="146"/>
      <c r="P33" s="183"/>
      <c r="Q33" s="183"/>
      <c r="R33" s="183"/>
      <c r="S33" s="200"/>
      <c r="T33" s="199"/>
      <c r="U33" s="200"/>
      <c r="V33" s="199"/>
      <c r="W33" s="200"/>
      <c r="X33" s="199"/>
      <c r="Y33" s="183"/>
      <c r="Z33" s="183"/>
      <c r="AA33" s="183"/>
      <c r="AB33" s="183"/>
    </row>
    <row r="34" spans="1:28" ht="21.75" hidden="1" customHeight="1" x14ac:dyDescent="0.35">
      <c r="A34" s="173">
        <v>23</v>
      </c>
      <c r="B34" s="174"/>
      <c r="C34" s="174"/>
      <c r="D34" s="195"/>
      <c r="E34" s="196"/>
      <c r="F34" s="196"/>
      <c r="G34" s="197"/>
      <c r="H34" s="145"/>
      <c r="I34" s="185"/>
      <c r="J34" s="186"/>
      <c r="K34" s="184"/>
      <c r="L34" s="184"/>
      <c r="M34" s="146"/>
      <c r="N34" s="146"/>
      <c r="O34" s="146"/>
      <c r="P34" s="183"/>
      <c r="Q34" s="183"/>
      <c r="R34" s="183"/>
      <c r="S34" s="200"/>
      <c r="T34" s="199"/>
      <c r="U34" s="200"/>
      <c r="V34" s="199"/>
      <c r="W34" s="200"/>
      <c r="X34" s="199"/>
      <c r="Y34" s="183"/>
      <c r="Z34" s="183"/>
      <c r="AA34" s="183"/>
      <c r="AB34" s="183"/>
    </row>
    <row r="35" spans="1:28" ht="21.75" hidden="1" customHeight="1" x14ac:dyDescent="0.35">
      <c r="A35" s="173">
        <v>24</v>
      </c>
      <c r="B35" s="174"/>
      <c r="C35" s="174"/>
      <c r="D35" s="195"/>
      <c r="E35" s="196"/>
      <c r="F35" s="196"/>
      <c r="G35" s="197"/>
      <c r="H35" s="145"/>
      <c r="I35" s="185"/>
      <c r="J35" s="186"/>
      <c r="K35" s="184"/>
      <c r="L35" s="184"/>
      <c r="M35" s="146"/>
      <c r="N35" s="146"/>
      <c r="O35" s="146"/>
      <c r="P35" s="183"/>
      <c r="Q35" s="183"/>
      <c r="R35" s="183"/>
      <c r="S35" s="200"/>
      <c r="T35" s="199"/>
      <c r="U35" s="200"/>
      <c r="V35" s="199"/>
      <c r="W35" s="200"/>
      <c r="X35" s="199"/>
      <c r="Y35" s="183"/>
      <c r="Z35" s="183"/>
      <c r="AA35" s="183"/>
      <c r="AB35" s="183"/>
    </row>
    <row r="36" spans="1:28" ht="21.75" hidden="1" customHeight="1" x14ac:dyDescent="0.35">
      <c r="A36" s="173">
        <v>25</v>
      </c>
      <c r="B36" s="174"/>
      <c r="C36" s="174"/>
      <c r="D36" s="195"/>
      <c r="E36" s="196"/>
      <c r="F36" s="196"/>
      <c r="G36" s="197"/>
      <c r="H36" s="145"/>
      <c r="I36" s="185"/>
      <c r="J36" s="186"/>
      <c r="K36" s="184"/>
      <c r="L36" s="184"/>
      <c r="M36" s="146"/>
      <c r="N36" s="146"/>
      <c r="O36" s="146"/>
      <c r="P36" s="183"/>
      <c r="Q36" s="183"/>
      <c r="R36" s="183"/>
      <c r="S36" s="200"/>
      <c r="T36" s="199"/>
      <c r="U36" s="200"/>
      <c r="V36" s="199"/>
      <c r="W36" s="200"/>
      <c r="X36" s="199"/>
      <c r="Y36" s="183"/>
      <c r="Z36" s="183"/>
      <c r="AA36" s="183"/>
      <c r="AB36" s="183"/>
    </row>
    <row r="37" spans="1:28" ht="21.75" hidden="1" customHeight="1" x14ac:dyDescent="0.35">
      <c r="A37" s="173">
        <v>26</v>
      </c>
      <c r="B37" s="174"/>
      <c r="C37" s="174"/>
      <c r="D37" s="195"/>
      <c r="E37" s="196"/>
      <c r="F37" s="196"/>
      <c r="G37" s="197"/>
      <c r="H37" s="145"/>
      <c r="I37" s="185"/>
      <c r="J37" s="186"/>
      <c r="K37" s="184"/>
      <c r="L37" s="184"/>
      <c r="M37" s="146"/>
      <c r="N37" s="146"/>
      <c r="O37" s="146"/>
      <c r="P37" s="183"/>
      <c r="Q37" s="183"/>
      <c r="R37" s="183"/>
      <c r="S37" s="200"/>
      <c r="T37" s="199"/>
      <c r="U37" s="200"/>
      <c r="V37" s="199"/>
      <c r="W37" s="200"/>
      <c r="X37" s="199"/>
      <c r="Y37" s="183"/>
      <c r="Z37" s="183"/>
      <c r="AA37" s="183"/>
      <c r="AB37" s="183"/>
    </row>
    <row r="38" spans="1:28" ht="21.75" hidden="1" customHeight="1" x14ac:dyDescent="0.35">
      <c r="A38" s="173">
        <v>27</v>
      </c>
      <c r="B38" s="174"/>
      <c r="C38" s="174"/>
      <c r="D38" s="195"/>
      <c r="E38" s="196"/>
      <c r="F38" s="196"/>
      <c r="G38" s="197"/>
      <c r="H38" s="145"/>
      <c r="I38" s="185"/>
      <c r="J38" s="186"/>
      <c r="K38" s="184"/>
      <c r="L38" s="184"/>
      <c r="M38" s="146"/>
      <c r="N38" s="146"/>
      <c r="O38" s="146"/>
      <c r="P38" s="183"/>
      <c r="Q38" s="183"/>
      <c r="R38" s="183"/>
      <c r="S38" s="200"/>
      <c r="T38" s="199"/>
      <c r="U38" s="200"/>
      <c r="V38" s="199"/>
      <c r="W38" s="200"/>
      <c r="X38" s="199"/>
      <c r="Y38" s="183"/>
      <c r="Z38" s="183"/>
      <c r="AA38" s="183"/>
      <c r="AB38" s="183"/>
    </row>
    <row r="39" spans="1:28" ht="21.75" hidden="1" customHeight="1" x14ac:dyDescent="0.35">
      <c r="A39" s="173">
        <v>28</v>
      </c>
      <c r="B39" s="174"/>
      <c r="C39" s="174"/>
      <c r="D39" s="195"/>
      <c r="E39" s="196"/>
      <c r="F39" s="196"/>
      <c r="G39" s="197"/>
      <c r="H39" s="145"/>
      <c r="I39" s="185"/>
      <c r="J39" s="186"/>
      <c r="K39" s="184"/>
      <c r="L39" s="184"/>
      <c r="M39" s="146"/>
      <c r="N39" s="146"/>
      <c r="O39" s="146"/>
      <c r="P39" s="183"/>
      <c r="Q39" s="183"/>
      <c r="R39" s="183"/>
      <c r="S39" s="200"/>
      <c r="T39" s="199"/>
      <c r="U39" s="200"/>
      <c r="V39" s="199"/>
      <c r="W39" s="200"/>
      <c r="X39" s="199"/>
      <c r="Y39" s="183"/>
      <c r="Z39" s="183"/>
      <c r="AA39" s="183"/>
      <c r="AB39" s="183"/>
    </row>
    <row r="40" spans="1:28" ht="21.75" hidden="1" customHeight="1" x14ac:dyDescent="0.35">
      <c r="A40" s="173">
        <v>29</v>
      </c>
      <c r="B40" s="174"/>
      <c r="C40" s="174"/>
      <c r="D40" s="195"/>
      <c r="E40" s="196"/>
      <c r="F40" s="196"/>
      <c r="G40" s="197"/>
      <c r="H40" s="145"/>
      <c r="I40" s="185"/>
      <c r="J40" s="186"/>
      <c r="K40" s="184"/>
      <c r="L40" s="184"/>
      <c r="M40" s="146"/>
      <c r="N40" s="146"/>
      <c r="O40" s="146"/>
      <c r="P40" s="183"/>
      <c r="Q40" s="183"/>
      <c r="R40" s="183"/>
      <c r="S40" s="200"/>
      <c r="T40" s="199"/>
      <c r="U40" s="200"/>
      <c r="V40" s="199"/>
      <c r="W40" s="200"/>
      <c r="X40" s="199"/>
      <c r="Y40" s="183"/>
      <c r="Z40" s="183"/>
      <c r="AA40" s="183"/>
      <c r="AB40" s="183"/>
    </row>
    <row r="41" spans="1:28" ht="21.75" hidden="1" customHeight="1" x14ac:dyDescent="0.35">
      <c r="A41" s="173">
        <v>30</v>
      </c>
      <c r="B41" s="174"/>
      <c r="C41" s="174"/>
      <c r="D41" s="195"/>
      <c r="E41" s="196"/>
      <c r="F41" s="196"/>
      <c r="G41" s="197"/>
      <c r="H41" s="145"/>
      <c r="I41" s="185"/>
      <c r="J41" s="186"/>
      <c r="K41" s="198"/>
      <c r="L41" s="199"/>
      <c r="M41" s="146"/>
      <c r="N41" s="146"/>
      <c r="O41" s="146"/>
      <c r="P41" s="183"/>
      <c r="Q41" s="183"/>
      <c r="R41" s="183"/>
      <c r="S41" s="200"/>
      <c r="T41" s="199"/>
      <c r="U41" s="200"/>
      <c r="V41" s="199"/>
      <c r="W41" s="200"/>
      <c r="X41" s="199"/>
      <c r="Y41" s="183"/>
      <c r="Z41" s="183"/>
      <c r="AA41" s="183"/>
      <c r="AB41" s="183"/>
    </row>
    <row r="42" spans="1:28" ht="21.75" hidden="1" customHeight="1" x14ac:dyDescent="0.35">
      <c r="A42" s="173">
        <v>31</v>
      </c>
      <c r="B42" s="174"/>
      <c r="C42" s="174"/>
      <c r="D42" s="195"/>
      <c r="E42" s="196"/>
      <c r="F42" s="196"/>
      <c r="G42" s="197"/>
      <c r="H42" s="145"/>
      <c r="I42" s="185"/>
      <c r="J42" s="186" t="str">
        <f t="shared" ref="J42:J73" si="0">IF(ISBLANK(I42),"",DATEDIF(I42,$I$9,"Y"))</f>
        <v/>
      </c>
      <c r="K42" s="198"/>
      <c r="L42" s="199"/>
      <c r="M42" s="146"/>
      <c r="N42" s="146"/>
      <c r="O42" s="146"/>
      <c r="P42" s="183"/>
      <c r="Q42" s="183"/>
      <c r="R42" s="183"/>
      <c r="S42" s="200"/>
      <c r="T42" s="199"/>
      <c r="U42" s="200"/>
      <c r="V42" s="199"/>
      <c r="W42" s="200"/>
      <c r="X42" s="199"/>
      <c r="Y42" s="183"/>
      <c r="Z42" s="183"/>
      <c r="AA42" s="183"/>
      <c r="AB42" s="183"/>
    </row>
    <row r="43" spans="1:28" ht="21.75" hidden="1" customHeight="1" x14ac:dyDescent="0.35">
      <c r="A43" s="173">
        <v>32</v>
      </c>
      <c r="B43" s="174"/>
      <c r="C43" s="174"/>
      <c r="D43" s="195"/>
      <c r="E43" s="196"/>
      <c r="F43" s="196"/>
      <c r="G43" s="197"/>
      <c r="H43" s="145"/>
      <c r="I43" s="185"/>
      <c r="J43" s="186" t="str">
        <f t="shared" si="0"/>
        <v/>
      </c>
      <c r="K43" s="198"/>
      <c r="L43" s="199"/>
      <c r="M43" s="146"/>
      <c r="N43" s="146"/>
      <c r="O43" s="146"/>
      <c r="P43" s="183"/>
      <c r="Q43" s="183"/>
      <c r="R43" s="183"/>
      <c r="S43" s="200"/>
      <c r="T43" s="199"/>
      <c r="U43" s="200"/>
      <c r="V43" s="199"/>
      <c r="W43" s="200"/>
      <c r="X43" s="199"/>
      <c r="Y43" s="183"/>
      <c r="Z43" s="183"/>
      <c r="AA43" s="183"/>
      <c r="AB43" s="183"/>
    </row>
    <row r="44" spans="1:28" ht="21.75" hidden="1" customHeight="1" x14ac:dyDescent="0.35">
      <c r="A44" s="173">
        <v>33</v>
      </c>
      <c r="B44" s="174"/>
      <c r="C44" s="174"/>
      <c r="D44" s="195"/>
      <c r="E44" s="196"/>
      <c r="F44" s="196"/>
      <c r="G44" s="197"/>
      <c r="H44" s="145"/>
      <c r="I44" s="185"/>
      <c r="J44" s="186" t="str">
        <f t="shared" si="0"/>
        <v/>
      </c>
      <c r="K44" s="198"/>
      <c r="L44" s="199"/>
      <c r="M44" s="146"/>
      <c r="N44" s="146"/>
      <c r="O44" s="146"/>
      <c r="P44" s="183"/>
      <c r="Q44" s="183"/>
      <c r="R44" s="183"/>
      <c r="S44" s="200"/>
      <c r="T44" s="199"/>
      <c r="U44" s="200"/>
      <c r="V44" s="199"/>
      <c r="W44" s="200"/>
      <c r="X44" s="199"/>
      <c r="Y44" s="183"/>
      <c r="Z44" s="183"/>
      <c r="AA44" s="183"/>
      <c r="AB44" s="183"/>
    </row>
    <row r="45" spans="1:28" ht="21.75" hidden="1" customHeight="1" x14ac:dyDescent="0.35">
      <c r="A45" s="173">
        <v>34</v>
      </c>
      <c r="B45" s="174"/>
      <c r="C45" s="174"/>
      <c r="D45" s="195"/>
      <c r="E45" s="196"/>
      <c r="F45" s="196"/>
      <c r="G45" s="197"/>
      <c r="H45" s="145"/>
      <c r="I45" s="185"/>
      <c r="J45" s="186" t="str">
        <f t="shared" si="0"/>
        <v/>
      </c>
      <c r="K45" s="198"/>
      <c r="L45" s="199"/>
      <c r="M45" s="146"/>
      <c r="N45" s="146"/>
      <c r="O45" s="146"/>
      <c r="P45" s="183"/>
      <c r="Q45" s="183"/>
      <c r="R45" s="183"/>
      <c r="S45" s="200"/>
      <c r="T45" s="199"/>
      <c r="U45" s="200"/>
      <c r="V45" s="199"/>
      <c r="W45" s="200"/>
      <c r="X45" s="199"/>
      <c r="Y45" s="183"/>
      <c r="Z45" s="183"/>
      <c r="AA45" s="183"/>
      <c r="AB45" s="183"/>
    </row>
    <row r="46" spans="1:28" ht="21.75" hidden="1" customHeight="1" x14ac:dyDescent="0.35">
      <c r="A46" s="173">
        <v>35</v>
      </c>
      <c r="B46" s="174"/>
      <c r="C46" s="174"/>
      <c r="D46" s="195"/>
      <c r="E46" s="196"/>
      <c r="F46" s="196"/>
      <c r="G46" s="197"/>
      <c r="H46" s="145"/>
      <c r="I46" s="185"/>
      <c r="J46" s="186" t="str">
        <f t="shared" si="0"/>
        <v/>
      </c>
      <c r="K46" s="198"/>
      <c r="L46" s="199"/>
      <c r="M46" s="146"/>
      <c r="N46" s="146"/>
      <c r="O46" s="146"/>
      <c r="P46" s="183"/>
      <c r="Q46" s="183"/>
      <c r="R46" s="183"/>
      <c r="S46" s="200"/>
      <c r="T46" s="199"/>
      <c r="U46" s="200"/>
      <c r="V46" s="199"/>
      <c r="W46" s="200"/>
      <c r="X46" s="199"/>
      <c r="Y46" s="183"/>
      <c r="Z46" s="183"/>
      <c r="AA46" s="183"/>
      <c r="AB46" s="183"/>
    </row>
    <row r="47" spans="1:28" ht="21.75" hidden="1" customHeight="1" x14ac:dyDescent="0.35">
      <c r="A47" s="173">
        <v>36</v>
      </c>
      <c r="B47" s="174"/>
      <c r="C47" s="174"/>
      <c r="D47" s="195"/>
      <c r="E47" s="196"/>
      <c r="F47" s="196"/>
      <c r="G47" s="197"/>
      <c r="H47" s="145"/>
      <c r="I47" s="185"/>
      <c r="J47" s="186" t="str">
        <f t="shared" si="0"/>
        <v/>
      </c>
      <c r="K47" s="198"/>
      <c r="L47" s="199"/>
      <c r="M47" s="146"/>
      <c r="N47" s="146"/>
      <c r="O47" s="146"/>
      <c r="P47" s="183"/>
      <c r="Q47" s="183"/>
      <c r="R47" s="183"/>
      <c r="S47" s="200"/>
      <c r="T47" s="199"/>
      <c r="U47" s="200"/>
      <c r="V47" s="199"/>
      <c r="W47" s="200"/>
      <c r="X47" s="199"/>
      <c r="Y47" s="183"/>
      <c r="Z47" s="183"/>
      <c r="AA47" s="183"/>
      <c r="AB47" s="183"/>
    </row>
    <row r="48" spans="1:28" ht="21.75" hidden="1" customHeight="1" x14ac:dyDescent="0.35">
      <c r="A48" s="173">
        <v>37</v>
      </c>
      <c r="B48" s="174"/>
      <c r="C48" s="174"/>
      <c r="D48" s="195"/>
      <c r="E48" s="196"/>
      <c r="F48" s="196"/>
      <c r="G48" s="197"/>
      <c r="H48" s="145"/>
      <c r="I48" s="185"/>
      <c r="J48" s="186" t="str">
        <f t="shared" si="0"/>
        <v/>
      </c>
      <c r="K48" s="198"/>
      <c r="L48" s="199"/>
      <c r="M48" s="146"/>
      <c r="N48" s="146"/>
      <c r="O48" s="146"/>
      <c r="P48" s="183"/>
      <c r="Q48" s="183"/>
      <c r="R48" s="183"/>
      <c r="S48" s="200"/>
      <c r="T48" s="199"/>
      <c r="U48" s="200"/>
      <c r="V48" s="199"/>
      <c r="W48" s="200"/>
      <c r="X48" s="199"/>
      <c r="Y48" s="183"/>
      <c r="Z48" s="183"/>
      <c r="AA48" s="183"/>
      <c r="AB48" s="183"/>
    </row>
    <row r="49" spans="1:28" ht="21.75" hidden="1" customHeight="1" x14ac:dyDescent="0.35">
      <c r="A49" s="173">
        <v>38</v>
      </c>
      <c r="B49" s="174"/>
      <c r="C49" s="174"/>
      <c r="D49" s="195"/>
      <c r="E49" s="196"/>
      <c r="F49" s="196"/>
      <c r="G49" s="197"/>
      <c r="H49" s="145"/>
      <c r="I49" s="185"/>
      <c r="J49" s="186" t="str">
        <f t="shared" si="0"/>
        <v/>
      </c>
      <c r="K49" s="198"/>
      <c r="L49" s="199"/>
      <c r="M49" s="146"/>
      <c r="N49" s="146"/>
      <c r="O49" s="146"/>
      <c r="P49" s="183"/>
      <c r="Q49" s="183"/>
      <c r="R49" s="183"/>
      <c r="S49" s="200"/>
      <c r="T49" s="199"/>
      <c r="U49" s="200"/>
      <c r="V49" s="199"/>
      <c r="W49" s="200"/>
      <c r="X49" s="199"/>
      <c r="Y49" s="183"/>
      <c r="Z49" s="183"/>
      <c r="AA49" s="183"/>
      <c r="AB49" s="183"/>
    </row>
    <row r="50" spans="1:28" ht="21.75" hidden="1" customHeight="1" x14ac:dyDescent="0.35">
      <c r="A50" s="173">
        <v>39</v>
      </c>
      <c r="B50" s="174"/>
      <c r="C50" s="174"/>
      <c r="D50" s="195"/>
      <c r="E50" s="196"/>
      <c r="F50" s="196"/>
      <c r="G50" s="197"/>
      <c r="H50" s="145"/>
      <c r="I50" s="185"/>
      <c r="J50" s="186" t="str">
        <f t="shared" si="0"/>
        <v/>
      </c>
      <c r="K50" s="187"/>
      <c r="L50" s="187"/>
      <c r="M50" s="146"/>
      <c r="N50" s="146"/>
      <c r="O50" s="146"/>
      <c r="P50" s="183"/>
      <c r="Q50" s="183"/>
      <c r="R50" s="183"/>
      <c r="S50" s="200"/>
      <c r="T50" s="199"/>
      <c r="U50" s="200"/>
      <c r="V50" s="199"/>
      <c r="W50" s="200"/>
      <c r="X50" s="199"/>
      <c r="Y50" s="183"/>
      <c r="Z50" s="183"/>
      <c r="AA50" s="183"/>
      <c r="AB50" s="183"/>
    </row>
    <row r="51" spans="1:28" ht="21.75" hidden="1" customHeight="1" x14ac:dyDescent="0.35">
      <c r="A51" s="173">
        <v>40</v>
      </c>
      <c r="B51" s="174"/>
      <c r="C51" s="174"/>
      <c r="D51" s="195"/>
      <c r="E51" s="196"/>
      <c r="F51" s="196"/>
      <c r="G51" s="197"/>
      <c r="H51" s="145"/>
      <c r="I51" s="185"/>
      <c r="J51" s="186" t="str">
        <f t="shared" si="0"/>
        <v/>
      </c>
      <c r="K51" s="187"/>
      <c r="L51" s="187"/>
      <c r="M51" s="146"/>
      <c r="N51" s="146"/>
      <c r="O51" s="146"/>
      <c r="P51" s="183"/>
      <c r="Q51" s="183"/>
      <c r="R51" s="183"/>
      <c r="S51" s="200"/>
      <c r="T51" s="199"/>
      <c r="U51" s="200"/>
      <c r="V51" s="199"/>
      <c r="W51" s="200"/>
      <c r="X51" s="199"/>
      <c r="Y51" s="183"/>
      <c r="Z51" s="183"/>
      <c r="AA51" s="183"/>
      <c r="AB51" s="183"/>
    </row>
    <row r="52" spans="1:28" ht="21.75" hidden="1" customHeight="1" x14ac:dyDescent="0.35">
      <c r="A52" s="173">
        <v>41</v>
      </c>
      <c r="B52" s="174"/>
      <c r="C52" s="174"/>
      <c r="D52" s="195"/>
      <c r="E52" s="196"/>
      <c r="F52" s="196"/>
      <c r="G52" s="197"/>
      <c r="H52" s="145"/>
      <c r="I52" s="185"/>
      <c r="J52" s="186" t="str">
        <f t="shared" si="0"/>
        <v/>
      </c>
      <c r="K52" s="187"/>
      <c r="L52" s="187"/>
      <c r="M52" s="146"/>
      <c r="N52" s="146"/>
      <c r="O52" s="146"/>
      <c r="P52" s="183"/>
      <c r="Q52" s="183"/>
      <c r="R52" s="183"/>
      <c r="S52" s="200"/>
      <c r="T52" s="199"/>
      <c r="U52" s="200"/>
      <c r="V52" s="199"/>
      <c r="W52" s="200"/>
      <c r="X52" s="199"/>
      <c r="Y52" s="183"/>
      <c r="Z52" s="183"/>
      <c r="AA52" s="183"/>
      <c r="AB52" s="183"/>
    </row>
    <row r="53" spans="1:28" ht="21.75" hidden="1" customHeight="1" x14ac:dyDescent="0.35">
      <c r="A53" s="173">
        <v>42</v>
      </c>
      <c r="B53" s="174"/>
      <c r="C53" s="174"/>
      <c r="D53" s="195"/>
      <c r="E53" s="196"/>
      <c r="F53" s="196"/>
      <c r="G53" s="197"/>
      <c r="H53" s="145"/>
      <c r="I53" s="185"/>
      <c r="J53" s="186" t="str">
        <f t="shared" si="0"/>
        <v/>
      </c>
      <c r="K53" s="187"/>
      <c r="L53" s="187"/>
      <c r="M53" s="146"/>
      <c r="N53" s="146"/>
      <c r="O53" s="146"/>
      <c r="P53" s="183"/>
      <c r="Q53" s="183"/>
      <c r="R53" s="183"/>
      <c r="S53" s="200"/>
      <c r="T53" s="199"/>
      <c r="U53" s="200"/>
      <c r="V53" s="199"/>
      <c r="W53" s="200"/>
      <c r="X53" s="199"/>
      <c r="Y53" s="183"/>
      <c r="Z53" s="183"/>
      <c r="AA53" s="183"/>
      <c r="AB53" s="183"/>
    </row>
    <row r="54" spans="1:28" ht="21.75" hidden="1" customHeight="1" x14ac:dyDescent="0.35">
      <c r="A54" s="173">
        <v>43</v>
      </c>
      <c r="B54" s="174"/>
      <c r="C54" s="174"/>
      <c r="D54" s="195"/>
      <c r="E54" s="196"/>
      <c r="F54" s="196"/>
      <c r="G54" s="197"/>
      <c r="H54" s="145"/>
      <c r="I54" s="185"/>
      <c r="J54" s="186" t="str">
        <f t="shared" si="0"/>
        <v/>
      </c>
      <c r="K54" s="198"/>
      <c r="L54" s="199"/>
      <c r="M54" s="146"/>
      <c r="N54" s="146"/>
      <c r="O54" s="146"/>
      <c r="P54" s="183"/>
      <c r="Q54" s="183"/>
      <c r="R54" s="183"/>
      <c r="S54" s="200"/>
      <c r="T54" s="199"/>
      <c r="U54" s="200"/>
      <c r="V54" s="199"/>
      <c r="W54" s="200"/>
      <c r="X54" s="199"/>
      <c r="Y54" s="183"/>
      <c r="Z54" s="183"/>
      <c r="AA54" s="183"/>
      <c r="AB54" s="183"/>
    </row>
    <row r="55" spans="1:28" ht="21.75" hidden="1" customHeight="1" x14ac:dyDescent="0.35">
      <c r="A55" s="173">
        <v>44</v>
      </c>
      <c r="B55" s="174"/>
      <c r="C55" s="174"/>
      <c r="D55" s="195"/>
      <c r="E55" s="196"/>
      <c r="F55" s="196"/>
      <c r="G55" s="197"/>
      <c r="H55" s="145"/>
      <c r="I55" s="185"/>
      <c r="J55" s="186" t="str">
        <f t="shared" si="0"/>
        <v/>
      </c>
      <c r="K55" s="198"/>
      <c r="L55" s="199"/>
      <c r="M55" s="146"/>
      <c r="N55" s="146"/>
      <c r="O55" s="146"/>
      <c r="P55" s="183"/>
      <c r="Q55" s="183"/>
      <c r="R55" s="183"/>
      <c r="S55" s="200"/>
      <c r="T55" s="199"/>
      <c r="U55" s="200"/>
      <c r="V55" s="199"/>
      <c r="W55" s="200"/>
      <c r="X55" s="199"/>
      <c r="Y55" s="183"/>
      <c r="Z55" s="183"/>
      <c r="AA55" s="183"/>
      <c r="AB55" s="183"/>
    </row>
    <row r="56" spans="1:28" ht="21.75" hidden="1" customHeight="1" x14ac:dyDescent="0.35">
      <c r="A56" s="173">
        <v>45</v>
      </c>
      <c r="B56" s="174"/>
      <c r="C56" s="174"/>
      <c r="D56" s="195"/>
      <c r="E56" s="196"/>
      <c r="F56" s="196"/>
      <c r="G56" s="197"/>
      <c r="H56" s="145"/>
      <c r="I56" s="185"/>
      <c r="J56" s="186" t="str">
        <f t="shared" si="0"/>
        <v/>
      </c>
      <c r="K56" s="198"/>
      <c r="L56" s="199"/>
      <c r="M56" s="146"/>
      <c r="N56" s="146"/>
      <c r="O56" s="146"/>
      <c r="P56" s="183"/>
      <c r="Q56" s="183"/>
      <c r="R56" s="183"/>
      <c r="S56" s="200"/>
      <c r="T56" s="199"/>
      <c r="U56" s="200"/>
      <c r="V56" s="199"/>
      <c r="W56" s="200"/>
      <c r="X56" s="199"/>
      <c r="Y56" s="183"/>
      <c r="Z56" s="183"/>
      <c r="AA56" s="183"/>
      <c r="AB56" s="183"/>
    </row>
    <row r="57" spans="1:28" ht="21.75" hidden="1" customHeight="1" x14ac:dyDescent="0.35">
      <c r="A57" s="173">
        <v>46</v>
      </c>
      <c r="B57" s="174"/>
      <c r="C57" s="174"/>
      <c r="D57" s="195"/>
      <c r="E57" s="196"/>
      <c r="F57" s="196"/>
      <c r="G57" s="197"/>
      <c r="H57" s="145"/>
      <c r="I57" s="185"/>
      <c r="J57" s="186" t="str">
        <f t="shared" si="0"/>
        <v/>
      </c>
      <c r="K57" s="198"/>
      <c r="L57" s="199"/>
      <c r="M57" s="146"/>
      <c r="N57" s="146"/>
      <c r="O57" s="146"/>
      <c r="P57" s="183"/>
      <c r="Q57" s="183"/>
      <c r="R57" s="183"/>
      <c r="S57" s="200"/>
      <c r="T57" s="199"/>
      <c r="U57" s="200"/>
      <c r="V57" s="199"/>
      <c r="W57" s="200"/>
      <c r="X57" s="199"/>
      <c r="Y57" s="183"/>
      <c r="Z57" s="183"/>
      <c r="AA57" s="183"/>
      <c r="AB57" s="183"/>
    </row>
    <row r="58" spans="1:28" ht="21.75" hidden="1" customHeight="1" x14ac:dyDescent="0.35">
      <c r="A58" s="173">
        <v>47</v>
      </c>
      <c r="B58" s="174"/>
      <c r="C58" s="174"/>
      <c r="D58" s="195"/>
      <c r="E58" s="196"/>
      <c r="F58" s="196"/>
      <c r="G58" s="197"/>
      <c r="H58" s="145"/>
      <c r="I58" s="185"/>
      <c r="J58" s="186" t="str">
        <f t="shared" si="0"/>
        <v/>
      </c>
      <c r="K58" s="198"/>
      <c r="L58" s="199"/>
      <c r="M58" s="146"/>
      <c r="N58" s="146"/>
      <c r="O58" s="146"/>
      <c r="P58" s="183"/>
      <c r="Q58" s="183"/>
      <c r="R58" s="183"/>
      <c r="S58" s="200"/>
      <c r="T58" s="199"/>
      <c r="U58" s="200"/>
      <c r="V58" s="199"/>
      <c r="W58" s="200"/>
      <c r="X58" s="199"/>
      <c r="Y58" s="183"/>
      <c r="Z58" s="183"/>
      <c r="AA58" s="183"/>
      <c r="AB58" s="183"/>
    </row>
    <row r="59" spans="1:28" ht="21.75" hidden="1" customHeight="1" x14ac:dyDescent="0.35">
      <c r="A59" s="173">
        <v>48</v>
      </c>
      <c r="B59" s="174"/>
      <c r="C59" s="174"/>
      <c r="D59" s="195"/>
      <c r="E59" s="196"/>
      <c r="F59" s="196"/>
      <c r="G59" s="197"/>
      <c r="H59" s="145"/>
      <c r="I59" s="185"/>
      <c r="J59" s="186" t="str">
        <f t="shared" si="0"/>
        <v/>
      </c>
      <c r="K59" s="198"/>
      <c r="L59" s="199"/>
      <c r="M59" s="146"/>
      <c r="N59" s="146"/>
      <c r="O59" s="146"/>
      <c r="P59" s="183"/>
      <c r="Q59" s="183"/>
      <c r="R59" s="183"/>
      <c r="S59" s="200"/>
      <c r="T59" s="199"/>
      <c r="U59" s="200"/>
      <c r="V59" s="199"/>
      <c r="W59" s="200"/>
      <c r="X59" s="199"/>
      <c r="Y59" s="183"/>
      <c r="Z59" s="183"/>
      <c r="AA59" s="183"/>
      <c r="AB59" s="183"/>
    </row>
    <row r="60" spans="1:28" ht="21.75" hidden="1" customHeight="1" x14ac:dyDescent="0.35">
      <c r="A60" s="173">
        <v>49</v>
      </c>
      <c r="B60" s="174"/>
      <c r="C60" s="174"/>
      <c r="D60" s="195"/>
      <c r="E60" s="196"/>
      <c r="F60" s="196"/>
      <c r="G60" s="197"/>
      <c r="H60" s="145"/>
      <c r="I60" s="185"/>
      <c r="J60" s="186" t="str">
        <f t="shared" si="0"/>
        <v/>
      </c>
      <c r="K60" s="198"/>
      <c r="L60" s="199"/>
      <c r="M60" s="146"/>
      <c r="N60" s="146"/>
      <c r="O60" s="146"/>
      <c r="P60" s="183"/>
      <c r="Q60" s="183"/>
      <c r="R60" s="183"/>
      <c r="S60" s="200"/>
      <c r="T60" s="199"/>
      <c r="U60" s="200"/>
      <c r="V60" s="199"/>
      <c r="W60" s="200"/>
      <c r="X60" s="199"/>
      <c r="Y60" s="183"/>
      <c r="Z60" s="183"/>
      <c r="AA60" s="183"/>
      <c r="AB60" s="183"/>
    </row>
    <row r="61" spans="1:28" ht="21.75" hidden="1" customHeight="1" x14ac:dyDescent="0.35">
      <c r="A61" s="173">
        <v>50</v>
      </c>
      <c r="B61" s="174"/>
      <c r="C61" s="174"/>
      <c r="D61" s="195"/>
      <c r="E61" s="196"/>
      <c r="F61" s="196"/>
      <c r="G61" s="197"/>
      <c r="H61" s="175">
        <f>COUNTIF(D12:D61,"*")</f>
        <v>21</v>
      </c>
      <c r="I61" s="185"/>
      <c r="J61" s="186" t="str">
        <f t="shared" si="0"/>
        <v/>
      </c>
      <c r="K61" s="198"/>
      <c r="L61" s="199"/>
      <c r="M61" s="146"/>
      <c r="N61" s="146"/>
      <c r="O61" s="146"/>
      <c r="P61" s="183"/>
      <c r="Q61" s="183"/>
      <c r="R61" s="183"/>
      <c r="S61" s="200"/>
      <c r="T61" s="199"/>
      <c r="U61" s="200"/>
      <c r="V61" s="199"/>
      <c r="W61" s="200"/>
      <c r="X61" s="199"/>
      <c r="Y61" s="183"/>
      <c r="Z61" s="183"/>
      <c r="AA61" s="183"/>
      <c r="AB61" s="183"/>
    </row>
    <row r="62" spans="1:28" ht="21.75" customHeight="1" x14ac:dyDescent="0.35">
      <c r="A62" s="204" t="s">
        <v>69</v>
      </c>
      <c r="B62" s="205"/>
      <c r="C62" s="205"/>
      <c r="D62" s="205"/>
      <c r="E62" s="205"/>
      <c r="F62" s="205"/>
      <c r="G62" s="206"/>
      <c r="H62" s="145"/>
      <c r="I62" s="185"/>
      <c r="J62" s="186" t="str">
        <f t="shared" si="0"/>
        <v/>
      </c>
      <c r="K62" s="198"/>
      <c r="L62" s="199"/>
      <c r="M62" s="146"/>
      <c r="N62" s="146"/>
      <c r="O62" s="146"/>
      <c r="P62" s="183"/>
      <c r="Q62" s="183"/>
      <c r="R62" s="183"/>
      <c r="S62" s="200"/>
      <c r="T62" s="199"/>
      <c r="U62" s="200"/>
      <c r="V62" s="199"/>
      <c r="W62" s="200"/>
      <c r="X62" s="199"/>
      <c r="Y62" s="183"/>
      <c r="Z62" s="183"/>
      <c r="AA62" s="183"/>
      <c r="AB62" s="183"/>
    </row>
    <row r="63" spans="1:28" ht="21.75" customHeight="1" x14ac:dyDescent="0.35">
      <c r="A63" s="173">
        <v>1</v>
      </c>
      <c r="B63" s="174">
        <v>408007180031</v>
      </c>
      <c r="C63" s="174" t="s">
        <v>70</v>
      </c>
      <c r="D63" s="195" t="s">
        <v>71</v>
      </c>
      <c r="E63" s="196"/>
      <c r="F63" s="196"/>
      <c r="G63" s="197"/>
      <c r="H63" s="145"/>
      <c r="I63" s="185"/>
      <c r="J63" s="186" t="str">
        <f t="shared" si="0"/>
        <v/>
      </c>
      <c r="K63" s="198"/>
      <c r="L63" s="199"/>
      <c r="M63" s="146"/>
      <c r="N63" s="146"/>
      <c r="O63" s="146"/>
      <c r="P63" s="183"/>
      <c r="Q63" s="183"/>
      <c r="R63" s="183"/>
      <c r="S63" s="200"/>
      <c r="T63" s="199"/>
      <c r="U63" s="200"/>
      <c r="V63" s="199"/>
      <c r="W63" s="200"/>
      <c r="X63" s="199"/>
      <c r="Y63" s="183"/>
      <c r="Z63" s="183"/>
      <c r="AA63" s="183"/>
      <c r="AB63" s="183"/>
    </row>
    <row r="64" spans="1:28" ht="21.75" customHeight="1" x14ac:dyDescent="0.35">
      <c r="A64" s="173">
        <v>2</v>
      </c>
      <c r="B64" s="174">
        <v>408472180010</v>
      </c>
      <c r="C64" s="174" t="s">
        <v>72</v>
      </c>
      <c r="D64" s="195" t="s">
        <v>73</v>
      </c>
      <c r="E64" s="196"/>
      <c r="F64" s="196"/>
      <c r="G64" s="197"/>
      <c r="H64" s="145"/>
      <c r="I64" s="185"/>
      <c r="J64" s="186" t="str">
        <f t="shared" si="0"/>
        <v/>
      </c>
      <c r="K64" s="198"/>
      <c r="L64" s="199"/>
      <c r="M64" s="146"/>
      <c r="N64" s="146"/>
      <c r="O64" s="146"/>
      <c r="P64" s="183"/>
      <c r="Q64" s="183"/>
      <c r="R64" s="183"/>
      <c r="S64" s="200"/>
      <c r="T64" s="199"/>
      <c r="U64" s="200"/>
      <c r="V64" s="199"/>
      <c r="W64" s="200"/>
      <c r="X64" s="199"/>
      <c r="Y64" s="183"/>
      <c r="Z64" s="183"/>
      <c r="AA64" s="183"/>
      <c r="AB64" s="183"/>
    </row>
    <row r="65" spans="1:28" ht="21.75" customHeight="1" x14ac:dyDescent="0.35">
      <c r="A65" s="173">
        <v>3</v>
      </c>
      <c r="B65" s="174">
        <v>406295180057</v>
      </c>
      <c r="C65" s="174" t="s">
        <v>74</v>
      </c>
      <c r="D65" s="195" t="s">
        <v>75</v>
      </c>
      <c r="E65" s="196"/>
      <c r="F65" s="196"/>
      <c r="G65" s="197"/>
      <c r="H65" s="145"/>
      <c r="I65" s="185"/>
      <c r="J65" s="186" t="str">
        <f t="shared" si="0"/>
        <v/>
      </c>
      <c r="K65" s="198"/>
      <c r="L65" s="199"/>
      <c r="M65" s="146"/>
      <c r="N65" s="146"/>
      <c r="O65" s="146"/>
      <c r="P65" s="183"/>
      <c r="Q65" s="183"/>
      <c r="R65" s="183"/>
      <c r="S65" s="200"/>
      <c r="T65" s="199"/>
      <c r="U65" s="200"/>
      <c r="V65" s="199"/>
      <c r="W65" s="200"/>
      <c r="X65" s="199"/>
      <c r="Y65" s="183"/>
      <c r="Z65" s="183"/>
      <c r="AA65" s="183"/>
      <c r="AB65" s="183"/>
    </row>
    <row r="66" spans="1:28" ht="21.75" customHeight="1" x14ac:dyDescent="0.35">
      <c r="A66" s="173">
        <v>4</v>
      </c>
      <c r="B66" s="174">
        <v>406295180084</v>
      </c>
      <c r="C66" s="174" t="s">
        <v>76</v>
      </c>
      <c r="D66" s="195" t="s">
        <v>77</v>
      </c>
      <c r="E66" s="196"/>
      <c r="F66" s="196"/>
      <c r="G66" s="197"/>
      <c r="H66" s="145"/>
      <c r="I66" s="185"/>
      <c r="J66" s="186" t="str">
        <f t="shared" si="0"/>
        <v/>
      </c>
      <c r="K66" s="198"/>
      <c r="L66" s="199"/>
      <c r="M66" s="146"/>
      <c r="N66" s="146"/>
      <c r="O66" s="146"/>
      <c r="P66" s="183"/>
      <c r="Q66" s="183"/>
      <c r="R66" s="183"/>
      <c r="S66" s="200"/>
      <c r="T66" s="199"/>
      <c r="U66" s="200"/>
      <c r="V66" s="199"/>
      <c r="W66" s="200"/>
      <c r="X66" s="199"/>
      <c r="Y66" s="183"/>
      <c r="Z66" s="183"/>
      <c r="AA66" s="183"/>
      <c r="AB66" s="183"/>
    </row>
    <row r="67" spans="1:28" ht="21.75" customHeight="1" x14ac:dyDescent="0.35">
      <c r="A67" s="173">
        <v>5</v>
      </c>
      <c r="B67" s="174">
        <v>408010180093</v>
      </c>
      <c r="C67" s="174" t="s">
        <v>78</v>
      </c>
      <c r="D67" s="195" t="s">
        <v>79</v>
      </c>
      <c r="E67" s="196"/>
      <c r="F67" s="196"/>
      <c r="G67" s="197"/>
      <c r="H67" s="145"/>
      <c r="I67" s="185"/>
      <c r="J67" s="186" t="str">
        <f t="shared" si="0"/>
        <v/>
      </c>
      <c r="K67" s="198"/>
      <c r="L67" s="199"/>
      <c r="M67" s="146"/>
      <c r="N67" s="146"/>
      <c r="O67" s="146"/>
      <c r="P67" s="183"/>
      <c r="Q67" s="183"/>
      <c r="R67" s="183"/>
      <c r="S67" s="200"/>
      <c r="T67" s="199"/>
      <c r="U67" s="200"/>
      <c r="V67" s="199"/>
      <c r="W67" s="200"/>
      <c r="X67" s="199"/>
      <c r="Y67" s="183"/>
      <c r="Z67" s="183"/>
      <c r="AA67" s="183"/>
      <c r="AB67" s="183"/>
    </row>
    <row r="68" spans="1:28" ht="21.75" customHeight="1" x14ac:dyDescent="0.35">
      <c r="A68" s="173">
        <v>6</v>
      </c>
      <c r="B68" s="174">
        <v>483644180011</v>
      </c>
      <c r="C68" s="174" t="s">
        <v>80</v>
      </c>
      <c r="D68" s="195" t="s">
        <v>81</v>
      </c>
      <c r="E68" s="196"/>
      <c r="F68" s="196"/>
      <c r="G68" s="197"/>
      <c r="H68" s="145"/>
      <c r="I68" s="185"/>
      <c r="J68" s="186" t="str">
        <f t="shared" si="0"/>
        <v/>
      </c>
      <c r="K68" s="198"/>
      <c r="L68" s="199"/>
      <c r="M68" s="146"/>
      <c r="N68" s="146"/>
      <c r="O68" s="146"/>
      <c r="P68" s="183"/>
      <c r="Q68" s="183"/>
      <c r="R68" s="183"/>
      <c r="S68" s="200"/>
      <c r="T68" s="199"/>
      <c r="U68" s="200"/>
      <c r="V68" s="199"/>
      <c r="W68" s="200"/>
      <c r="X68" s="199"/>
      <c r="Y68" s="183"/>
      <c r="Z68" s="183"/>
      <c r="AA68" s="183"/>
      <c r="AB68" s="183"/>
    </row>
    <row r="69" spans="1:28" ht="21.75" customHeight="1" x14ac:dyDescent="0.35">
      <c r="A69" s="173">
        <v>7</v>
      </c>
      <c r="B69" s="174">
        <v>408227180166</v>
      </c>
      <c r="C69" s="174" t="s">
        <v>82</v>
      </c>
      <c r="D69" s="195" t="s">
        <v>83</v>
      </c>
      <c r="E69" s="196"/>
      <c r="F69" s="196"/>
      <c r="G69" s="197"/>
      <c r="H69" s="145"/>
      <c r="I69" s="185"/>
      <c r="J69" s="186" t="str">
        <f t="shared" si="0"/>
        <v/>
      </c>
      <c r="K69" s="198"/>
      <c r="L69" s="199"/>
      <c r="M69" s="146"/>
      <c r="N69" s="146"/>
      <c r="O69" s="146"/>
      <c r="P69" s="183"/>
      <c r="Q69" s="183"/>
      <c r="R69" s="183"/>
      <c r="S69" s="200"/>
      <c r="T69" s="199"/>
      <c r="U69" s="200"/>
      <c r="V69" s="199"/>
      <c r="W69" s="200"/>
      <c r="X69" s="199"/>
      <c r="Y69" s="183"/>
      <c r="Z69" s="183"/>
      <c r="AA69" s="183"/>
      <c r="AB69" s="183"/>
    </row>
    <row r="70" spans="1:28" ht="21.75" customHeight="1" x14ac:dyDescent="0.35">
      <c r="A70" s="173">
        <v>8</v>
      </c>
      <c r="B70" s="174">
        <v>423031180001</v>
      </c>
      <c r="C70" s="174" t="s">
        <v>84</v>
      </c>
      <c r="D70" s="195" t="s">
        <v>85</v>
      </c>
      <c r="E70" s="196"/>
      <c r="F70" s="196"/>
      <c r="G70" s="197"/>
      <c r="H70" s="145"/>
      <c r="I70" s="185"/>
      <c r="J70" s="186" t="str">
        <f t="shared" si="0"/>
        <v/>
      </c>
      <c r="K70" s="198"/>
      <c r="L70" s="199"/>
      <c r="M70" s="146"/>
      <c r="N70" s="146"/>
      <c r="O70" s="146"/>
      <c r="P70" s="183"/>
      <c r="Q70" s="183"/>
      <c r="R70" s="183"/>
      <c r="S70" s="200"/>
      <c r="T70" s="199"/>
      <c r="U70" s="200"/>
      <c r="V70" s="199"/>
      <c r="W70" s="200"/>
      <c r="X70" s="199"/>
      <c r="Y70" s="183"/>
      <c r="Z70" s="183"/>
      <c r="AA70" s="183"/>
      <c r="AB70" s="183"/>
    </row>
    <row r="71" spans="1:28" ht="21.75" customHeight="1" x14ac:dyDescent="0.35">
      <c r="A71" s="173">
        <v>9</v>
      </c>
      <c r="B71" s="174">
        <v>406287180021</v>
      </c>
      <c r="C71" s="174" t="s">
        <v>86</v>
      </c>
      <c r="D71" s="195" t="s">
        <v>87</v>
      </c>
      <c r="E71" s="196"/>
      <c r="F71" s="196"/>
      <c r="G71" s="197"/>
      <c r="H71" s="145"/>
      <c r="I71" s="185"/>
      <c r="J71" s="186" t="str">
        <f t="shared" si="0"/>
        <v/>
      </c>
      <c r="K71" s="198"/>
      <c r="L71" s="199"/>
      <c r="M71" s="146"/>
      <c r="N71" s="146"/>
      <c r="O71" s="146"/>
      <c r="P71" s="183"/>
      <c r="Q71" s="183"/>
      <c r="R71" s="183"/>
      <c r="S71" s="200"/>
      <c r="T71" s="199"/>
      <c r="U71" s="200"/>
      <c r="V71" s="199"/>
      <c r="W71" s="200"/>
      <c r="X71" s="199"/>
      <c r="Y71" s="183"/>
      <c r="Z71" s="183"/>
      <c r="AA71" s="183"/>
      <c r="AB71" s="183"/>
    </row>
    <row r="72" spans="1:28" ht="21.75" customHeight="1" x14ac:dyDescent="0.35">
      <c r="A72" s="173">
        <v>10</v>
      </c>
      <c r="B72" s="174">
        <v>136432180420</v>
      </c>
      <c r="C72" s="174" t="s">
        <v>88</v>
      </c>
      <c r="D72" s="195" t="s">
        <v>89</v>
      </c>
      <c r="E72" s="196"/>
      <c r="F72" s="196"/>
      <c r="G72" s="197"/>
      <c r="H72" s="145"/>
      <c r="I72" s="185"/>
      <c r="J72" s="186" t="str">
        <f t="shared" si="0"/>
        <v/>
      </c>
      <c r="K72" s="198"/>
      <c r="L72" s="199"/>
      <c r="M72" s="146"/>
      <c r="N72" s="146"/>
      <c r="O72" s="146"/>
      <c r="P72" s="183"/>
      <c r="Q72" s="183"/>
      <c r="R72" s="183"/>
      <c r="S72" s="200"/>
      <c r="T72" s="199"/>
      <c r="U72" s="200"/>
      <c r="V72" s="199"/>
      <c r="W72" s="200"/>
      <c r="X72" s="199"/>
      <c r="Y72" s="183"/>
      <c r="Z72" s="183"/>
      <c r="AA72" s="183"/>
      <c r="AB72" s="183"/>
    </row>
    <row r="73" spans="1:28" ht="21.75" customHeight="1" x14ac:dyDescent="0.35">
      <c r="A73" s="173">
        <v>11</v>
      </c>
      <c r="B73" s="174">
        <v>136435180056</v>
      </c>
      <c r="C73" s="174" t="s">
        <v>90</v>
      </c>
      <c r="D73" s="195" t="s">
        <v>91</v>
      </c>
      <c r="E73" s="196"/>
      <c r="F73" s="196"/>
      <c r="G73" s="197"/>
      <c r="H73" s="145"/>
      <c r="I73" s="185"/>
      <c r="J73" s="186" t="str">
        <f t="shared" si="0"/>
        <v/>
      </c>
      <c r="K73" s="198"/>
      <c r="L73" s="199"/>
      <c r="M73" s="146"/>
      <c r="N73" s="146"/>
      <c r="O73" s="146"/>
      <c r="P73" s="183"/>
      <c r="Q73" s="183"/>
      <c r="R73" s="183"/>
      <c r="S73" s="200"/>
      <c r="T73" s="199"/>
      <c r="U73" s="200"/>
      <c r="V73" s="199"/>
      <c r="W73" s="200"/>
      <c r="X73" s="199"/>
      <c r="Y73" s="183"/>
      <c r="Z73" s="183"/>
      <c r="AA73" s="183"/>
      <c r="AB73" s="183"/>
    </row>
    <row r="74" spans="1:28" ht="21.75" customHeight="1" x14ac:dyDescent="0.35">
      <c r="A74" s="173">
        <v>12</v>
      </c>
      <c r="B74" s="174">
        <v>136435180016</v>
      </c>
      <c r="C74" s="174" t="s">
        <v>92</v>
      </c>
      <c r="D74" s="195" t="s">
        <v>93</v>
      </c>
      <c r="E74" s="196"/>
      <c r="F74" s="196"/>
      <c r="G74" s="197"/>
      <c r="H74" s="145"/>
      <c r="I74" s="185"/>
      <c r="J74" s="186" t="str">
        <f t="shared" ref="J74:J105" si="1">IF(ISBLANK(I74),"",DATEDIF(I74,$I$9,"Y"))</f>
        <v/>
      </c>
      <c r="K74" s="198"/>
      <c r="L74" s="199"/>
      <c r="M74" s="146"/>
      <c r="N74" s="146"/>
      <c r="O74" s="146"/>
      <c r="P74" s="183"/>
      <c r="Q74" s="183"/>
      <c r="R74" s="183"/>
      <c r="S74" s="200"/>
      <c r="T74" s="199"/>
      <c r="U74" s="200"/>
      <c r="V74" s="199"/>
      <c r="W74" s="200"/>
      <c r="X74" s="199"/>
      <c r="Y74" s="183"/>
      <c r="Z74" s="183"/>
      <c r="AA74" s="183"/>
      <c r="AB74" s="183"/>
    </row>
    <row r="75" spans="1:28" ht="21.75" customHeight="1" x14ac:dyDescent="0.35">
      <c r="A75" s="173">
        <v>13</v>
      </c>
      <c r="B75" s="174">
        <v>408227170135</v>
      </c>
      <c r="C75" s="174" t="s">
        <v>94</v>
      </c>
      <c r="D75" s="195" t="s">
        <v>95</v>
      </c>
      <c r="E75" s="196"/>
      <c r="F75" s="196"/>
      <c r="G75" s="197"/>
      <c r="H75" s="145"/>
      <c r="I75" s="185"/>
      <c r="J75" s="186" t="str">
        <f t="shared" si="1"/>
        <v/>
      </c>
      <c r="K75" s="198"/>
      <c r="L75" s="199"/>
      <c r="M75" s="146"/>
      <c r="N75" s="146"/>
      <c r="O75" s="146"/>
      <c r="P75" s="183"/>
      <c r="Q75" s="183"/>
      <c r="R75" s="183"/>
      <c r="S75" s="200"/>
      <c r="T75" s="199"/>
      <c r="U75" s="200"/>
      <c r="V75" s="199"/>
      <c r="W75" s="200"/>
      <c r="X75" s="199"/>
      <c r="Y75" s="183"/>
      <c r="Z75" s="183"/>
      <c r="AA75" s="183"/>
      <c r="AB75" s="183"/>
    </row>
    <row r="76" spans="1:28" ht="21.75" customHeight="1" x14ac:dyDescent="0.35">
      <c r="A76" s="173">
        <v>14</v>
      </c>
      <c r="B76" s="174">
        <v>222001180020</v>
      </c>
      <c r="C76" s="174" t="s">
        <v>96</v>
      </c>
      <c r="D76" s="195" t="s">
        <v>97</v>
      </c>
      <c r="E76" s="196"/>
      <c r="F76" s="196"/>
      <c r="G76" s="197"/>
      <c r="H76" s="145"/>
      <c r="I76" s="185"/>
      <c r="J76" s="186" t="str">
        <f t="shared" si="1"/>
        <v/>
      </c>
      <c r="K76" s="198"/>
      <c r="L76" s="199"/>
      <c r="M76" s="146"/>
      <c r="N76" s="146"/>
      <c r="O76" s="146"/>
      <c r="P76" s="183"/>
      <c r="Q76" s="183"/>
      <c r="R76" s="183"/>
      <c r="S76" s="200"/>
      <c r="T76" s="199"/>
      <c r="U76" s="200"/>
      <c r="V76" s="199"/>
      <c r="W76" s="200"/>
      <c r="X76" s="199"/>
      <c r="Y76" s="183"/>
      <c r="Z76" s="183"/>
      <c r="AA76" s="183"/>
      <c r="AB76" s="183"/>
    </row>
    <row r="77" spans="1:28" ht="21.75" customHeight="1" x14ac:dyDescent="0.35">
      <c r="A77" s="173">
        <v>15</v>
      </c>
      <c r="B77" s="174">
        <v>136433180378</v>
      </c>
      <c r="C77" s="174" t="s">
        <v>98</v>
      </c>
      <c r="D77" s="195" t="s">
        <v>99</v>
      </c>
      <c r="E77" s="196"/>
      <c r="F77" s="196"/>
      <c r="G77" s="197"/>
      <c r="H77" s="145"/>
      <c r="I77" s="185"/>
      <c r="J77" s="186" t="str">
        <f t="shared" si="1"/>
        <v/>
      </c>
      <c r="K77" s="198"/>
      <c r="L77" s="199"/>
      <c r="M77" s="146"/>
      <c r="N77" s="146"/>
      <c r="O77" s="146"/>
      <c r="P77" s="183"/>
      <c r="Q77" s="183"/>
      <c r="R77" s="183"/>
      <c r="S77" s="200"/>
      <c r="T77" s="199"/>
      <c r="U77" s="200"/>
      <c r="V77" s="199"/>
      <c r="W77" s="200"/>
      <c r="X77" s="199"/>
      <c r="Y77" s="183"/>
      <c r="Z77" s="183"/>
      <c r="AA77" s="183"/>
      <c r="AB77" s="183"/>
    </row>
    <row r="78" spans="1:28" ht="21.75" customHeight="1" x14ac:dyDescent="0.35">
      <c r="A78" s="173">
        <v>16</v>
      </c>
      <c r="B78" s="174">
        <v>136444180253</v>
      </c>
      <c r="C78" s="174" t="s">
        <v>100</v>
      </c>
      <c r="D78" s="195" t="s">
        <v>101</v>
      </c>
      <c r="E78" s="196"/>
      <c r="F78" s="196"/>
      <c r="G78" s="197"/>
      <c r="H78" s="145"/>
      <c r="I78" s="185"/>
      <c r="J78" s="186" t="str">
        <f t="shared" si="1"/>
        <v/>
      </c>
      <c r="K78" s="198"/>
      <c r="L78" s="199"/>
      <c r="M78" s="146"/>
      <c r="N78" s="146"/>
      <c r="O78" s="146"/>
      <c r="P78" s="183"/>
      <c r="Q78" s="183"/>
      <c r="R78" s="183"/>
      <c r="S78" s="200"/>
      <c r="T78" s="199"/>
      <c r="U78" s="200"/>
      <c r="V78" s="199"/>
      <c r="W78" s="200"/>
      <c r="X78" s="199"/>
      <c r="Y78" s="183"/>
      <c r="Z78" s="183"/>
      <c r="AA78" s="183"/>
      <c r="AB78" s="183"/>
    </row>
    <row r="79" spans="1:28" ht="21.75" customHeight="1" x14ac:dyDescent="0.35">
      <c r="A79" s="173">
        <v>17</v>
      </c>
      <c r="B79" s="174">
        <v>406296180014</v>
      </c>
      <c r="C79" s="174" t="s">
        <v>102</v>
      </c>
      <c r="D79" s="195" t="s">
        <v>103</v>
      </c>
      <c r="E79" s="196"/>
      <c r="F79" s="196"/>
      <c r="G79" s="197"/>
      <c r="H79" s="145"/>
      <c r="I79" s="185"/>
      <c r="J79" s="186" t="str">
        <f t="shared" si="1"/>
        <v/>
      </c>
      <c r="K79" s="198"/>
      <c r="L79" s="199"/>
      <c r="M79" s="146"/>
      <c r="N79" s="146"/>
      <c r="O79" s="146"/>
      <c r="P79" s="183"/>
      <c r="Q79" s="183"/>
      <c r="R79" s="183"/>
      <c r="S79" s="200"/>
      <c r="T79" s="199"/>
      <c r="U79" s="200"/>
      <c r="V79" s="199"/>
      <c r="W79" s="200"/>
      <c r="X79" s="199"/>
      <c r="Y79" s="183"/>
      <c r="Z79" s="183"/>
      <c r="AA79" s="183"/>
      <c r="AB79" s="183"/>
    </row>
    <row r="80" spans="1:28" ht="21.75" customHeight="1" x14ac:dyDescent="0.35">
      <c r="A80" s="173">
        <v>18</v>
      </c>
      <c r="B80" s="174">
        <v>136445180083</v>
      </c>
      <c r="C80" s="174" t="s">
        <v>104</v>
      </c>
      <c r="D80" s="195" t="s">
        <v>105</v>
      </c>
      <c r="E80" s="196"/>
      <c r="F80" s="196"/>
      <c r="G80" s="197"/>
      <c r="H80" s="145"/>
      <c r="I80" s="185"/>
      <c r="J80" s="186" t="str">
        <f t="shared" si="1"/>
        <v/>
      </c>
      <c r="K80" s="198"/>
      <c r="L80" s="199"/>
      <c r="M80" s="146"/>
      <c r="N80" s="146"/>
      <c r="O80" s="146"/>
      <c r="P80" s="183"/>
      <c r="Q80" s="183"/>
      <c r="R80" s="183"/>
      <c r="S80" s="200"/>
      <c r="T80" s="199"/>
      <c r="U80" s="200"/>
      <c r="V80" s="199"/>
      <c r="W80" s="200"/>
      <c r="X80" s="199"/>
      <c r="Y80" s="183"/>
      <c r="Z80" s="183"/>
      <c r="AA80" s="183"/>
      <c r="AB80" s="183"/>
    </row>
    <row r="81" spans="1:28" ht="21.75" customHeight="1" x14ac:dyDescent="0.35">
      <c r="A81" s="173">
        <v>19</v>
      </c>
      <c r="B81" s="174">
        <v>483622180049</v>
      </c>
      <c r="C81" s="174" t="s">
        <v>106</v>
      </c>
      <c r="D81" s="195" t="s">
        <v>107</v>
      </c>
      <c r="E81" s="196"/>
      <c r="F81" s="196"/>
      <c r="G81" s="197"/>
      <c r="H81" s="145"/>
      <c r="I81" s="185"/>
      <c r="J81" s="186" t="str">
        <f t="shared" si="1"/>
        <v/>
      </c>
      <c r="K81" s="198"/>
      <c r="L81" s="199"/>
      <c r="M81" s="146"/>
      <c r="N81" s="146"/>
      <c r="O81" s="146"/>
      <c r="P81" s="183"/>
      <c r="Q81" s="183"/>
      <c r="R81" s="183"/>
      <c r="S81" s="200"/>
      <c r="T81" s="199"/>
      <c r="U81" s="200"/>
      <c r="V81" s="199"/>
      <c r="W81" s="200"/>
      <c r="X81" s="199"/>
      <c r="Y81" s="183"/>
      <c r="Z81" s="183"/>
      <c r="AA81" s="183"/>
      <c r="AB81" s="183"/>
    </row>
    <row r="82" spans="1:28" ht="21.75" customHeight="1" x14ac:dyDescent="0.35">
      <c r="A82" s="173">
        <v>20</v>
      </c>
      <c r="B82" s="174">
        <v>408227180154</v>
      </c>
      <c r="C82" s="174" t="s">
        <v>108</v>
      </c>
      <c r="D82" s="195" t="s">
        <v>109</v>
      </c>
      <c r="E82" s="196"/>
      <c r="F82" s="196"/>
      <c r="G82" s="197"/>
      <c r="H82" s="145"/>
      <c r="I82" s="185"/>
      <c r="J82" s="186" t="str">
        <f t="shared" si="1"/>
        <v/>
      </c>
      <c r="K82" s="198"/>
      <c r="L82" s="199"/>
      <c r="M82" s="146"/>
      <c r="N82" s="146"/>
      <c r="O82" s="146"/>
      <c r="P82" s="183"/>
      <c r="Q82" s="183"/>
      <c r="R82" s="183"/>
      <c r="S82" s="200"/>
      <c r="T82" s="199"/>
      <c r="U82" s="200"/>
      <c r="V82" s="199"/>
      <c r="W82" s="200"/>
      <c r="X82" s="199"/>
      <c r="Y82" s="183"/>
      <c r="Z82" s="183"/>
      <c r="AA82" s="183"/>
      <c r="AB82" s="183"/>
    </row>
    <row r="83" spans="1:28" ht="21.75" customHeight="1" x14ac:dyDescent="0.35">
      <c r="A83" s="173">
        <v>21</v>
      </c>
      <c r="B83" s="174">
        <v>136440180152</v>
      </c>
      <c r="C83" s="174" t="s">
        <v>110</v>
      </c>
      <c r="D83" s="195" t="s">
        <v>111</v>
      </c>
      <c r="E83" s="196"/>
      <c r="F83" s="196"/>
      <c r="G83" s="197"/>
      <c r="H83" s="145"/>
      <c r="I83" s="185"/>
      <c r="J83" s="186" t="str">
        <f t="shared" si="1"/>
        <v/>
      </c>
      <c r="K83" s="198"/>
      <c r="L83" s="199"/>
      <c r="M83" s="146"/>
      <c r="N83" s="146"/>
      <c r="O83" s="146"/>
      <c r="P83" s="183"/>
      <c r="Q83" s="183"/>
      <c r="R83" s="183"/>
      <c r="S83" s="200"/>
      <c r="T83" s="199"/>
      <c r="U83" s="200"/>
      <c r="V83" s="199"/>
      <c r="W83" s="200"/>
      <c r="X83" s="199"/>
      <c r="Y83" s="183"/>
      <c r="Z83" s="183"/>
      <c r="AA83" s="183"/>
      <c r="AB83" s="183"/>
    </row>
    <row r="84" spans="1:28" ht="21.75" customHeight="1" x14ac:dyDescent="0.35">
      <c r="A84" s="173">
        <v>22</v>
      </c>
      <c r="B84" s="174">
        <v>136435180366</v>
      </c>
      <c r="C84" s="174" t="s">
        <v>112</v>
      </c>
      <c r="D84" s="195" t="s">
        <v>113</v>
      </c>
      <c r="E84" s="196"/>
      <c r="F84" s="196"/>
      <c r="G84" s="197"/>
      <c r="H84" s="145"/>
      <c r="I84" s="185"/>
      <c r="J84" s="186" t="str">
        <f t="shared" si="1"/>
        <v/>
      </c>
      <c r="K84" s="198"/>
      <c r="L84" s="199"/>
      <c r="M84" s="146"/>
      <c r="N84" s="146"/>
      <c r="O84" s="146"/>
      <c r="P84" s="183"/>
      <c r="Q84" s="183"/>
      <c r="R84" s="183"/>
      <c r="S84" s="200"/>
      <c r="T84" s="199"/>
      <c r="U84" s="200"/>
      <c r="V84" s="199"/>
      <c r="W84" s="200"/>
      <c r="X84" s="199"/>
      <c r="Y84" s="183"/>
      <c r="Z84" s="183"/>
      <c r="AA84" s="183"/>
      <c r="AB84" s="183"/>
    </row>
    <row r="85" spans="1:28" ht="21.75" hidden="1" customHeight="1" x14ac:dyDescent="0.35">
      <c r="A85" s="173">
        <v>23</v>
      </c>
      <c r="B85" s="174"/>
      <c r="C85" s="174"/>
      <c r="D85" s="195"/>
      <c r="E85" s="196"/>
      <c r="F85" s="196"/>
      <c r="G85" s="197"/>
      <c r="H85" s="145"/>
      <c r="I85" s="185"/>
      <c r="J85" s="186" t="str">
        <f t="shared" si="1"/>
        <v/>
      </c>
      <c r="K85" s="198"/>
      <c r="L85" s="199"/>
      <c r="M85" s="146"/>
      <c r="N85" s="146"/>
      <c r="O85" s="146"/>
      <c r="P85" s="183"/>
      <c r="Q85" s="183"/>
      <c r="R85" s="183"/>
      <c r="S85" s="200"/>
      <c r="T85" s="199"/>
      <c r="U85" s="200"/>
      <c r="V85" s="199"/>
      <c r="W85" s="200"/>
      <c r="X85" s="199"/>
      <c r="Y85" s="183"/>
      <c r="Z85" s="183"/>
      <c r="AA85" s="183"/>
      <c r="AB85" s="183"/>
    </row>
    <row r="86" spans="1:28" ht="21.75" hidden="1" customHeight="1" x14ac:dyDescent="0.35">
      <c r="A86" s="173">
        <v>24</v>
      </c>
      <c r="B86" s="174"/>
      <c r="C86" s="174"/>
      <c r="D86" s="195"/>
      <c r="E86" s="196"/>
      <c r="F86" s="196"/>
      <c r="G86" s="197"/>
      <c r="H86" s="145"/>
      <c r="I86" s="185"/>
      <c r="J86" s="186" t="str">
        <f t="shared" si="1"/>
        <v/>
      </c>
      <c r="K86" s="198"/>
      <c r="L86" s="199"/>
      <c r="M86" s="146"/>
      <c r="N86" s="146"/>
      <c r="O86" s="146"/>
      <c r="P86" s="183"/>
      <c r="Q86" s="183"/>
      <c r="R86" s="183"/>
      <c r="S86" s="200"/>
      <c r="T86" s="199"/>
      <c r="U86" s="200"/>
      <c r="V86" s="199"/>
      <c r="W86" s="200"/>
      <c r="X86" s="199"/>
      <c r="Y86" s="183"/>
      <c r="Z86" s="183"/>
      <c r="AA86" s="183"/>
      <c r="AB86" s="183"/>
    </row>
    <row r="87" spans="1:28" ht="21.75" hidden="1" customHeight="1" x14ac:dyDescent="0.35">
      <c r="A87" s="173">
        <v>25</v>
      </c>
      <c r="B87" s="174"/>
      <c r="C87" s="174"/>
      <c r="D87" s="195"/>
      <c r="E87" s="196"/>
      <c r="F87" s="196"/>
      <c r="G87" s="197"/>
      <c r="H87" s="145"/>
      <c r="I87" s="185"/>
      <c r="J87" s="186" t="str">
        <f t="shared" si="1"/>
        <v/>
      </c>
      <c r="K87" s="198"/>
      <c r="L87" s="199"/>
      <c r="M87" s="146"/>
      <c r="N87" s="146"/>
      <c r="O87" s="146"/>
      <c r="P87" s="183"/>
      <c r="Q87" s="183"/>
      <c r="R87" s="183"/>
      <c r="S87" s="200"/>
      <c r="T87" s="199"/>
      <c r="U87" s="200"/>
      <c r="V87" s="199"/>
      <c r="W87" s="200"/>
      <c r="X87" s="199"/>
      <c r="Y87" s="183"/>
      <c r="Z87" s="183"/>
      <c r="AA87" s="183"/>
      <c r="AB87" s="183"/>
    </row>
    <row r="88" spans="1:28" ht="21.75" hidden="1" customHeight="1" x14ac:dyDescent="0.35">
      <c r="A88" s="173">
        <v>26</v>
      </c>
      <c r="B88" s="174"/>
      <c r="C88" s="174"/>
      <c r="D88" s="195"/>
      <c r="E88" s="196"/>
      <c r="F88" s="196"/>
      <c r="G88" s="197"/>
      <c r="H88" s="145"/>
      <c r="I88" s="185"/>
      <c r="J88" s="186" t="str">
        <f t="shared" si="1"/>
        <v/>
      </c>
      <c r="K88" s="198"/>
      <c r="L88" s="199"/>
      <c r="M88" s="146"/>
      <c r="N88" s="146"/>
      <c r="O88" s="146"/>
      <c r="P88" s="183"/>
      <c r="Q88" s="183"/>
      <c r="R88" s="183"/>
      <c r="S88" s="200"/>
      <c r="T88" s="199"/>
      <c r="U88" s="200"/>
      <c r="V88" s="199"/>
      <c r="W88" s="200"/>
      <c r="X88" s="199"/>
      <c r="Y88" s="183"/>
      <c r="Z88" s="183"/>
      <c r="AA88" s="183"/>
      <c r="AB88" s="183"/>
    </row>
    <row r="89" spans="1:28" ht="21.75" hidden="1" customHeight="1" x14ac:dyDescent="0.35">
      <c r="A89" s="173">
        <v>27</v>
      </c>
      <c r="B89" s="174"/>
      <c r="C89" s="174"/>
      <c r="D89" s="195"/>
      <c r="E89" s="196"/>
      <c r="F89" s="196"/>
      <c r="G89" s="197"/>
      <c r="H89" s="145"/>
      <c r="I89" s="185"/>
      <c r="J89" s="186" t="str">
        <f t="shared" si="1"/>
        <v/>
      </c>
      <c r="K89" s="198"/>
      <c r="L89" s="199"/>
      <c r="M89" s="146"/>
      <c r="N89" s="146"/>
      <c r="O89" s="146"/>
      <c r="P89" s="183"/>
      <c r="Q89" s="183"/>
      <c r="R89" s="183"/>
      <c r="S89" s="200"/>
      <c r="T89" s="199"/>
      <c r="U89" s="200"/>
      <c r="V89" s="199"/>
      <c r="W89" s="200"/>
      <c r="X89" s="199"/>
      <c r="Y89" s="183"/>
      <c r="Z89" s="183"/>
      <c r="AA89" s="183"/>
      <c r="AB89" s="183"/>
    </row>
    <row r="90" spans="1:28" ht="21.75" hidden="1" customHeight="1" x14ac:dyDescent="0.35">
      <c r="A90" s="173">
        <v>28</v>
      </c>
      <c r="B90" s="174"/>
      <c r="C90" s="174"/>
      <c r="D90" s="195"/>
      <c r="E90" s="196"/>
      <c r="F90" s="196"/>
      <c r="G90" s="197"/>
      <c r="H90" s="145"/>
      <c r="I90" s="185"/>
      <c r="J90" s="186" t="str">
        <f t="shared" si="1"/>
        <v/>
      </c>
      <c r="K90" s="198"/>
      <c r="L90" s="199"/>
      <c r="M90" s="146"/>
      <c r="N90" s="146"/>
      <c r="O90" s="146"/>
      <c r="P90" s="183"/>
      <c r="Q90" s="183"/>
      <c r="R90" s="183"/>
      <c r="S90" s="200"/>
      <c r="T90" s="199"/>
      <c r="U90" s="200"/>
      <c r="V90" s="199"/>
      <c r="W90" s="200"/>
      <c r="X90" s="199"/>
      <c r="Y90" s="183"/>
      <c r="Z90" s="183"/>
      <c r="AA90" s="183"/>
      <c r="AB90" s="183"/>
    </row>
    <row r="91" spans="1:28" ht="21.75" hidden="1" customHeight="1" x14ac:dyDescent="0.35">
      <c r="A91" s="173">
        <v>29</v>
      </c>
      <c r="B91" s="174"/>
      <c r="C91" s="174"/>
      <c r="D91" s="195"/>
      <c r="E91" s="196"/>
      <c r="F91" s="196"/>
      <c r="G91" s="197"/>
      <c r="H91" s="145"/>
      <c r="I91" s="185"/>
      <c r="J91" s="186" t="str">
        <f t="shared" si="1"/>
        <v/>
      </c>
      <c r="K91" s="198"/>
      <c r="L91" s="199"/>
      <c r="M91" s="146"/>
      <c r="N91" s="146"/>
      <c r="O91" s="146"/>
      <c r="P91" s="183"/>
      <c r="Q91" s="183"/>
      <c r="R91" s="183"/>
      <c r="S91" s="200"/>
      <c r="T91" s="199"/>
      <c r="U91" s="200"/>
      <c r="V91" s="199"/>
      <c r="W91" s="200"/>
      <c r="X91" s="199"/>
      <c r="Y91" s="183"/>
      <c r="Z91" s="183"/>
      <c r="AA91" s="183"/>
      <c r="AB91" s="183"/>
    </row>
    <row r="92" spans="1:28" ht="21.75" hidden="1" customHeight="1" x14ac:dyDescent="0.35">
      <c r="A92" s="173">
        <v>30</v>
      </c>
      <c r="B92" s="174"/>
      <c r="C92" s="174"/>
      <c r="D92" s="195"/>
      <c r="E92" s="196"/>
      <c r="F92" s="196"/>
      <c r="G92" s="197"/>
      <c r="H92" s="145"/>
      <c r="I92" s="185"/>
      <c r="J92" s="186" t="str">
        <f t="shared" si="1"/>
        <v/>
      </c>
      <c r="K92" s="198"/>
      <c r="L92" s="199"/>
      <c r="M92" s="146"/>
      <c r="N92" s="146"/>
      <c r="O92" s="146"/>
      <c r="P92" s="183"/>
      <c r="Q92" s="183"/>
      <c r="R92" s="183"/>
      <c r="S92" s="200"/>
      <c r="T92" s="199"/>
      <c r="U92" s="200"/>
      <c r="V92" s="199"/>
      <c r="W92" s="200"/>
      <c r="X92" s="199"/>
      <c r="Y92" s="183"/>
      <c r="Z92" s="183"/>
      <c r="AA92" s="183"/>
      <c r="AB92" s="183"/>
    </row>
    <row r="93" spans="1:28" ht="21.75" hidden="1" customHeight="1" x14ac:dyDescent="0.35">
      <c r="A93" s="173">
        <v>31</v>
      </c>
      <c r="B93" s="174"/>
      <c r="C93" s="174"/>
      <c r="D93" s="195"/>
      <c r="E93" s="196"/>
      <c r="F93" s="196"/>
      <c r="G93" s="197"/>
      <c r="H93" s="145"/>
      <c r="I93" s="185"/>
      <c r="J93" s="186" t="str">
        <f t="shared" si="1"/>
        <v/>
      </c>
      <c r="K93" s="198"/>
      <c r="L93" s="199"/>
      <c r="M93" s="146"/>
      <c r="N93" s="146"/>
      <c r="O93" s="146"/>
      <c r="P93" s="183"/>
      <c r="Q93" s="183"/>
      <c r="R93" s="183"/>
      <c r="S93" s="200"/>
      <c r="T93" s="199"/>
      <c r="U93" s="200"/>
      <c r="V93" s="199"/>
      <c r="W93" s="200"/>
      <c r="X93" s="199"/>
      <c r="Y93" s="183"/>
      <c r="Z93" s="183"/>
      <c r="AA93" s="183"/>
      <c r="AB93" s="183"/>
    </row>
    <row r="94" spans="1:28" ht="21.75" hidden="1" customHeight="1" x14ac:dyDescent="0.35">
      <c r="A94" s="173">
        <v>32</v>
      </c>
      <c r="B94" s="174"/>
      <c r="C94" s="174"/>
      <c r="D94" s="195"/>
      <c r="E94" s="196"/>
      <c r="F94" s="196"/>
      <c r="G94" s="197"/>
      <c r="H94" s="145"/>
      <c r="I94" s="185"/>
      <c r="J94" s="186" t="str">
        <f t="shared" si="1"/>
        <v/>
      </c>
      <c r="K94" s="198"/>
      <c r="L94" s="199"/>
      <c r="M94" s="146"/>
      <c r="N94" s="146"/>
      <c r="O94" s="146"/>
      <c r="P94" s="183"/>
      <c r="Q94" s="183"/>
      <c r="R94" s="183"/>
      <c r="S94" s="200"/>
      <c r="T94" s="199"/>
      <c r="U94" s="200"/>
      <c r="V94" s="199"/>
      <c r="W94" s="200"/>
      <c r="X94" s="199"/>
      <c r="Y94" s="183"/>
      <c r="Z94" s="183"/>
      <c r="AA94" s="183"/>
      <c r="AB94" s="183"/>
    </row>
    <row r="95" spans="1:28" ht="21.75" hidden="1" customHeight="1" x14ac:dyDescent="0.35">
      <c r="A95" s="173">
        <v>33</v>
      </c>
      <c r="B95" s="174"/>
      <c r="C95" s="174"/>
      <c r="D95" s="195"/>
      <c r="E95" s="196"/>
      <c r="F95" s="196"/>
      <c r="G95" s="197"/>
      <c r="H95" s="145"/>
      <c r="I95" s="185"/>
      <c r="J95" s="186" t="str">
        <f t="shared" si="1"/>
        <v/>
      </c>
      <c r="K95" s="198"/>
      <c r="L95" s="199"/>
      <c r="M95" s="146"/>
      <c r="N95" s="146"/>
      <c r="O95" s="146"/>
      <c r="P95" s="183"/>
      <c r="Q95" s="183"/>
      <c r="R95" s="183"/>
      <c r="S95" s="200"/>
      <c r="T95" s="199"/>
      <c r="U95" s="200"/>
      <c r="V95" s="199"/>
      <c r="W95" s="200"/>
      <c r="X95" s="199"/>
      <c r="Y95" s="183"/>
      <c r="Z95" s="183"/>
      <c r="AA95" s="183"/>
      <c r="AB95" s="183"/>
    </row>
    <row r="96" spans="1:28" ht="21.75" hidden="1" customHeight="1" x14ac:dyDescent="0.35">
      <c r="A96" s="173">
        <v>34</v>
      </c>
      <c r="B96" s="174"/>
      <c r="C96" s="174"/>
      <c r="D96" s="195"/>
      <c r="E96" s="196"/>
      <c r="F96" s="196"/>
      <c r="G96" s="197"/>
      <c r="H96" s="145"/>
      <c r="I96" s="185"/>
      <c r="J96" s="186" t="str">
        <f t="shared" si="1"/>
        <v/>
      </c>
      <c r="K96" s="198"/>
      <c r="L96" s="199"/>
      <c r="M96" s="146"/>
      <c r="N96" s="146"/>
      <c r="O96" s="146"/>
      <c r="P96" s="183"/>
      <c r="Q96" s="183"/>
      <c r="R96" s="183"/>
      <c r="S96" s="200"/>
      <c r="T96" s="199"/>
      <c r="U96" s="200"/>
      <c r="V96" s="199"/>
      <c r="W96" s="200"/>
      <c r="X96" s="199"/>
      <c r="Y96" s="183"/>
      <c r="Z96" s="183"/>
      <c r="AA96" s="183"/>
      <c r="AB96" s="183"/>
    </row>
    <row r="97" spans="1:28" ht="21.75" hidden="1" customHeight="1" x14ac:dyDescent="0.35">
      <c r="A97" s="173">
        <v>35</v>
      </c>
      <c r="B97" s="174"/>
      <c r="C97" s="174"/>
      <c r="D97" s="195"/>
      <c r="E97" s="196"/>
      <c r="F97" s="196"/>
      <c r="G97" s="197"/>
      <c r="H97" s="145"/>
      <c r="I97" s="185"/>
      <c r="J97" s="186" t="str">
        <f t="shared" si="1"/>
        <v/>
      </c>
      <c r="K97" s="198"/>
      <c r="L97" s="199"/>
      <c r="M97" s="146"/>
      <c r="N97" s="146"/>
      <c r="O97" s="146"/>
      <c r="P97" s="183"/>
      <c r="Q97" s="183"/>
      <c r="R97" s="183"/>
      <c r="S97" s="200"/>
      <c r="T97" s="199"/>
      <c r="U97" s="200"/>
      <c r="V97" s="199"/>
      <c r="W97" s="200"/>
      <c r="X97" s="199"/>
      <c r="Y97" s="183"/>
      <c r="Z97" s="183"/>
      <c r="AA97" s="183"/>
      <c r="AB97" s="183"/>
    </row>
    <row r="98" spans="1:28" ht="21.75" hidden="1" customHeight="1" x14ac:dyDescent="0.35">
      <c r="A98" s="173">
        <v>36</v>
      </c>
      <c r="B98" s="174"/>
      <c r="C98" s="174"/>
      <c r="D98" s="195"/>
      <c r="E98" s="196"/>
      <c r="F98" s="196"/>
      <c r="G98" s="197"/>
      <c r="H98" s="145"/>
      <c r="I98" s="185"/>
      <c r="J98" s="186" t="str">
        <f t="shared" si="1"/>
        <v/>
      </c>
      <c r="K98" s="198"/>
      <c r="L98" s="199"/>
      <c r="M98" s="146"/>
      <c r="N98" s="146"/>
      <c r="O98" s="146"/>
      <c r="P98" s="183"/>
      <c r="Q98" s="183"/>
      <c r="R98" s="183"/>
      <c r="S98" s="200"/>
      <c r="T98" s="199"/>
      <c r="U98" s="200"/>
      <c r="V98" s="199"/>
      <c r="W98" s="200"/>
      <c r="X98" s="199"/>
      <c r="Y98" s="183"/>
      <c r="Z98" s="183"/>
      <c r="AA98" s="183"/>
      <c r="AB98" s="183"/>
    </row>
    <row r="99" spans="1:28" ht="21.75" hidden="1" customHeight="1" x14ac:dyDescent="0.35">
      <c r="A99" s="173">
        <v>37</v>
      </c>
      <c r="B99" s="174"/>
      <c r="C99" s="174"/>
      <c r="D99" s="195"/>
      <c r="E99" s="196"/>
      <c r="F99" s="196"/>
      <c r="G99" s="197"/>
      <c r="H99" s="145"/>
      <c r="I99" s="185"/>
      <c r="J99" s="186" t="str">
        <f t="shared" si="1"/>
        <v/>
      </c>
      <c r="K99" s="198"/>
      <c r="L99" s="199"/>
      <c r="M99" s="146"/>
      <c r="N99" s="146"/>
      <c r="O99" s="146"/>
      <c r="P99" s="183"/>
      <c r="Q99" s="183"/>
      <c r="R99" s="183"/>
      <c r="S99" s="200"/>
      <c r="T99" s="199"/>
      <c r="U99" s="200"/>
      <c r="V99" s="199"/>
      <c r="W99" s="200"/>
      <c r="X99" s="199"/>
      <c r="Y99" s="183"/>
      <c r="Z99" s="183"/>
      <c r="AA99" s="183"/>
      <c r="AB99" s="183"/>
    </row>
    <row r="100" spans="1:28" ht="21.75" hidden="1" customHeight="1" x14ac:dyDescent="0.35">
      <c r="A100" s="173">
        <v>38</v>
      </c>
      <c r="B100" s="174"/>
      <c r="C100" s="174"/>
      <c r="D100" s="195"/>
      <c r="E100" s="196"/>
      <c r="F100" s="196"/>
      <c r="G100" s="197"/>
      <c r="H100" s="145"/>
      <c r="I100" s="185"/>
      <c r="J100" s="186" t="str">
        <f t="shared" si="1"/>
        <v/>
      </c>
      <c r="K100" s="198"/>
      <c r="L100" s="199"/>
      <c r="M100" s="146"/>
      <c r="N100" s="146"/>
      <c r="O100" s="146"/>
      <c r="P100" s="183"/>
      <c r="Q100" s="183"/>
      <c r="R100" s="183"/>
      <c r="S100" s="200"/>
      <c r="T100" s="199"/>
      <c r="U100" s="200"/>
      <c r="V100" s="199"/>
      <c r="W100" s="200"/>
      <c r="X100" s="199"/>
      <c r="Y100" s="183"/>
      <c r="Z100" s="183"/>
      <c r="AA100" s="183"/>
      <c r="AB100" s="183"/>
    </row>
    <row r="101" spans="1:28" ht="21.75" hidden="1" customHeight="1" x14ac:dyDescent="0.35">
      <c r="A101" s="173">
        <v>39</v>
      </c>
      <c r="B101" s="174"/>
      <c r="C101" s="174"/>
      <c r="D101" s="195"/>
      <c r="E101" s="196"/>
      <c r="F101" s="196"/>
      <c r="G101" s="197"/>
      <c r="H101" s="145"/>
      <c r="I101" s="185"/>
      <c r="J101" s="186" t="str">
        <f t="shared" si="1"/>
        <v/>
      </c>
      <c r="K101" s="198"/>
      <c r="L101" s="199"/>
      <c r="M101" s="146"/>
      <c r="N101" s="146"/>
      <c r="O101" s="146"/>
      <c r="P101" s="183"/>
      <c r="Q101" s="183"/>
      <c r="R101" s="183"/>
      <c r="S101" s="200"/>
      <c r="T101" s="199"/>
      <c r="U101" s="200"/>
      <c r="V101" s="199"/>
      <c r="W101" s="200"/>
      <c r="X101" s="199"/>
      <c r="Y101" s="183"/>
      <c r="Z101" s="183"/>
      <c r="AA101" s="183"/>
      <c r="AB101" s="183"/>
    </row>
    <row r="102" spans="1:28" ht="21.75" hidden="1" customHeight="1" x14ac:dyDescent="0.35">
      <c r="A102" s="173">
        <v>40</v>
      </c>
      <c r="B102" s="174"/>
      <c r="C102" s="174"/>
      <c r="D102" s="195"/>
      <c r="E102" s="196"/>
      <c r="F102" s="196"/>
      <c r="G102" s="197"/>
      <c r="H102" s="145"/>
      <c r="I102" s="185"/>
      <c r="J102" s="186" t="str">
        <f t="shared" si="1"/>
        <v/>
      </c>
      <c r="K102" s="198"/>
      <c r="L102" s="199"/>
      <c r="M102" s="146"/>
      <c r="N102" s="146"/>
      <c r="O102" s="146"/>
      <c r="P102" s="183"/>
      <c r="Q102" s="183"/>
      <c r="R102" s="183"/>
      <c r="S102" s="200"/>
      <c r="T102" s="199"/>
      <c r="U102" s="200"/>
      <c r="V102" s="199"/>
      <c r="W102" s="200"/>
      <c r="X102" s="199"/>
      <c r="Y102" s="183"/>
      <c r="Z102" s="183"/>
      <c r="AA102" s="183"/>
      <c r="AB102" s="183"/>
    </row>
    <row r="103" spans="1:28" ht="21.75" hidden="1" customHeight="1" x14ac:dyDescent="0.35">
      <c r="A103" s="173">
        <v>41</v>
      </c>
      <c r="B103" s="174"/>
      <c r="C103" s="174"/>
      <c r="D103" s="195"/>
      <c r="E103" s="196"/>
      <c r="F103" s="196"/>
      <c r="G103" s="197"/>
      <c r="H103" s="145"/>
      <c r="I103" s="185"/>
      <c r="J103" s="186" t="str">
        <f t="shared" si="1"/>
        <v/>
      </c>
      <c r="K103" s="198"/>
      <c r="L103" s="199"/>
      <c r="M103" s="146"/>
      <c r="N103" s="146"/>
      <c r="O103" s="146"/>
      <c r="P103" s="183"/>
      <c r="Q103" s="183"/>
      <c r="R103" s="183"/>
      <c r="S103" s="200"/>
      <c r="T103" s="199"/>
      <c r="U103" s="200"/>
      <c r="V103" s="199"/>
      <c r="W103" s="200"/>
      <c r="X103" s="199"/>
      <c r="Y103" s="183"/>
      <c r="Z103" s="183"/>
      <c r="AA103" s="183"/>
      <c r="AB103" s="183"/>
    </row>
    <row r="104" spans="1:28" ht="21.75" hidden="1" customHeight="1" x14ac:dyDescent="0.35">
      <c r="A104" s="173">
        <v>42</v>
      </c>
      <c r="B104" s="174"/>
      <c r="C104" s="174"/>
      <c r="D104" s="195"/>
      <c r="E104" s="196"/>
      <c r="F104" s="196"/>
      <c r="G104" s="197"/>
      <c r="H104" s="145"/>
      <c r="I104" s="185"/>
      <c r="J104" s="186" t="str">
        <f t="shared" si="1"/>
        <v/>
      </c>
      <c r="K104" s="198"/>
      <c r="L104" s="199"/>
      <c r="M104" s="146"/>
      <c r="N104" s="146"/>
      <c r="O104" s="146"/>
      <c r="P104" s="183"/>
      <c r="Q104" s="183"/>
      <c r="R104" s="183"/>
      <c r="S104" s="200"/>
      <c r="T104" s="199"/>
      <c r="U104" s="200"/>
      <c r="V104" s="199"/>
      <c r="W104" s="200"/>
      <c r="X104" s="199"/>
      <c r="Y104" s="183"/>
      <c r="Z104" s="183"/>
      <c r="AA104" s="183"/>
      <c r="AB104" s="183"/>
    </row>
    <row r="105" spans="1:28" ht="21.75" hidden="1" customHeight="1" x14ac:dyDescent="0.35">
      <c r="A105" s="173">
        <v>43</v>
      </c>
      <c r="B105" s="174"/>
      <c r="C105" s="174"/>
      <c r="D105" s="195"/>
      <c r="E105" s="196"/>
      <c r="F105" s="196"/>
      <c r="G105" s="197"/>
      <c r="H105" s="145"/>
      <c r="I105" s="185"/>
      <c r="J105" s="186" t="str">
        <f t="shared" si="1"/>
        <v/>
      </c>
      <c r="K105" s="198"/>
      <c r="L105" s="199"/>
      <c r="M105" s="146"/>
      <c r="N105" s="146"/>
      <c r="O105" s="146"/>
      <c r="P105" s="183"/>
      <c r="Q105" s="183"/>
      <c r="R105" s="183"/>
      <c r="S105" s="200"/>
      <c r="T105" s="199"/>
      <c r="U105" s="200"/>
      <c r="V105" s="199"/>
      <c r="W105" s="200"/>
      <c r="X105" s="199"/>
      <c r="Y105" s="183"/>
      <c r="Z105" s="183"/>
      <c r="AA105" s="183"/>
      <c r="AB105" s="183"/>
    </row>
    <row r="106" spans="1:28" ht="21.75" hidden="1" customHeight="1" x14ac:dyDescent="0.35">
      <c r="A106" s="173">
        <v>44</v>
      </c>
      <c r="B106" s="174"/>
      <c r="C106" s="174"/>
      <c r="D106" s="195"/>
      <c r="E106" s="196"/>
      <c r="F106" s="196"/>
      <c r="G106" s="197"/>
      <c r="H106" s="145"/>
      <c r="I106" s="185"/>
      <c r="J106" s="186" t="str">
        <f t="shared" ref="J106:J137" si="2">IF(ISBLANK(I106),"",DATEDIF(I106,$I$9,"Y"))</f>
        <v/>
      </c>
      <c r="K106" s="198"/>
      <c r="L106" s="199"/>
      <c r="M106" s="146"/>
      <c r="N106" s="146"/>
      <c r="O106" s="146"/>
      <c r="P106" s="183"/>
      <c r="Q106" s="183"/>
      <c r="R106" s="183"/>
      <c r="S106" s="200"/>
      <c r="T106" s="199"/>
      <c r="U106" s="200"/>
      <c r="V106" s="199"/>
      <c r="W106" s="200"/>
      <c r="X106" s="199"/>
      <c r="Y106" s="183"/>
      <c r="Z106" s="183"/>
      <c r="AA106" s="183"/>
      <c r="AB106" s="183"/>
    </row>
    <row r="107" spans="1:28" ht="21.75" hidden="1" customHeight="1" x14ac:dyDescent="0.35">
      <c r="A107" s="173">
        <v>45</v>
      </c>
      <c r="B107" s="174"/>
      <c r="C107" s="174"/>
      <c r="D107" s="195"/>
      <c r="E107" s="196"/>
      <c r="F107" s="196"/>
      <c r="G107" s="197"/>
      <c r="H107" s="145"/>
      <c r="I107" s="185"/>
      <c r="J107" s="186" t="str">
        <f t="shared" si="2"/>
        <v/>
      </c>
      <c r="K107" s="198"/>
      <c r="L107" s="199"/>
      <c r="M107" s="146"/>
      <c r="N107" s="146"/>
      <c r="O107" s="146"/>
      <c r="P107" s="183"/>
      <c r="Q107" s="183"/>
      <c r="R107" s="183"/>
      <c r="S107" s="200"/>
      <c r="T107" s="199"/>
      <c r="U107" s="200"/>
      <c r="V107" s="199"/>
      <c r="W107" s="200"/>
      <c r="X107" s="199"/>
      <c r="Y107" s="183"/>
      <c r="Z107" s="183"/>
      <c r="AA107" s="183"/>
      <c r="AB107" s="183"/>
    </row>
    <row r="108" spans="1:28" ht="21.75" hidden="1" customHeight="1" x14ac:dyDescent="0.35">
      <c r="A108" s="173">
        <v>46</v>
      </c>
      <c r="B108" s="174"/>
      <c r="C108" s="174"/>
      <c r="D108" s="195"/>
      <c r="E108" s="196"/>
      <c r="F108" s="196"/>
      <c r="G108" s="197"/>
      <c r="H108" s="145"/>
      <c r="I108" s="185"/>
      <c r="J108" s="186" t="str">
        <f t="shared" si="2"/>
        <v/>
      </c>
      <c r="K108" s="198"/>
      <c r="L108" s="199"/>
      <c r="M108" s="146"/>
      <c r="N108" s="146"/>
      <c r="O108" s="146"/>
      <c r="P108" s="183"/>
      <c r="Q108" s="183"/>
      <c r="R108" s="183"/>
      <c r="S108" s="200"/>
      <c r="T108" s="199"/>
      <c r="U108" s="200"/>
      <c r="V108" s="199"/>
      <c r="W108" s="200"/>
      <c r="X108" s="199"/>
      <c r="Y108" s="183"/>
      <c r="Z108" s="183"/>
      <c r="AA108" s="183"/>
      <c r="AB108" s="183"/>
    </row>
    <row r="109" spans="1:28" ht="21.75" hidden="1" customHeight="1" x14ac:dyDescent="0.35">
      <c r="A109" s="173">
        <v>47</v>
      </c>
      <c r="B109" s="174"/>
      <c r="C109" s="174"/>
      <c r="D109" s="195"/>
      <c r="E109" s="196"/>
      <c r="F109" s="196"/>
      <c r="G109" s="197"/>
      <c r="H109" s="145"/>
      <c r="I109" s="185"/>
      <c r="J109" s="186" t="str">
        <f t="shared" si="2"/>
        <v/>
      </c>
      <c r="K109" s="198"/>
      <c r="L109" s="199"/>
      <c r="M109" s="146"/>
      <c r="N109" s="146"/>
      <c r="O109" s="146"/>
      <c r="P109" s="183"/>
      <c r="Q109" s="183"/>
      <c r="R109" s="183"/>
      <c r="S109" s="200"/>
      <c r="T109" s="199"/>
      <c r="U109" s="200"/>
      <c r="V109" s="199"/>
      <c r="W109" s="200"/>
      <c r="X109" s="199"/>
      <c r="Y109" s="183"/>
      <c r="Z109" s="183"/>
      <c r="AA109" s="183"/>
      <c r="AB109" s="183"/>
    </row>
    <row r="110" spans="1:28" ht="21.75" hidden="1" customHeight="1" x14ac:dyDescent="0.35">
      <c r="A110" s="173">
        <v>48</v>
      </c>
      <c r="B110" s="174"/>
      <c r="C110" s="174"/>
      <c r="D110" s="195"/>
      <c r="E110" s="196"/>
      <c r="F110" s="196"/>
      <c r="G110" s="197"/>
      <c r="H110" s="145"/>
      <c r="I110" s="185"/>
      <c r="J110" s="186" t="str">
        <f t="shared" si="2"/>
        <v/>
      </c>
      <c r="K110" s="198"/>
      <c r="L110" s="199"/>
      <c r="M110" s="146"/>
      <c r="N110" s="146"/>
      <c r="O110" s="146"/>
      <c r="P110" s="183"/>
      <c r="Q110" s="183"/>
      <c r="R110" s="183"/>
      <c r="S110" s="200"/>
      <c r="T110" s="199"/>
      <c r="U110" s="200"/>
      <c r="V110" s="199"/>
      <c r="W110" s="200"/>
      <c r="X110" s="199"/>
      <c r="Y110" s="183"/>
      <c r="Z110" s="183"/>
      <c r="AA110" s="183"/>
      <c r="AB110" s="183"/>
    </row>
    <row r="111" spans="1:28" ht="21.75" hidden="1" customHeight="1" x14ac:dyDescent="0.35">
      <c r="A111" s="173">
        <v>49</v>
      </c>
      <c r="B111" s="174"/>
      <c r="C111" s="174"/>
      <c r="D111" s="195"/>
      <c r="E111" s="196"/>
      <c r="F111" s="196"/>
      <c r="G111" s="197"/>
      <c r="H111" s="145"/>
      <c r="I111" s="185"/>
      <c r="J111" s="186" t="str">
        <f t="shared" si="2"/>
        <v/>
      </c>
      <c r="K111" s="198"/>
      <c r="L111" s="199"/>
      <c r="M111" s="146"/>
      <c r="N111" s="146"/>
      <c r="O111" s="146"/>
      <c r="P111" s="183"/>
      <c r="Q111" s="183"/>
      <c r="R111" s="183"/>
      <c r="S111" s="200"/>
      <c r="T111" s="199"/>
      <c r="U111" s="200"/>
      <c r="V111" s="199"/>
      <c r="W111" s="200"/>
      <c r="X111" s="199"/>
      <c r="Y111" s="183"/>
      <c r="Z111" s="183"/>
      <c r="AA111" s="183"/>
      <c r="AB111" s="183"/>
    </row>
    <row r="112" spans="1:28" ht="21.75" hidden="1" customHeight="1" x14ac:dyDescent="0.35">
      <c r="A112" s="193">
        <v>50</v>
      </c>
      <c r="B112" s="194"/>
      <c r="C112" s="194"/>
      <c r="D112" s="201"/>
      <c r="E112" s="202"/>
      <c r="F112" s="202"/>
      <c r="G112" s="203"/>
      <c r="H112" s="175">
        <f>COUNTIF(D63:D112,"*")</f>
        <v>22</v>
      </c>
      <c r="I112" s="185"/>
      <c r="J112" s="186" t="str">
        <f t="shared" si="2"/>
        <v/>
      </c>
      <c r="K112" s="198"/>
      <c r="L112" s="199"/>
      <c r="M112" s="146"/>
      <c r="N112" s="146"/>
      <c r="O112" s="146"/>
      <c r="P112" s="183"/>
      <c r="Q112" s="183"/>
      <c r="R112" s="183"/>
      <c r="S112" s="200"/>
      <c r="T112" s="199"/>
      <c r="U112" s="200"/>
      <c r="V112" s="199"/>
      <c r="W112" s="200"/>
      <c r="X112" s="199"/>
      <c r="Y112" s="183"/>
      <c r="Z112" s="183"/>
      <c r="AA112" s="183"/>
      <c r="AB112" s="183"/>
    </row>
    <row r="113" spans="1:28" ht="18.75" customHeight="1" x14ac:dyDescent="0.35">
      <c r="A113" s="164"/>
      <c r="B113" s="164"/>
      <c r="C113" s="164"/>
      <c r="D113" s="164"/>
      <c r="E113" s="164"/>
      <c r="F113" s="164"/>
      <c r="G113" s="164"/>
      <c r="H113" s="164"/>
      <c r="I113" s="164"/>
      <c r="J113" s="164"/>
      <c r="K113" s="164"/>
      <c r="L113" s="180"/>
      <c r="M113" s="164"/>
      <c r="N113" s="164"/>
      <c r="O113" s="164"/>
      <c r="P113" s="164"/>
      <c r="Q113" s="164"/>
      <c r="R113" s="164"/>
      <c r="S113" s="164"/>
      <c r="T113" s="164"/>
      <c r="U113" s="164"/>
      <c r="V113" s="164"/>
      <c r="W113" s="164"/>
      <c r="X113" s="164"/>
      <c r="Y113" s="164"/>
      <c r="Z113" s="164"/>
      <c r="AA113" s="164"/>
      <c r="AB113" s="164"/>
    </row>
    <row r="114" spans="1:28" ht="15.75" customHeight="1" x14ac:dyDescent="0.3"/>
    <row r="115" spans="1:28" ht="15.75" customHeight="1" x14ac:dyDescent="0.3"/>
    <row r="116" spans="1:28" ht="15.75" customHeight="1" x14ac:dyDescent="0.3"/>
    <row r="117" spans="1:28" ht="15.75" customHeight="1" x14ac:dyDescent="0.3"/>
    <row r="118" spans="1:28" ht="15.75" customHeight="1" x14ac:dyDescent="0.3"/>
    <row r="119" spans="1:28" ht="15.75" customHeight="1" x14ac:dyDescent="0.3"/>
    <row r="120" spans="1:28" ht="15.75" customHeight="1" x14ac:dyDescent="0.3"/>
    <row r="121" spans="1:28" ht="15.75" customHeight="1" x14ac:dyDescent="0.3"/>
    <row r="122" spans="1:28" ht="15.75" customHeight="1" x14ac:dyDescent="0.3"/>
    <row r="123" spans="1:28" ht="15.75" customHeight="1" x14ac:dyDescent="0.3"/>
    <row r="124" spans="1:28" ht="15.75" customHeight="1" x14ac:dyDescent="0.3"/>
    <row r="125" spans="1:28" ht="15.75" customHeight="1" x14ac:dyDescent="0.3"/>
    <row r="126" spans="1:28" ht="15.75" customHeight="1" x14ac:dyDescent="0.3"/>
    <row r="127" spans="1:28" ht="15.75" customHeight="1" x14ac:dyDescent="0.3"/>
    <row r="128" spans="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492">
    <mergeCell ref="Y6:AA6"/>
    <mergeCell ref="A11:G11"/>
    <mergeCell ref="H11:I11"/>
    <mergeCell ref="J11:K11"/>
    <mergeCell ref="O11:R11"/>
    <mergeCell ref="A2:AB2"/>
    <mergeCell ref="E4:F4"/>
    <mergeCell ref="M4:N4"/>
    <mergeCell ref="O4:R4"/>
    <mergeCell ref="T4:U4"/>
    <mergeCell ref="V4:W4"/>
    <mergeCell ref="D6:F6"/>
    <mergeCell ref="G6:K6"/>
    <mergeCell ref="N6:P6"/>
    <mergeCell ref="Q6:R6"/>
    <mergeCell ref="T6:U6"/>
    <mergeCell ref="V6:W6"/>
    <mergeCell ref="D9:G9"/>
    <mergeCell ref="H9:K9"/>
    <mergeCell ref="O9:R9"/>
    <mergeCell ref="D10:G10"/>
    <mergeCell ref="H10:I10"/>
    <mergeCell ref="J10:K10"/>
    <mergeCell ref="W12:X12"/>
    <mergeCell ref="D13:G13"/>
    <mergeCell ref="H13:K13"/>
    <mergeCell ref="S13:T13"/>
    <mergeCell ref="U13:V13"/>
    <mergeCell ref="W13:X13"/>
    <mergeCell ref="D12:G12"/>
    <mergeCell ref="H12:I12"/>
    <mergeCell ref="J12:K12"/>
    <mergeCell ref="S12:T12"/>
    <mergeCell ref="U12:V12"/>
    <mergeCell ref="D20:G20"/>
    <mergeCell ref="S20:T20"/>
    <mergeCell ref="U20:V20"/>
    <mergeCell ref="W20:X20"/>
    <mergeCell ref="D14:G14"/>
    <mergeCell ref="U14:V14"/>
    <mergeCell ref="W14:X14"/>
    <mergeCell ref="D15:G15"/>
    <mergeCell ref="U15:V15"/>
    <mergeCell ref="W15:X15"/>
    <mergeCell ref="D16:G16"/>
    <mergeCell ref="S16:T16"/>
    <mergeCell ref="U16:V16"/>
    <mergeCell ref="W16:X16"/>
    <mergeCell ref="D17:G17"/>
    <mergeCell ref="W17:X17"/>
    <mergeCell ref="D18:G18"/>
    <mergeCell ref="W18:X18"/>
    <mergeCell ref="D19:G19"/>
    <mergeCell ref="S19:T19"/>
    <mergeCell ref="U19:V19"/>
    <mergeCell ref="W19:X19"/>
    <mergeCell ref="D26:G26"/>
    <mergeCell ref="S26:T26"/>
    <mergeCell ref="U26:V26"/>
    <mergeCell ref="W26:X26"/>
    <mergeCell ref="D21:G21"/>
    <mergeCell ref="S21:T21"/>
    <mergeCell ref="U21:V21"/>
    <mergeCell ref="W21:X21"/>
    <mergeCell ref="D22:G22"/>
    <mergeCell ref="S22:T22"/>
    <mergeCell ref="U22:V22"/>
    <mergeCell ref="W22:X22"/>
    <mergeCell ref="D23:G23"/>
    <mergeCell ref="S23:T23"/>
    <mergeCell ref="U23:V23"/>
    <mergeCell ref="W23:X23"/>
    <mergeCell ref="D24:G24"/>
    <mergeCell ref="S24:T24"/>
    <mergeCell ref="U24:V24"/>
    <mergeCell ref="W24:X24"/>
    <mergeCell ref="D25:G25"/>
    <mergeCell ref="S25:T25"/>
    <mergeCell ref="U25:V25"/>
    <mergeCell ref="W25:X25"/>
    <mergeCell ref="D32:G32"/>
    <mergeCell ref="S32:T32"/>
    <mergeCell ref="U32:V32"/>
    <mergeCell ref="W32:X32"/>
    <mergeCell ref="D27:G27"/>
    <mergeCell ref="S27:T27"/>
    <mergeCell ref="U27:V27"/>
    <mergeCell ref="W27:X27"/>
    <mergeCell ref="D28:G28"/>
    <mergeCell ref="S28:T28"/>
    <mergeCell ref="U28:V28"/>
    <mergeCell ref="W28:X28"/>
    <mergeCell ref="D29:G29"/>
    <mergeCell ref="S29:T29"/>
    <mergeCell ref="U29:V29"/>
    <mergeCell ref="W29:X29"/>
    <mergeCell ref="D30:G30"/>
    <mergeCell ref="S30:T30"/>
    <mergeCell ref="U30:V30"/>
    <mergeCell ref="W30:X30"/>
    <mergeCell ref="D31:G31"/>
    <mergeCell ref="S31:T31"/>
    <mergeCell ref="U31:V31"/>
    <mergeCell ref="W31:X31"/>
    <mergeCell ref="D38:G38"/>
    <mergeCell ref="S38:T38"/>
    <mergeCell ref="U38:V38"/>
    <mergeCell ref="W38:X38"/>
    <mergeCell ref="D33:G33"/>
    <mergeCell ref="S33:T33"/>
    <mergeCell ref="U33:V33"/>
    <mergeCell ref="W33:X33"/>
    <mergeCell ref="D34:G34"/>
    <mergeCell ref="S34:T34"/>
    <mergeCell ref="U34:V34"/>
    <mergeCell ref="W34:X34"/>
    <mergeCell ref="D35:G35"/>
    <mergeCell ref="S35:T35"/>
    <mergeCell ref="U35:V35"/>
    <mergeCell ref="W35:X35"/>
    <mergeCell ref="D36:G36"/>
    <mergeCell ref="S36:T36"/>
    <mergeCell ref="U36:V36"/>
    <mergeCell ref="W36:X36"/>
    <mergeCell ref="D37:G37"/>
    <mergeCell ref="S37:T37"/>
    <mergeCell ref="U37:V37"/>
    <mergeCell ref="W37:X37"/>
    <mergeCell ref="D41:G41"/>
    <mergeCell ref="K41:L41"/>
    <mergeCell ref="S41:T41"/>
    <mergeCell ref="U41:V41"/>
    <mergeCell ref="W41:X41"/>
    <mergeCell ref="D39:G39"/>
    <mergeCell ref="S39:T39"/>
    <mergeCell ref="U39:V39"/>
    <mergeCell ref="W39:X39"/>
    <mergeCell ref="D40:G40"/>
    <mergeCell ref="S40:T40"/>
    <mergeCell ref="U40:V40"/>
    <mergeCell ref="W40:X40"/>
    <mergeCell ref="D43:G43"/>
    <mergeCell ref="K43:L43"/>
    <mergeCell ref="S43:T43"/>
    <mergeCell ref="U43:V43"/>
    <mergeCell ref="W43:X43"/>
    <mergeCell ref="D42:G42"/>
    <mergeCell ref="K42:L42"/>
    <mergeCell ref="S42:T42"/>
    <mergeCell ref="U42:V42"/>
    <mergeCell ref="W42:X42"/>
    <mergeCell ref="D45:G45"/>
    <mergeCell ref="K45:L45"/>
    <mergeCell ref="S45:T45"/>
    <mergeCell ref="U45:V45"/>
    <mergeCell ref="W45:X45"/>
    <mergeCell ref="D44:G44"/>
    <mergeCell ref="K44:L44"/>
    <mergeCell ref="S44:T44"/>
    <mergeCell ref="U44:V44"/>
    <mergeCell ref="W44:X44"/>
    <mergeCell ref="D47:G47"/>
    <mergeCell ref="K47:L47"/>
    <mergeCell ref="S47:T47"/>
    <mergeCell ref="U47:V47"/>
    <mergeCell ref="W47:X47"/>
    <mergeCell ref="D46:G46"/>
    <mergeCell ref="K46:L46"/>
    <mergeCell ref="S46:T46"/>
    <mergeCell ref="U46:V46"/>
    <mergeCell ref="W46:X46"/>
    <mergeCell ref="D52:G52"/>
    <mergeCell ref="S52:T52"/>
    <mergeCell ref="U52:V52"/>
    <mergeCell ref="W52:X52"/>
    <mergeCell ref="D48:G48"/>
    <mergeCell ref="K48:L48"/>
    <mergeCell ref="S48:T48"/>
    <mergeCell ref="U48:V48"/>
    <mergeCell ref="W48:X48"/>
    <mergeCell ref="D49:G49"/>
    <mergeCell ref="K49:L49"/>
    <mergeCell ref="S49:T49"/>
    <mergeCell ref="U49:V49"/>
    <mergeCell ref="W49:X49"/>
    <mergeCell ref="D50:G50"/>
    <mergeCell ref="S50:T50"/>
    <mergeCell ref="U50:V50"/>
    <mergeCell ref="W50:X50"/>
    <mergeCell ref="D51:G51"/>
    <mergeCell ref="S51:T51"/>
    <mergeCell ref="U51:V51"/>
    <mergeCell ref="W51:X51"/>
    <mergeCell ref="D53:G53"/>
    <mergeCell ref="S53:T53"/>
    <mergeCell ref="U53:V53"/>
    <mergeCell ref="W53:X53"/>
    <mergeCell ref="D54:G54"/>
    <mergeCell ref="K54:L54"/>
    <mergeCell ref="S54:T54"/>
    <mergeCell ref="U54:V54"/>
    <mergeCell ref="W54:X54"/>
    <mergeCell ref="D56:G56"/>
    <mergeCell ref="K56:L56"/>
    <mergeCell ref="S56:T56"/>
    <mergeCell ref="U56:V56"/>
    <mergeCell ref="W56:X56"/>
    <mergeCell ref="D55:G55"/>
    <mergeCell ref="K55:L55"/>
    <mergeCell ref="S55:T55"/>
    <mergeCell ref="U55:V55"/>
    <mergeCell ref="W55:X55"/>
    <mergeCell ref="D58:G58"/>
    <mergeCell ref="K58:L58"/>
    <mergeCell ref="S58:T58"/>
    <mergeCell ref="U58:V58"/>
    <mergeCell ref="W58:X58"/>
    <mergeCell ref="D57:G57"/>
    <mergeCell ref="K57:L57"/>
    <mergeCell ref="S57:T57"/>
    <mergeCell ref="U57:V57"/>
    <mergeCell ref="W57:X57"/>
    <mergeCell ref="D60:G60"/>
    <mergeCell ref="K60:L60"/>
    <mergeCell ref="S60:T60"/>
    <mergeCell ref="U60:V60"/>
    <mergeCell ref="W60:X60"/>
    <mergeCell ref="D59:G59"/>
    <mergeCell ref="K59:L59"/>
    <mergeCell ref="S59:T59"/>
    <mergeCell ref="U59:V59"/>
    <mergeCell ref="W59:X59"/>
    <mergeCell ref="A62:G62"/>
    <mergeCell ref="K62:L62"/>
    <mergeCell ref="S62:T62"/>
    <mergeCell ref="U62:V62"/>
    <mergeCell ref="W62:X62"/>
    <mergeCell ref="D61:G61"/>
    <mergeCell ref="K61:L61"/>
    <mergeCell ref="S61:T61"/>
    <mergeCell ref="U61:V61"/>
    <mergeCell ref="W61:X61"/>
    <mergeCell ref="D64:G64"/>
    <mergeCell ref="K64:L64"/>
    <mergeCell ref="S64:T64"/>
    <mergeCell ref="U64:V64"/>
    <mergeCell ref="W64:X64"/>
    <mergeCell ref="D63:G63"/>
    <mergeCell ref="K63:L63"/>
    <mergeCell ref="S63:T63"/>
    <mergeCell ref="U63:V63"/>
    <mergeCell ref="W63:X63"/>
    <mergeCell ref="D66:G66"/>
    <mergeCell ref="K66:L66"/>
    <mergeCell ref="S66:T66"/>
    <mergeCell ref="U66:V66"/>
    <mergeCell ref="W66:X66"/>
    <mergeCell ref="D65:G65"/>
    <mergeCell ref="K65:L65"/>
    <mergeCell ref="S65:T65"/>
    <mergeCell ref="U65:V65"/>
    <mergeCell ref="W65:X65"/>
    <mergeCell ref="D68:G68"/>
    <mergeCell ref="K68:L68"/>
    <mergeCell ref="S68:T68"/>
    <mergeCell ref="U68:V68"/>
    <mergeCell ref="W68:X68"/>
    <mergeCell ref="D67:G67"/>
    <mergeCell ref="K67:L67"/>
    <mergeCell ref="S67:T67"/>
    <mergeCell ref="U67:V67"/>
    <mergeCell ref="W67:X67"/>
    <mergeCell ref="D70:G70"/>
    <mergeCell ref="K70:L70"/>
    <mergeCell ref="S70:T70"/>
    <mergeCell ref="U70:V70"/>
    <mergeCell ref="W70:X70"/>
    <mergeCell ref="D69:G69"/>
    <mergeCell ref="K69:L69"/>
    <mergeCell ref="S69:T69"/>
    <mergeCell ref="U69:V69"/>
    <mergeCell ref="W69:X69"/>
    <mergeCell ref="D72:G72"/>
    <mergeCell ref="K72:L72"/>
    <mergeCell ref="S72:T72"/>
    <mergeCell ref="U72:V72"/>
    <mergeCell ref="W72:X72"/>
    <mergeCell ref="D71:G71"/>
    <mergeCell ref="K71:L71"/>
    <mergeCell ref="S71:T71"/>
    <mergeCell ref="U71:V71"/>
    <mergeCell ref="W71:X71"/>
    <mergeCell ref="D74:G74"/>
    <mergeCell ref="K74:L74"/>
    <mergeCell ref="S74:T74"/>
    <mergeCell ref="U74:V74"/>
    <mergeCell ref="W74:X74"/>
    <mergeCell ref="D73:G73"/>
    <mergeCell ref="K73:L73"/>
    <mergeCell ref="S73:T73"/>
    <mergeCell ref="U73:V73"/>
    <mergeCell ref="W73:X73"/>
    <mergeCell ref="D76:G76"/>
    <mergeCell ref="K76:L76"/>
    <mergeCell ref="S76:T76"/>
    <mergeCell ref="U76:V76"/>
    <mergeCell ref="W76:X76"/>
    <mergeCell ref="D75:G75"/>
    <mergeCell ref="K75:L75"/>
    <mergeCell ref="S75:T75"/>
    <mergeCell ref="U75:V75"/>
    <mergeCell ref="W75:X75"/>
    <mergeCell ref="D78:G78"/>
    <mergeCell ref="K78:L78"/>
    <mergeCell ref="S78:T78"/>
    <mergeCell ref="U78:V78"/>
    <mergeCell ref="W78:X78"/>
    <mergeCell ref="D77:G77"/>
    <mergeCell ref="K77:L77"/>
    <mergeCell ref="S77:T77"/>
    <mergeCell ref="U77:V77"/>
    <mergeCell ref="W77:X77"/>
    <mergeCell ref="D80:G80"/>
    <mergeCell ref="K80:L80"/>
    <mergeCell ref="S80:T80"/>
    <mergeCell ref="U80:V80"/>
    <mergeCell ref="W80:X80"/>
    <mergeCell ref="D79:G79"/>
    <mergeCell ref="K79:L79"/>
    <mergeCell ref="S79:T79"/>
    <mergeCell ref="U79:V79"/>
    <mergeCell ref="W79:X79"/>
    <mergeCell ref="D82:G82"/>
    <mergeCell ref="K82:L82"/>
    <mergeCell ref="S82:T82"/>
    <mergeCell ref="U82:V82"/>
    <mergeCell ref="W82:X82"/>
    <mergeCell ref="D81:G81"/>
    <mergeCell ref="K81:L81"/>
    <mergeCell ref="S81:T81"/>
    <mergeCell ref="U81:V81"/>
    <mergeCell ref="W81:X81"/>
    <mergeCell ref="D84:G84"/>
    <mergeCell ref="K84:L84"/>
    <mergeCell ref="S84:T84"/>
    <mergeCell ref="U84:V84"/>
    <mergeCell ref="W84:X84"/>
    <mergeCell ref="D83:G83"/>
    <mergeCell ref="K83:L83"/>
    <mergeCell ref="S83:T83"/>
    <mergeCell ref="U83:V83"/>
    <mergeCell ref="W83:X83"/>
    <mergeCell ref="D86:G86"/>
    <mergeCell ref="K86:L86"/>
    <mergeCell ref="S86:T86"/>
    <mergeCell ref="U86:V86"/>
    <mergeCell ref="W86:X86"/>
    <mergeCell ref="D85:G85"/>
    <mergeCell ref="K85:L85"/>
    <mergeCell ref="S85:T85"/>
    <mergeCell ref="U85:V85"/>
    <mergeCell ref="W85:X85"/>
    <mergeCell ref="D88:G88"/>
    <mergeCell ref="K88:L88"/>
    <mergeCell ref="S88:T88"/>
    <mergeCell ref="U88:V88"/>
    <mergeCell ref="W88:X88"/>
    <mergeCell ref="D87:G87"/>
    <mergeCell ref="K87:L87"/>
    <mergeCell ref="S87:T87"/>
    <mergeCell ref="U87:V87"/>
    <mergeCell ref="W87:X87"/>
    <mergeCell ref="D90:G90"/>
    <mergeCell ref="K90:L90"/>
    <mergeCell ref="S90:T90"/>
    <mergeCell ref="U90:V90"/>
    <mergeCell ref="W90:X90"/>
    <mergeCell ref="D89:G89"/>
    <mergeCell ref="K89:L89"/>
    <mergeCell ref="S89:T89"/>
    <mergeCell ref="U89:V89"/>
    <mergeCell ref="W89:X89"/>
    <mergeCell ref="D92:G92"/>
    <mergeCell ref="K92:L92"/>
    <mergeCell ref="S92:T92"/>
    <mergeCell ref="U92:V92"/>
    <mergeCell ref="W92:X92"/>
    <mergeCell ref="D91:G91"/>
    <mergeCell ref="K91:L91"/>
    <mergeCell ref="S91:T91"/>
    <mergeCell ref="U91:V91"/>
    <mergeCell ref="W91:X91"/>
    <mergeCell ref="D94:G94"/>
    <mergeCell ref="K94:L94"/>
    <mergeCell ref="S94:T94"/>
    <mergeCell ref="U94:V94"/>
    <mergeCell ref="W94:X94"/>
    <mergeCell ref="D93:G93"/>
    <mergeCell ref="K93:L93"/>
    <mergeCell ref="S93:T93"/>
    <mergeCell ref="U93:V93"/>
    <mergeCell ref="W93:X93"/>
    <mergeCell ref="D96:G96"/>
    <mergeCell ref="K96:L96"/>
    <mergeCell ref="S96:T96"/>
    <mergeCell ref="U96:V96"/>
    <mergeCell ref="W96:X96"/>
    <mergeCell ref="D95:G95"/>
    <mergeCell ref="K95:L95"/>
    <mergeCell ref="S95:T95"/>
    <mergeCell ref="U95:V95"/>
    <mergeCell ref="W95:X95"/>
    <mergeCell ref="D98:G98"/>
    <mergeCell ref="K98:L98"/>
    <mergeCell ref="S98:T98"/>
    <mergeCell ref="U98:V98"/>
    <mergeCell ref="W98:X98"/>
    <mergeCell ref="D97:G97"/>
    <mergeCell ref="K97:L97"/>
    <mergeCell ref="S97:T97"/>
    <mergeCell ref="U97:V97"/>
    <mergeCell ref="W97:X97"/>
    <mergeCell ref="D100:G100"/>
    <mergeCell ref="K100:L100"/>
    <mergeCell ref="S100:T100"/>
    <mergeCell ref="U100:V100"/>
    <mergeCell ref="W100:X100"/>
    <mergeCell ref="D99:G99"/>
    <mergeCell ref="K99:L99"/>
    <mergeCell ref="S99:T99"/>
    <mergeCell ref="U99:V99"/>
    <mergeCell ref="W99:X99"/>
    <mergeCell ref="D102:G102"/>
    <mergeCell ref="K102:L102"/>
    <mergeCell ref="S102:T102"/>
    <mergeCell ref="U102:V102"/>
    <mergeCell ref="W102:X102"/>
    <mergeCell ref="D101:G101"/>
    <mergeCell ref="K101:L101"/>
    <mergeCell ref="S101:T101"/>
    <mergeCell ref="U101:V101"/>
    <mergeCell ref="W101:X101"/>
    <mergeCell ref="D104:G104"/>
    <mergeCell ref="K104:L104"/>
    <mergeCell ref="S104:T104"/>
    <mergeCell ref="U104:V104"/>
    <mergeCell ref="W104:X104"/>
    <mergeCell ref="D103:G103"/>
    <mergeCell ref="K103:L103"/>
    <mergeCell ref="S103:T103"/>
    <mergeCell ref="U103:V103"/>
    <mergeCell ref="W103:X103"/>
    <mergeCell ref="D106:G106"/>
    <mergeCell ref="K106:L106"/>
    <mergeCell ref="S106:T106"/>
    <mergeCell ref="U106:V106"/>
    <mergeCell ref="W106:X106"/>
    <mergeCell ref="D105:G105"/>
    <mergeCell ref="K105:L105"/>
    <mergeCell ref="S105:T105"/>
    <mergeCell ref="U105:V105"/>
    <mergeCell ref="W105:X105"/>
    <mergeCell ref="D108:G108"/>
    <mergeCell ref="K108:L108"/>
    <mergeCell ref="S108:T108"/>
    <mergeCell ref="U108:V108"/>
    <mergeCell ref="W108:X108"/>
    <mergeCell ref="D107:G107"/>
    <mergeCell ref="K107:L107"/>
    <mergeCell ref="S107:T107"/>
    <mergeCell ref="U107:V107"/>
    <mergeCell ref="W107:X107"/>
    <mergeCell ref="D110:G110"/>
    <mergeCell ref="K110:L110"/>
    <mergeCell ref="S110:T110"/>
    <mergeCell ref="U110:V110"/>
    <mergeCell ref="W110:X110"/>
    <mergeCell ref="D109:G109"/>
    <mergeCell ref="K109:L109"/>
    <mergeCell ref="S109:T109"/>
    <mergeCell ref="U109:V109"/>
    <mergeCell ref="W109:X109"/>
    <mergeCell ref="D112:G112"/>
    <mergeCell ref="K112:L112"/>
    <mergeCell ref="S112:T112"/>
    <mergeCell ref="U112:V112"/>
    <mergeCell ref="W112:X112"/>
    <mergeCell ref="D111:G111"/>
    <mergeCell ref="K111:L111"/>
    <mergeCell ref="S111:T111"/>
    <mergeCell ref="U111:V111"/>
    <mergeCell ref="W111:X111"/>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761D"/>
    <pageSetUpPr fitToPage="1"/>
  </sheetPr>
  <dimension ref="A1:AQ1000"/>
  <sheetViews>
    <sheetView showGridLines="0" zoomScale="60" zoomScaleNormal="60" workbookViewId="0">
      <pane xSplit="33" ySplit="10" topLeftCell="AH102" activePane="bottomRight" state="frozen"/>
      <selection pane="topRight" activeCell="AH1" sqref="AH1"/>
      <selection pane="bottomLeft" activeCell="A11" sqref="A11"/>
      <selection pane="bottomRight" activeCell="AA7" sqref="AA7:AH7"/>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
    </row>
    <row r="3" spans="1:43" ht="19.5" customHeight="1" x14ac:dyDescent="0.3">
      <c r="A3" s="342" t="s">
        <v>115</v>
      </c>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346"/>
      <c r="T5" s="346"/>
      <c r="U5" s="346"/>
      <c r="V5" s="346"/>
      <c r="W5" s="346"/>
      <c r="X5" s="280"/>
      <c r="Y5" s="347" t="s">
        <v>120</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346"/>
      <c r="W7" s="346"/>
      <c r="X7" s="280"/>
      <c r="Y7" s="348" t="str">
        <f>SF2_Default!V6</f>
        <v>Grade 8</v>
      </c>
      <c r="Z7" s="327"/>
      <c r="AA7" s="349" t="s">
        <v>123</v>
      </c>
      <c r="AB7" s="349"/>
      <c r="AC7" s="349"/>
      <c r="AD7" s="349"/>
      <c r="AE7" s="349"/>
      <c r="AF7" s="349"/>
      <c r="AG7" s="34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125</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v>1</v>
      </c>
      <c r="F10" s="14">
        <v>2</v>
      </c>
      <c r="G10" s="14">
        <v>3</v>
      </c>
      <c r="H10" s="14">
        <v>4</v>
      </c>
      <c r="I10" s="39">
        <v>5</v>
      </c>
      <c r="J10" s="39"/>
      <c r="K10" s="13">
        <v>8</v>
      </c>
      <c r="L10" s="14">
        <v>9</v>
      </c>
      <c r="M10" s="14">
        <v>10</v>
      </c>
      <c r="N10" s="39">
        <v>11</v>
      </c>
      <c r="O10" s="14"/>
      <c r="P10" s="39"/>
      <c r="Q10" s="13">
        <v>15</v>
      </c>
      <c r="R10" s="14">
        <v>16</v>
      </c>
      <c r="S10" s="39">
        <v>17</v>
      </c>
      <c r="T10" s="14">
        <v>18</v>
      </c>
      <c r="U10" s="14">
        <v>19</v>
      </c>
      <c r="V10" s="39"/>
      <c r="W10" s="13">
        <v>22</v>
      </c>
      <c r="X10" s="39">
        <v>23</v>
      </c>
      <c r="Y10" s="14"/>
      <c r="Z10" s="14">
        <v>25</v>
      </c>
      <c r="AA10" s="14">
        <v>26</v>
      </c>
      <c r="AB10" s="39"/>
      <c r="AC10" s="56">
        <v>29</v>
      </c>
      <c r="AD10" s="57">
        <v>30</v>
      </c>
      <c r="AE10" s="57"/>
      <c r="AF10" s="57"/>
      <c r="AG10" s="57"/>
      <c r="AH10" s="66"/>
      <c r="AI10" s="262" t="s">
        <v>128</v>
      </c>
      <c r="AJ10" s="262" t="s">
        <v>129</v>
      </c>
      <c r="AK10" s="199"/>
      <c r="AL10" s="270"/>
      <c r="AM10" s="270"/>
      <c r="AN10" s="270"/>
      <c r="AO10" s="270"/>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t="s">
        <v>131</v>
      </c>
      <c r="X12" s="41" t="s">
        <v>131</v>
      </c>
      <c r="Y12" s="21"/>
      <c r="Z12" s="21"/>
      <c r="AA12" s="21"/>
      <c r="AB12" s="41"/>
      <c r="AC12" s="59"/>
      <c r="AD12" s="41"/>
      <c r="AE12" s="41"/>
      <c r="AF12" s="41"/>
      <c r="AG12" s="41"/>
      <c r="AH12" s="68"/>
      <c r="AI12" s="69">
        <f t="shared" ref="AI12:AI43" si="0">IF(ISTEXT(C12),COUNTIF(E12:AH12,"X"),"")</f>
        <v>0</v>
      </c>
      <c r="AJ12" s="70">
        <f t="shared" ref="AJ12:AJ43" si="1">IF(ISTEXT(C12),COUNTIF(E12:AH12,"T"),"")</f>
        <v>2</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t="s">
        <v>242</v>
      </c>
      <c r="N13" s="42"/>
      <c r="O13" s="25"/>
      <c r="P13" s="42"/>
      <c r="Q13" s="26"/>
      <c r="R13" s="25"/>
      <c r="S13" s="42"/>
      <c r="T13" s="25" t="s">
        <v>131</v>
      </c>
      <c r="U13" s="25"/>
      <c r="V13" s="42"/>
      <c r="W13" s="26" t="s">
        <v>131</v>
      </c>
      <c r="X13" s="42"/>
      <c r="Y13" s="25"/>
      <c r="Z13" s="25" t="s">
        <v>242</v>
      </c>
      <c r="AA13" s="25"/>
      <c r="AB13" s="42"/>
      <c r="AC13" s="60"/>
      <c r="AD13" s="42"/>
      <c r="AE13" s="42"/>
      <c r="AF13" s="42"/>
      <c r="AG13" s="42"/>
      <c r="AH13" s="71"/>
      <c r="AI13" s="72">
        <f t="shared" si="0"/>
        <v>2</v>
      </c>
      <c r="AJ13" s="73">
        <f t="shared" si="1"/>
        <v>2</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t="s">
        <v>131</v>
      </c>
      <c r="N15" s="42"/>
      <c r="O15" s="25"/>
      <c r="P15" s="42"/>
      <c r="Q15" s="26" t="s">
        <v>131</v>
      </c>
      <c r="R15" s="25" t="s">
        <v>242</v>
      </c>
      <c r="S15" s="42" t="s">
        <v>131</v>
      </c>
      <c r="T15" s="25"/>
      <c r="U15" s="25"/>
      <c r="V15" s="42"/>
      <c r="W15" s="26"/>
      <c r="X15" s="42"/>
      <c r="Y15" s="25"/>
      <c r="Z15" s="25" t="s">
        <v>242</v>
      </c>
      <c r="AA15" s="25"/>
      <c r="AB15" s="42"/>
      <c r="AC15" s="60"/>
      <c r="AD15" s="42"/>
      <c r="AE15" s="42"/>
      <c r="AF15" s="42"/>
      <c r="AG15" s="42"/>
      <c r="AH15" s="71"/>
      <c r="AI15" s="72">
        <f t="shared" si="0"/>
        <v>2</v>
      </c>
      <c r="AJ15" s="73">
        <f t="shared" si="1"/>
        <v>3</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t="s">
        <v>131</v>
      </c>
      <c r="T16" s="25" t="s">
        <v>131</v>
      </c>
      <c r="U16" s="25"/>
      <c r="V16" s="42"/>
      <c r="W16" s="26"/>
      <c r="X16" s="42" t="s">
        <v>131</v>
      </c>
      <c r="Y16" s="25"/>
      <c r="Z16" s="25"/>
      <c r="AA16" s="25"/>
      <c r="AB16" s="42"/>
      <c r="AC16" s="60"/>
      <c r="AD16" s="42"/>
      <c r="AE16" s="42"/>
      <c r="AF16" s="42"/>
      <c r="AG16" s="42"/>
      <c r="AH16" s="71"/>
      <c r="AI16" s="72">
        <f t="shared" si="0"/>
        <v>0</v>
      </c>
      <c r="AJ16" s="73">
        <f t="shared" si="1"/>
        <v>3</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t="s">
        <v>242</v>
      </c>
      <c r="Y17" s="25"/>
      <c r="Z17" s="25" t="s">
        <v>242</v>
      </c>
      <c r="AA17" s="25"/>
      <c r="AB17" s="42"/>
      <c r="AC17" s="60"/>
      <c r="AD17" s="42"/>
      <c r="AE17" s="42"/>
      <c r="AF17" s="42"/>
      <c r="AG17" s="42"/>
      <c r="AH17" s="71"/>
      <c r="AI17" s="72">
        <f t="shared" si="0"/>
        <v>2</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t="s">
        <v>131</v>
      </c>
      <c r="U18" s="25"/>
      <c r="V18" s="42"/>
      <c r="W18" s="26"/>
      <c r="X18" s="42"/>
      <c r="Y18" s="25"/>
      <c r="Z18" s="25"/>
      <c r="AA18" s="25"/>
      <c r="AB18" s="42"/>
      <c r="AC18" s="60"/>
      <c r="AD18" s="42"/>
      <c r="AE18" s="42"/>
      <c r="AF18" s="42"/>
      <c r="AG18" s="42"/>
      <c r="AH18" s="71"/>
      <c r="AI18" s="72">
        <f t="shared" si="0"/>
        <v>0</v>
      </c>
      <c r="AJ18" s="73">
        <f t="shared" si="1"/>
        <v>1</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t="s">
        <v>242</v>
      </c>
      <c r="AA19" s="25"/>
      <c r="AB19" s="42"/>
      <c r="AC19" s="60"/>
      <c r="AD19" s="42"/>
      <c r="AE19" s="42"/>
      <c r="AF19" s="42"/>
      <c r="AG19" s="42"/>
      <c r="AH19" s="71"/>
      <c r="AI19" s="72">
        <f t="shared" si="0"/>
        <v>1</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t="s">
        <v>131</v>
      </c>
      <c r="S20" s="42"/>
      <c r="T20" s="25"/>
      <c r="U20" s="25"/>
      <c r="V20" s="42"/>
      <c r="W20" s="26" t="s">
        <v>242</v>
      </c>
      <c r="X20" s="42"/>
      <c r="Y20" s="25"/>
      <c r="Z20" s="25"/>
      <c r="AA20" s="25"/>
      <c r="AB20" s="42"/>
      <c r="AC20" s="60"/>
      <c r="AD20" s="42"/>
      <c r="AE20" s="42"/>
      <c r="AF20" s="42"/>
      <c r="AG20" s="42"/>
      <c r="AH20" s="71"/>
      <c r="AI20" s="72">
        <f t="shared" si="0"/>
        <v>1</v>
      </c>
      <c r="AJ20" s="73">
        <f t="shared" si="1"/>
        <v>1</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t="s">
        <v>242</v>
      </c>
      <c r="L23" s="25"/>
      <c r="M23" s="25"/>
      <c r="N23" s="42"/>
      <c r="O23" s="25"/>
      <c r="P23" s="42"/>
      <c r="Q23" s="26"/>
      <c r="R23" s="25"/>
      <c r="S23" s="42"/>
      <c r="T23" s="25"/>
      <c r="U23" s="25"/>
      <c r="V23" s="42"/>
      <c r="W23" s="26"/>
      <c r="X23" s="42"/>
      <c r="Y23" s="25"/>
      <c r="Z23" s="25"/>
      <c r="AA23" s="25"/>
      <c r="AB23" s="42"/>
      <c r="AC23" s="60" t="s">
        <v>131</v>
      </c>
      <c r="AD23" s="42"/>
      <c r="AE23" s="42"/>
      <c r="AF23" s="42"/>
      <c r="AG23" s="42"/>
      <c r="AH23" s="71"/>
      <c r="AI23" s="72">
        <f t="shared" si="0"/>
        <v>1</v>
      </c>
      <c r="AJ23" s="73">
        <f t="shared" si="1"/>
        <v>1</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t="s">
        <v>131</v>
      </c>
      <c r="R24" s="25"/>
      <c r="S24" s="42" t="s">
        <v>131</v>
      </c>
      <c r="T24" s="25" t="s">
        <v>131</v>
      </c>
      <c r="U24" s="25"/>
      <c r="V24" s="42"/>
      <c r="W24" s="26"/>
      <c r="X24" s="42"/>
      <c r="Y24" s="25"/>
      <c r="Z24" s="25"/>
      <c r="AA24" s="25"/>
      <c r="AB24" s="42"/>
      <c r="AC24" s="60"/>
      <c r="AD24" s="42"/>
      <c r="AE24" s="42"/>
      <c r="AF24" s="42"/>
      <c r="AG24" s="42"/>
      <c r="AH24" s="71"/>
      <c r="AI24" s="72">
        <f t="shared" si="0"/>
        <v>0</v>
      </c>
      <c r="AJ24" s="73">
        <f t="shared" si="1"/>
        <v>3</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t="s">
        <v>131</v>
      </c>
      <c r="N26" s="42"/>
      <c r="O26" s="25"/>
      <c r="P26" s="42"/>
      <c r="Q26" s="26"/>
      <c r="R26" s="25"/>
      <c r="S26" s="42"/>
      <c r="T26" s="25"/>
      <c r="U26" s="25"/>
      <c r="V26" s="42"/>
      <c r="W26" s="26" t="s">
        <v>131</v>
      </c>
      <c r="X26" s="42" t="s">
        <v>131</v>
      </c>
      <c r="Y26" s="25"/>
      <c r="Z26" s="25"/>
      <c r="AA26" s="25"/>
      <c r="AB26" s="42"/>
      <c r="AC26" s="60"/>
      <c r="AD26" s="42"/>
      <c r="AE26" s="42"/>
      <c r="AF26" s="42"/>
      <c r="AG26" s="42"/>
      <c r="AH26" s="71"/>
      <c r="AI26" s="72">
        <f t="shared" si="0"/>
        <v>0</v>
      </c>
      <c r="AJ26" s="73">
        <f t="shared" si="1"/>
        <v>3</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t="s">
        <v>242</v>
      </c>
      <c r="R27" s="28"/>
      <c r="S27" s="43"/>
      <c r="T27" s="28"/>
      <c r="U27" s="28"/>
      <c r="V27" s="43"/>
      <c r="W27" s="27"/>
      <c r="X27" s="43"/>
      <c r="Y27" s="28"/>
      <c r="Z27" s="28"/>
      <c r="AA27" s="28"/>
      <c r="AB27" s="43"/>
      <c r="AC27" s="61" t="s">
        <v>131</v>
      </c>
      <c r="AD27" s="43"/>
      <c r="AE27" s="43"/>
      <c r="AF27" s="43"/>
      <c r="AG27" s="43"/>
      <c r="AH27" s="74"/>
      <c r="AI27" s="75">
        <f t="shared" si="0"/>
        <v>1</v>
      </c>
      <c r="AJ27" s="76">
        <f t="shared" si="1"/>
        <v>1</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t="s">
        <v>242</v>
      </c>
      <c r="L32" s="28"/>
      <c r="M32" s="28" t="s">
        <v>242</v>
      </c>
      <c r="N32" s="43"/>
      <c r="O32" s="28"/>
      <c r="P32" s="43"/>
      <c r="Q32" s="27" t="s">
        <v>242</v>
      </c>
      <c r="R32" s="28"/>
      <c r="S32" s="43" t="s">
        <v>242</v>
      </c>
      <c r="T32" s="28"/>
      <c r="U32" s="28"/>
      <c r="V32" s="43"/>
      <c r="W32" s="27"/>
      <c r="X32" s="43"/>
      <c r="Y32" s="28"/>
      <c r="Z32" s="28"/>
      <c r="AA32" s="28"/>
      <c r="AB32" s="43"/>
      <c r="AC32" s="61"/>
      <c r="AD32" s="43"/>
      <c r="AE32" s="43"/>
      <c r="AF32" s="43"/>
      <c r="AG32" s="43"/>
      <c r="AH32" s="74"/>
      <c r="AI32" s="75">
        <f t="shared" si="0"/>
        <v>4</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f t="shared" ref="E62:AH62" si="4">IF(ISNUMBER(E$10),COUNTIF(E12:E61,"X"),"")</f>
        <v>0</v>
      </c>
      <c r="F62" s="35">
        <f t="shared" si="4"/>
        <v>0</v>
      </c>
      <c r="G62" s="35">
        <f t="shared" si="4"/>
        <v>0</v>
      </c>
      <c r="H62" s="35">
        <f t="shared" si="4"/>
        <v>0</v>
      </c>
      <c r="I62" s="44">
        <f t="shared" si="4"/>
        <v>0</v>
      </c>
      <c r="J62" s="44" t="str">
        <f t="shared" si="4"/>
        <v/>
      </c>
      <c r="K62" s="45">
        <f t="shared" si="4"/>
        <v>2</v>
      </c>
      <c r="L62" s="35">
        <f t="shared" si="4"/>
        <v>0</v>
      </c>
      <c r="M62" s="35">
        <f t="shared" si="4"/>
        <v>2</v>
      </c>
      <c r="N62" s="44">
        <f t="shared" si="4"/>
        <v>0</v>
      </c>
      <c r="O62" s="35" t="str">
        <f t="shared" si="4"/>
        <v/>
      </c>
      <c r="P62" s="44" t="str">
        <f t="shared" si="4"/>
        <v/>
      </c>
      <c r="Q62" s="50">
        <f t="shared" si="4"/>
        <v>2</v>
      </c>
      <c r="R62" s="51">
        <f t="shared" si="4"/>
        <v>1</v>
      </c>
      <c r="S62" s="52">
        <f t="shared" si="4"/>
        <v>1</v>
      </c>
      <c r="T62" s="35">
        <f t="shared" si="4"/>
        <v>0</v>
      </c>
      <c r="U62" s="35">
        <f t="shared" si="4"/>
        <v>0</v>
      </c>
      <c r="V62" s="44" t="str">
        <f t="shared" si="4"/>
        <v/>
      </c>
      <c r="W62" s="45">
        <f t="shared" si="4"/>
        <v>1</v>
      </c>
      <c r="X62" s="44">
        <f t="shared" si="4"/>
        <v>1</v>
      </c>
      <c r="Y62" s="35" t="str">
        <f t="shared" si="4"/>
        <v/>
      </c>
      <c r="Z62" s="35">
        <f t="shared" si="4"/>
        <v>4</v>
      </c>
      <c r="AA62" s="35">
        <f t="shared" si="4"/>
        <v>0</v>
      </c>
      <c r="AB62" s="44" t="str">
        <f t="shared" si="4"/>
        <v/>
      </c>
      <c r="AC62" s="62">
        <f t="shared" si="4"/>
        <v>0</v>
      </c>
      <c r="AD62" s="44">
        <f t="shared" si="4"/>
        <v>0</v>
      </c>
      <c r="AE62" s="44" t="str">
        <f t="shared" si="4"/>
        <v/>
      </c>
      <c r="AF62" s="44" t="str">
        <f t="shared" si="4"/>
        <v/>
      </c>
      <c r="AG62" s="44" t="str">
        <f t="shared" si="4"/>
        <v/>
      </c>
      <c r="AH62" s="77" t="str">
        <f t="shared" si="4"/>
        <v/>
      </c>
      <c r="AI62" s="78">
        <f>SUM(AI12:AI61)</f>
        <v>14</v>
      </c>
      <c r="AJ62" s="79">
        <f>SUM(AJ12:AJ61)</f>
        <v>20</v>
      </c>
      <c r="AK62" s="316"/>
      <c r="AL62" s="317"/>
      <c r="AM62" s="317"/>
      <c r="AN62" s="317"/>
      <c r="AO62" s="317"/>
      <c r="AP62" s="318"/>
      <c r="AQ62" s="88"/>
    </row>
    <row r="63" spans="1:43" ht="21.75" customHeight="1" x14ac:dyDescent="0.3">
      <c r="A63" s="319" t="s">
        <v>136</v>
      </c>
      <c r="B63" s="320"/>
      <c r="C63" s="320"/>
      <c r="D63" s="321"/>
      <c r="E63" s="36">
        <f t="shared" ref="E63:AH63" si="5">IF(ISNUMBER(E$10),$C$62-E62,"")</f>
        <v>21</v>
      </c>
      <c r="F63" s="37">
        <f t="shared" si="5"/>
        <v>21</v>
      </c>
      <c r="G63" s="36">
        <f t="shared" si="5"/>
        <v>21</v>
      </c>
      <c r="H63" s="37">
        <f t="shared" si="5"/>
        <v>21</v>
      </c>
      <c r="I63" s="46">
        <f t="shared" si="5"/>
        <v>21</v>
      </c>
      <c r="J63" s="47" t="str">
        <f t="shared" si="5"/>
        <v/>
      </c>
      <c r="K63" s="48">
        <f t="shared" si="5"/>
        <v>19</v>
      </c>
      <c r="L63" s="36">
        <f t="shared" si="5"/>
        <v>21</v>
      </c>
      <c r="M63" s="37">
        <f t="shared" si="5"/>
        <v>19</v>
      </c>
      <c r="N63" s="36">
        <f t="shared" si="5"/>
        <v>21</v>
      </c>
      <c r="O63" s="37" t="str">
        <f t="shared" si="5"/>
        <v/>
      </c>
      <c r="P63" s="47" t="str">
        <f t="shared" si="5"/>
        <v/>
      </c>
      <c r="Q63" s="53">
        <f t="shared" si="5"/>
        <v>19</v>
      </c>
      <c r="R63" s="54">
        <f t="shared" si="5"/>
        <v>20</v>
      </c>
      <c r="S63" s="55">
        <f t="shared" si="5"/>
        <v>20</v>
      </c>
      <c r="T63" s="37">
        <f t="shared" si="5"/>
        <v>21</v>
      </c>
      <c r="U63" s="37">
        <f t="shared" si="5"/>
        <v>21</v>
      </c>
      <c r="V63" s="46" t="str">
        <f t="shared" si="5"/>
        <v/>
      </c>
      <c r="W63" s="48">
        <f t="shared" si="5"/>
        <v>20</v>
      </c>
      <c r="X63" s="36">
        <f t="shared" si="5"/>
        <v>20</v>
      </c>
      <c r="Y63" s="37" t="str">
        <f t="shared" si="5"/>
        <v/>
      </c>
      <c r="Z63" s="37">
        <f t="shared" si="5"/>
        <v>17</v>
      </c>
      <c r="AA63" s="36">
        <f t="shared" si="5"/>
        <v>21</v>
      </c>
      <c r="AB63" s="47" t="str">
        <f t="shared" si="5"/>
        <v/>
      </c>
      <c r="AC63" s="63">
        <f t="shared" si="5"/>
        <v>21</v>
      </c>
      <c r="AD63" s="47">
        <f t="shared" si="5"/>
        <v>21</v>
      </c>
      <c r="AE63" s="47" t="str">
        <f t="shared" si="5"/>
        <v/>
      </c>
      <c r="AF63" s="47" t="str">
        <f t="shared" si="5"/>
        <v/>
      </c>
      <c r="AG63" s="47" t="str">
        <f t="shared" si="5"/>
        <v/>
      </c>
      <c r="AH63" s="80" t="str">
        <f t="shared" si="5"/>
        <v/>
      </c>
      <c r="AI63" s="81">
        <f>SUM(E63:AH63)</f>
        <v>406</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32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t="s">
        <v>131</v>
      </c>
      <c r="R66" s="25" t="s">
        <v>242</v>
      </c>
      <c r="S66" s="42"/>
      <c r="T66" s="25" t="s">
        <v>131</v>
      </c>
      <c r="U66" s="25"/>
      <c r="V66" s="42"/>
      <c r="W66" s="26"/>
      <c r="X66" s="42"/>
      <c r="Y66" s="25"/>
      <c r="Z66" s="25"/>
      <c r="AA66" s="25"/>
      <c r="AB66" s="42"/>
      <c r="AC66" s="60"/>
      <c r="AD66" s="42"/>
      <c r="AE66" s="42"/>
      <c r="AF66" s="42"/>
      <c r="AG66" s="42"/>
      <c r="AH66" s="71"/>
      <c r="AI66" s="118">
        <f t="shared" si="6"/>
        <v>1</v>
      </c>
      <c r="AJ66" s="119">
        <f t="shared" si="7"/>
        <v>2</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t="s">
        <v>242</v>
      </c>
      <c r="AD67" s="42" t="s">
        <v>242</v>
      </c>
      <c r="AE67" s="42"/>
      <c r="AF67" s="42"/>
      <c r="AG67" s="42"/>
      <c r="AH67" s="71"/>
      <c r="AI67" s="118">
        <f t="shared" si="6"/>
        <v>2</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t="s">
        <v>131</v>
      </c>
      <c r="V70" s="42"/>
      <c r="W70" s="26"/>
      <c r="X70" s="42"/>
      <c r="Y70" s="25"/>
      <c r="Z70" s="25"/>
      <c r="AA70" s="25"/>
      <c r="AB70" s="42"/>
      <c r="AC70" s="60"/>
      <c r="AD70" s="42"/>
      <c r="AE70" s="42"/>
      <c r="AF70" s="42"/>
      <c r="AG70" s="42"/>
      <c r="AH70" s="71"/>
      <c r="AI70" s="118">
        <f t="shared" si="6"/>
        <v>0</v>
      </c>
      <c r="AJ70" s="119">
        <f t="shared" si="7"/>
        <v>1</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t="s">
        <v>242</v>
      </c>
      <c r="AE73" s="42"/>
      <c r="AF73" s="42"/>
      <c r="AG73" s="42"/>
      <c r="AH73" s="71"/>
      <c r="AI73" s="118">
        <f t="shared" si="6"/>
        <v>1</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t="s">
        <v>131</v>
      </c>
      <c r="V74" s="42"/>
      <c r="W74" s="26"/>
      <c r="X74" s="42"/>
      <c r="Y74" s="25"/>
      <c r="Z74" s="25"/>
      <c r="AA74" s="25"/>
      <c r="AB74" s="42"/>
      <c r="AC74" s="60"/>
      <c r="AD74" s="42"/>
      <c r="AE74" s="42"/>
      <c r="AF74" s="42"/>
      <c r="AG74" s="42"/>
      <c r="AH74" s="71"/>
      <c r="AI74" s="118">
        <f t="shared" si="6"/>
        <v>0</v>
      </c>
      <c r="AJ74" s="119">
        <f t="shared" si="7"/>
        <v>1</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t="s">
        <v>131</v>
      </c>
      <c r="X76" s="42"/>
      <c r="Y76" s="25"/>
      <c r="Z76" s="25"/>
      <c r="AA76" s="25"/>
      <c r="AB76" s="42"/>
      <c r="AC76" s="60"/>
      <c r="AD76" s="42"/>
      <c r="AE76" s="42"/>
      <c r="AF76" s="42"/>
      <c r="AG76" s="42"/>
      <c r="AH76" s="71"/>
      <c r="AI76" s="118">
        <f t="shared" si="6"/>
        <v>0</v>
      </c>
      <c r="AJ76" s="119">
        <f t="shared" si="7"/>
        <v>1</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t="s">
        <v>131</v>
      </c>
      <c r="T77" s="25"/>
      <c r="U77" s="25"/>
      <c r="V77" s="42"/>
      <c r="W77" s="26"/>
      <c r="X77" s="42"/>
      <c r="Y77" s="25"/>
      <c r="Z77" s="25"/>
      <c r="AA77" s="25"/>
      <c r="AB77" s="42"/>
      <c r="AC77" s="60" t="s">
        <v>242</v>
      </c>
      <c r="AD77" s="42"/>
      <c r="AE77" s="42"/>
      <c r="AF77" s="42"/>
      <c r="AG77" s="42"/>
      <c r="AH77" s="71"/>
      <c r="AI77" s="118">
        <f t="shared" si="6"/>
        <v>1</v>
      </c>
      <c r="AJ77" s="119">
        <f t="shared" si="7"/>
        <v>1</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t="s">
        <v>242</v>
      </c>
      <c r="Y78" s="25"/>
      <c r="Z78" s="25"/>
      <c r="AA78" s="25"/>
      <c r="AB78" s="42"/>
      <c r="AC78" s="60"/>
      <c r="AD78" s="42" t="s">
        <v>242</v>
      </c>
      <c r="AE78" s="42"/>
      <c r="AF78" s="42"/>
      <c r="AG78" s="42"/>
      <c r="AH78" s="71"/>
      <c r="AI78" s="118">
        <f t="shared" si="6"/>
        <v>2</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t="s">
        <v>131</v>
      </c>
      <c r="U80" s="25"/>
      <c r="V80" s="42"/>
      <c r="W80" s="26"/>
      <c r="X80" s="42"/>
      <c r="Y80" s="25"/>
      <c r="Z80" s="25"/>
      <c r="AA80" s="25"/>
      <c r="AB80" s="42"/>
      <c r="AC80" s="60"/>
      <c r="AD80" s="42"/>
      <c r="AE80" s="42"/>
      <c r="AF80" s="42"/>
      <c r="AG80" s="42"/>
      <c r="AH80" s="71"/>
      <c r="AI80" s="118">
        <f t="shared" si="6"/>
        <v>0</v>
      </c>
      <c r="AJ80" s="119">
        <f t="shared" si="7"/>
        <v>1</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t="s">
        <v>131</v>
      </c>
      <c r="U83" s="25" t="s">
        <v>131</v>
      </c>
      <c r="V83" s="42"/>
      <c r="W83" s="26"/>
      <c r="X83" s="42" t="s">
        <v>131</v>
      </c>
      <c r="Y83" s="25"/>
      <c r="Z83" s="25"/>
      <c r="AA83" s="25"/>
      <c r="AB83" s="42"/>
      <c r="AC83" s="60" t="s">
        <v>131</v>
      </c>
      <c r="AD83" s="42"/>
      <c r="AE83" s="42"/>
      <c r="AF83" s="42"/>
      <c r="AG83" s="42"/>
      <c r="AH83" s="71"/>
      <c r="AI83" s="118">
        <f t="shared" si="6"/>
        <v>0</v>
      </c>
      <c r="AJ83" s="119">
        <f t="shared" si="7"/>
        <v>4</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t="s">
        <v>131</v>
      </c>
      <c r="Y84" s="25"/>
      <c r="Z84" s="25"/>
      <c r="AA84" s="25"/>
      <c r="AB84" s="42"/>
      <c r="AC84" s="60"/>
      <c r="AD84" s="42"/>
      <c r="AE84" s="42"/>
      <c r="AF84" s="42"/>
      <c r="AG84" s="42"/>
      <c r="AH84" s="71"/>
      <c r="AI84" s="118">
        <f t="shared" si="6"/>
        <v>0</v>
      </c>
      <c r="AJ84" s="119">
        <f t="shared" si="7"/>
        <v>1</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f t="shared" ref="E114:AH114" si="10">IF(ISNUMBER(E$10),COUNTIF(E64:E113,"X"),"")</f>
        <v>0</v>
      </c>
      <c r="F114" s="35">
        <f t="shared" si="10"/>
        <v>0</v>
      </c>
      <c r="G114" s="35">
        <f t="shared" si="10"/>
        <v>0</v>
      </c>
      <c r="H114" s="35">
        <f t="shared" si="10"/>
        <v>0</v>
      </c>
      <c r="I114" s="44">
        <f t="shared" si="10"/>
        <v>0</v>
      </c>
      <c r="J114" s="44" t="str">
        <f t="shared" si="10"/>
        <v/>
      </c>
      <c r="K114" s="45">
        <f t="shared" si="10"/>
        <v>0</v>
      </c>
      <c r="L114" s="35">
        <f t="shared" si="10"/>
        <v>0</v>
      </c>
      <c r="M114" s="35">
        <f t="shared" si="10"/>
        <v>0</v>
      </c>
      <c r="N114" s="44">
        <f t="shared" si="10"/>
        <v>0</v>
      </c>
      <c r="O114" s="35" t="str">
        <f t="shared" si="10"/>
        <v/>
      </c>
      <c r="P114" s="44" t="str">
        <f t="shared" si="10"/>
        <v/>
      </c>
      <c r="Q114" s="50">
        <f t="shared" si="10"/>
        <v>0</v>
      </c>
      <c r="R114" s="51">
        <f t="shared" si="10"/>
        <v>1</v>
      </c>
      <c r="S114" s="52">
        <f t="shared" si="10"/>
        <v>0</v>
      </c>
      <c r="T114" s="35">
        <f t="shared" si="10"/>
        <v>0</v>
      </c>
      <c r="U114" s="35">
        <f t="shared" si="10"/>
        <v>0</v>
      </c>
      <c r="V114" s="44" t="str">
        <f t="shared" si="10"/>
        <v/>
      </c>
      <c r="W114" s="45">
        <f t="shared" si="10"/>
        <v>0</v>
      </c>
      <c r="X114" s="44">
        <f t="shared" si="10"/>
        <v>1</v>
      </c>
      <c r="Y114" s="35" t="str">
        <f t="shared" si="10"/>
        <v/>
      </c>
      <c r="Z114" s="35">
        <f t="shared" si="10"/>
        <v>0</v>
      </c>
      <c r="AA114" s="35">
        <f t="shared" si="10"/>
        <v>0</v>
      </c>
      <c r="AB114" s="44" t="str">
        <f t="shared" si="10"/>
        <v/>
      </c>
      <c r="AC114" s="62">
        <f t="shared" si="10"/>
        <v>2</v>
      </c>
      <c r="AD114" s="44">
        <f t="shared" si="10"/>
        <v>3</v>
      </c>
      <c r="AE114" s="44" t="str">
        <f t="shared" si="10"/>
        <v/>
      </c>
      <c r="AF114" s="44" t="str">
        <f t="shared" si="10"/>
        <v/>
      </c>
      <c r="AG114" s="44" t="str">
        <f t="shared" si="10"/>
        <v/>
      </c>
      <c r="AH114" s="122" t="str">
        <f t="shared" si="10"/>
        <v/>
      </c>
      <c r="AI114" s="78">
        <f>SUM(AI64:AI113)</f>
        <v>7</v>
      </c>
      <c r="AJ114" s="79">
        <f>SUM(AJ64:AJ113)</f>
        <v>12</v>
      </c>
      <c r="AK114" s="316"/>
      <c r="AL114" s="317"/>
      <c r="AM114" s="317"/>
      <c r="AN114" s="317"/>
      <c r="AO114" s="317"/>
      <c r="AP114" s="318"/>
      <c r="AQ114" s="88"/>
    </row>
    <row r="115" spans="1:43" ht="21.75" customHeight="1" x14ac:dyDescent="0.3">
      <c r="A115" s="319" t="s">
        <v>138</v>
      </c>
      <c r="B115" s="320"/>
      <c r="C115" s="320"/>
      <c r="D115" s="321"/>
      <c r="E115" s="36">
        <f t="shared" ref="E115:AH115" si="11">IF(ISNUMBER(E$10),$C$114-E114,"")</f>
        <v>22</v>
      </c>
      <c r="F115" s="37">
        <f t="shared" si="11"/>
        <v>22</v>
      </c>
      <c r="G115" s="37">
        <f t="shared" si="11"/>
        <v>22</v>
      </c>
      <c r="H115" s="37">
        <f t="shared" si="11"/>
        <v>22</v>
      </c>
      <c r="I115" s="47">
        <f t="shared" si="11"/>
        <v>22</v>
      </c>
      <c r="J115" s="47" t="str">
        <f t="shared" si="11"/>
        <v/>
      </c>
      <c r="K115" s="48">
        <f t="shared" si="11"/>
        <v>22</v>
      </c>
      <c r="L115" s="37">
        <f t="shared" si="11"/>
        <v>22</v>
      </c>
      <c r="M115" s="37">
        <f t="shared" si="11"/>
        <v>22</v>
      </c>
      <c r="N115" s="47">
        <f t="shared" si="11"/>
        <v>22</v>
      </c>
      <c r="O115" s="37" t="str">
        <f t="shared" si="11"/>
        <v/>
      </c>
      <c r="P115" s="47" t="str">
        <f t="shared" si="11"/>
        <v/>
      </c>
      <c r="Q115" s="53">
        <f t="shared" si="11"/>
        <v>22</v>
      </c>
      <c r="R115" s="54">
        <f t="shared" si="11"/>
        <v>21</v>
      </c>
      <c r="S115" s="106">
        <f t="shared" si="11"/>
        <v>22</v>
      </c>
      <c r="T115" s="37">
        <f t="shared" si="11"/>
        <v>22</v>
      </c>
      <c r="U115" s="37">
        <f t="shared" si="11"/>
        <v>22</v>
      </c>
      <c r="V115" s="47" t="str">
        <f t="shared" si="11"/>
        <v/>
      </c>
      <c r="W115" s="48">
        <f t="shared" si="11"/>
        <v>22</v>
      </c>
      <c r="X115" s="47">
        <f t="shared" si="11"/>
        <v>21</v>
      </c>
      <c r="Y115" s="37" t="str">
        <f t="shared" si="11"/>
        <v/>
      </c>
      <c r="Z115" s="37">
        <f t="shared" si="11"/>
        <v>22</v>
      </c>
      <c r="AA115" s="37">
        <f t="shared" si="11"/>
        <v>22</v>
      </c>
      <c r="AB115" s="47" t="str">
        <f t="shared" si="11"/>
        <v/>
      </c>
      <c r="AC115" s="63">
        <f t="shared" si="11"/>
        <v>20</v>
      </c>
      <c r="AD115" s="47">
        <f t="shared" si="11"/>
        <v>19</v>
      </c>
      <c r="AE115" s="47" t="str">
        <f t="shared" si="11"/>
        <v/>
      </c>
      <c r="AF115" s="47" t="str">
        <f t="shared" si="11"/>
        <v/>
      </c>
      <c r="AG115" s="47" t="str">
        <f t="shared" si="11"/>
        <v/>
      </c>
      <c r="AH115" s="123" t="str">
        <f t="shared" si="11"/>
        <v/>
      </c>
      <c r="AI115" s="81">
        <f>SUM(E115:AH115)</f>
        <v>433</v>
      </c>
      <c r="AJ115" s="82" t="s">
        <v>139</v>
      </c>
      <c r="AK115" s="83"/>
      <c r="AL115" s="84"/>
      <c r="AM115" s="84"/>
      <c r="AN115" s="84"/>
      <c r="AO115" s="84"/>
      <c r="AP115" s="90"/>
      <c r="AQ115" s="91"/>
    </row>
    <row r="116" spans="1:43" ht="21.75" customHeight="1" x14ac:dyDescent="0.3">
      <c r="A116" s="322" t="s">
        <v>140</v>
      </c>
      <c r="B116" s="323"/>
      <c r="C116" s="244"/>
      <c r="D116" s="245"/>
      <c r="E116" s="48">
        <f t="shared" ref="E116:AH116" si="12">IF(ISNUMBER(E$10),E63+E115,"")</f>
        <v>43</v>
      </c>
      <c r="F116" s="37">
        <f t="shared" si="12"/>
        <v>43</v>
      </c>
      <c r="G116" s="37">
        <f t="shared" si="12"/>
        <v>43</v>
      </c>
      <c r="H116" s="37">
        <f t="shared" si="12"/>
        <v>43</v>
      </c>
      <c r="I116" s="47">
        <f t="shared" si="12"/>
        <v>43</v>
      </c>
      <c r="J116" s="47" t="str">
        <f t="shared" si="12"/>
        <v/>
      </c>
      <c r="K116" s="48">
        <f t="shared" si="12"/>
        <v>41</v>
      </c>
      <c r="L116" s="37">
        <f t="shared" si="12"/>
        <v>43</v>
      </c>
      <c r="M116" s="37">
        <f t="shared" si="12"/>
        <v>41</v>
      </c>
      <c r="N116" s="47">
        <f t="shared" si="12"/>
        <v>43</v>
      </c>
      <c r="O116" s="37" t="str">
        <f t="shared" si="12"/>
        <v/>
      </c>
      <c r="P116" s="47" t="str">
        <f t="shared" si="12"/>
        <v/>
      </c>
      <c r="Q116" s="53">
        <f t="shared" si="12"/>
        <v>41</v>
      </c>
      <c r="R116" s="54">
        <f t="shared" si="12"/>
        <v>41</v>
      </c>
      <c r="S116" s="106">
        <f t="shared" si="12"/>
        <v>42</v>
      </c>
      <c r="T116" s="37">
        <f t="shared" si="12"/>
        <v>43</v>
      </c>
      <c r="U116" s="37">
        <f t="shared" si="12"/>
        <v>43</v>
      </c>
      <c r="V116" s="47" t="str">
        <f t="shared" si="12"/>
        <v/>
      </c>
      <c r="W116" s="48">
        <f t="shared" si="12"/>
        <v>42</v>
      </c>
      <c r="X116" s="47">
        <f t="shared" si="12"/>
        <v>41</v>
      </c>
      <c r="Y116" s="37" t="str">
        <f t="shared" si="12"/>
        <v/>
      </c>
      <c r="Z116" s="37">
        <f t="shared" si="12"/>
        <v>39</v>
      </c>
      <c r="AA116" s="37">
        <f t="shared" si="12"/>
        <v>43</v>
      </c>
      <c r="AB116" s="47" t="str">
        <f t="shared" si="12"/>
        <v/>
      </c>
      <c r="AC116" s="63">
        <f t="shared" si="12"/>
        <v>41</v>
      </c>
      <c r="AD116" s="47">
        <f t="shared" si="12"/>
        <v>40</v>
      </c>
      <c r="AE116" s="47" t="str">
        <f t="shared" si="12"/>
        <v/>
      </c>
      <c r="AF116" s="47" t="str">
        <f t="shared" si="12"/>
        <v/>
      </c>
      <c r="AG116" s="47" t="str">
        <f t="shared" si="12"/>
        <v/>
      </c>
      <c r="AH116" s="123" t="str">
        <f t="shared" si="12"/>
        <v/>
      </c>
      <c r="AI116" s="124">
        <f>AI63+AI115</f>
        <v>839</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20</v>
      </c>
      <c r="AN118" s="308" t="s">
        <v>147</v>
      </c>
      <c r="AO118" s="309"/>
      <c r="AP118" s="310"/>
      <c r="AQ118" s="133"/>
    </row>
    <row r="119" spans="1:43" ht="15.75" customHeight="1" x14ac:dyDescent="0.3">
      <c r="A119" s="303" t="s">
        <v>148</v>
      </c>
      <c r="B119" s="303"/>
      <c r="C119" s="303"/>
      <c r="D119" s="303"/>
      <c r="E119" s="303"/>
      <c r="F119" s="303"/>
      <c r="G119" s="303"/>
      <c r="H119" s="303"/>
      <c r="I119" s="303"/>
      <c r="J119" s="303"/>
      <c r="K119" s="303"/>
      <c r="L119" s="303"/>
      <c r="M119" s="303"/>
      <c r="N119" s="303"/>
      <c r="O119" s="303"/>
      <c r="P119" s="100"/>
      <c r="Q119" s="107"/>
      <c r="R119" s="279" t="s">
        <v>149</v>
      </c>
      <c r="S119" s="279"/>
      <c r="T119" s="279"/>
      <c r="U119" s="279"/>
      <c r="V119" s="279"/>
      <c r="W119" s="279"/>
      <c r="X119" s="279"/>
      <c r="Y119" s="279"/>
      <c r="Z119" s="279"/>
      <c r="AA119" s="280"/>
      <c r="AB119" s="10"/>
      <c r="AC119" s="10"/>
      <c r="AD119" s="10"/>
      <c r="AE119" s="10"/>
      <c r="AF119" s="10"/>
      <c r="AG119" s="10"/>
      <c r="AH119" s="311" t="str">
        <f>Y5</f>
        <v>JUNE</v>
      </c>
      <c r="AI119" s="244"/>
      <c r="AJ119" s="265"/>
      <c r="AK119" s="243"/>
      <c r="AL119" s="244"/>
      <c r="AM119" s="265"/>
      <c r="AN119" s="131" t="s">
        <v>130</v>
      </c>
      <c r="AO119" s="134" t="s">
        <v>134</v>
      </c>
      <c r="AP119" s="135" t="s">
        <v>150</v>
      </c>
      <c r="AQ119" s="136"/>
    </row>
    <row r="120" spans="1:43" ht="16.5" customHeight="1" x14ac:dyDescent="0.3">
      <c r="A120" s="303" t="s">
        <v>151</v>
      </c>
      <c r="B120" s="303"/>
      <c r="C120" s="303"/>
      <c r="D120" s="303"/>
      <c r="E120" s="303"/>
      <c r="F120" s="303"/>
      <c r="G120" s="303"/>
      <c r="H120" s="303"/>
      <c r="I120" s="303"/>
      <c r="J120" s="303"/>
      <c r="K120" s="303"/>
      <c r="L120" s="303"/>
      <c r="M120" s="303"/>
      <c r="N120" s="303"/>
      <c r="O120" s="303"/>
      <c r="P120" s="100"/>
      <c r="Q120" s="107"/>
      <c r="R120" s="281"/>
      <c r="S120" s="279"/>
      <c r="T120" s="279"/>
      <c r="U120" s="279"/>
      <c r="V120" s="279"/>
      <c r="W120" s="279"/>
      <c r="X120" s="279"/>
      <c r="Y120" s="279"/>
      <c r="Z120" s="27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303"/>
      <c r="D121" s="303"/>
      <c r="E121" s="303"/>
      <c r="F121" s="303"/>
      <c r="G121" s="303"/>
      <c r="H121" s="303"/>
      <c r="I121" s="303"/>
      <c r="J121" s="303"/>
      <c r="K121" s="303"/>
      <c r="L121" s="303"/>
      <c r="M121" s="303"/>
      <c r="N121" s="303"/>
      <c r="O121" s="303"/>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284"/>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291"/>
      <c r="C123" s="260"/>
      <c r="D123" s="4"/>
      <c r="E123" s="301" t="s">
        <v>161</v>
      </c>
      <c r="F123" s="233"/>
      <c r="G123" s="233"/>
      <c r="H123" s="233"/>
      <c r="I123" s="233"/>
      <c r="J123" s="233"/>
      <c r="K123" s="233"/>
      <c r="L123" s="233"/>
      <c r="M123" s="233"/>
      <c r="N123" s="233"/>
      <c r="O123" s="284"/>
      <c r="P123" s="284"/>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291"/>
      <c r="C125" s="261"/>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260"/>
      <c r="E126" s="302" t="s">
        <v>172</v>
      </c>
      <c r="F126" s="236"/>
      <c r="G126" s="236"/>
      <c r="H126" s="236"/>
      <c r="I126" s="236"/>
      <c r="J126" s="236"/>
      <c r="K126" s="236"/>
      <c r="L126" s="236"/>
      <c r="M126" s="236"/>
      <c r="N126" s="236"/>
      <c r="O126" s="284" t="s">
        <v>158</v>
      </c>
      <c r="P126" s="284"/>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292"/>
      <c r="C127" s="260"/>
      <c r="D127" s="260"/>
      <c r="E127" s="284" t="s">
        <v>157</v>
      </c>
      <c r="F127" s="284"/>
      <c r="G127" s="284"/>
      <c r="H127" s="284"/>
      <c r="I127" s="284"/>
      <c r="J127" s="284"/>
      <c r="K127" s="284"/>
      <c r="L127" s="284"/>
      <c r="M127" s="284"/>
      <c r="N127" s="284"/>
      <c r="O127" s="284"/>
      <c r="P127" s="284"/>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303"/>
      <c r="D128" s="303"/>
      <c r="E128" s="303"/>
      <c r="F128" s="303"/>
      <c r="G128" s="303"/>
      <c r="H128" s="303"/>
      <c r="I128" s="303"/>
      <c r="J128" s="303"/>
      <c r="K128" s="303"/>
      <c r="L128" s="303"/>
      <c r="M128" s="303"/>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20.3</v>
      </c>
      <c r="AO128" s="294">
        <f>ROUND($AI$115/$AM$118,2)</f>
        <v>21.65</v>
      </c>
      <c r="AP128" s="252">
        <f>ROUND(SUM(AN128:AO128),2)</f>
        <v>41.95</v>
      </c>
      <c r="AQ128" s="139"/>
    </row>
    <row r="129" spans="1:43" ht="16.5" customHeight="1" x14ac:dyDescent="0.3">
      <c r="A129" s="238" t="s">
        <v>178</v>
      </c>
      <c r="B129" s="238"/>
      <c r="C129" s="238"/>
      <c r="D129" s="238"/>
      <c r="E129" s="238"/>
      <c r="F129" s="238"/>
      <c r="G129" s="238"/>
      <c r="H129" s="238"/>
      <c r="I129" s="238"/>
      <c r="J129" s="238"/>
      <c r="K129" s="238"/>
      <c r="L129" s="238"/>
      <c r="M129" s="238"/>
      <c r="N129" s="238"/>
      <c r="O129" s="238"/>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238"/>
      <c r="B130" s="238"/>
      <c r="C130" s="238"/>
      <c r="D130" s="238"/>
      <c r="E130" s="238"/>
      <c r="F130" s="238"/>
      <c r="G130" s="238"/>
      <c r="H130" s="238"/>
      <c r="I130" s="238"/>
      <c r="J130" s="238"/>
      <c r="K130" s="238"/>
      <c r="L130" s="238"/>
      <c r="M130" s="238"/>
      <c r="N130" s="238"/>
      <c r="O130" s="238"/>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0.96666666666666667</v>
      </c>
      <c r="AO130" s="295">
        <f>AO128/AO124</f>
        <v>0.98409090909090902</v>
      </c>
      <c r="AP130" s="254">
        <f>AVERAGE(AN130:AO131)</f>
        <v>0.97537878787878785</v>
      </c>
      <c r="AQ130" s="137"/>
    </row>
    <row r="131" spans="1:43" ht="15.75" customHeight="1" x14ac:dyDescent="0.3">
      <c r="A131" s="239" t="s">
        <v>182</v>
      </c>
      <c r="B131" s="239"/>
      <c r="C131" s="239"/>
      <c r="D131" s="239"/>
      <c r="E131" s="239"/>
      <c r="F131" s="239"/>
      <c r="G131" s="239"/>
      <c r="H131" s="239"/>
      <c r="I131" s="239"/>
      <c r="J131" s="239"/>
      <c r="K131" s="239"/>
      <c r="L131" s="239"/>
      <c r="M131" s="239"/>
      <c r="N131" s="239"/>
      <c r="O131" s="239"/>
      <c r="P131" s="23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239"/>
      <c r="B132" s="239"/>
      <c r="C132" s="239"/>
      <c r="D132" s="239"/>
      <c r="E132" s="239"/>
      <c r="F132" s="239"/>
      <c r="G132" s="239"/>
      <c r="H132" s="239"/>
      <c r="I132" s="239"/>
      <c r="J132" s="239"/>
      <c r="K132" s="239"/>
      <c r="L132" s="239"/>
      <c r="M132" s="239"/>
      <c r="N132" s="239"/>
      <c r="O132" s="239"/>
      <c r="P132" s="23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239"/>
      <c r="E134" s="239"/>
      <c r="F134" s="239"/>
      <c r="G134" s="239"/>
      <c r="H134" s="239"/>
      <c r="I134" s="239"/>
      <c r="J134" s="239"/>
      <c r="K134" s="239"/>
      <c r="L134" s="239"/>
      <c r="M134" s="239"/>
      <c r="N134" s="239"/>
      <c r="O134" s="23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304"/>
      <c r="G137" s="138"/>
      <c r="H137" s="138"/>
      <c r="I137" s="10"/>
      <c r="J137" s="304" t="s">
        <v>69</v>
      </c>
      <c r="K137" s="304"/>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242"/>
      <c r="I138" s="100"/>
      <c r="J138" s="305">
        <f>$AO$124</f>
        <v>22</v>
      </c>
      <c r="K138" s="236"/>
      <c r="L138" s="242" t="s">
        <v>198</v>
      </c>
      <c r="M138" s="242"/>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285"/>
      <c r="G139" s="242"/>
      <c r="H139" s="242"/>
      <c r="I139" s="100"/>
      <c r="J139" s="285">
        <f>$AO$120</f>
        <v>22</v>
      </c>
      <c r="K139" s="285"/>
      <c r="L139" s="242"/>
      <c r="M139" s="242"/>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406</v>
      </c>
      <c r="F141" s="236"/>
      <c r="G141" s="100"/>
      <c r="H141" s="100"/>
      <c r="I141" s="100"/>
      <c r="J141" s="297">
        <f>$AI$115</f>
        <v>433</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20</v>
      </c>
      <c r="F142" s="285"/>
      <c r="G142" s="100"/>
      <c r="H142" s="100"/>
      <c r="I142" s="100"/>
      <c r="J142" s="285">
        <f>$AM$118</f>
        <v>20</v>
      </c>
      <c r="K142" s="285"/>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20.3</v>
      </c>
      <c r="F144" s="236"/>
      <c r="G144" s="242" t="s">
        <v>198</v>
      </c>
      <c r="H144" s="242"/>
      <c r="I144" s="100"/>
      <c r="J144" s="299">
        <f>$AO$128</f>
        <v>21.65</v>
      </c>
      <c r="K144" s="236"/>
      <c r="L144" s="242" t="s">
        <v>198</v>
      </c>
      <c r="M144" s="242"/>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285"/>
      <c r="G145" s="242"/>
      <c r="H145" s="242"/>
      <c r="I145" s="100"/>
      <c r="J145" s="285">
        <f>$AO$124</f>
        <v>22</v>
      </c>
      <c r="K145" s="285"/>
      <c r="L145" s="242"/>
      <c r="M145" s="242"/>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286"/>
      <c r="G147" s="10"/>
      <c r="H147" s="10"/>
      <c r="I147" s="10"/>
      <c r="J147" s="286"/>
      <c r="K147" s="286"/>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286"/>
      <c r="G148" s="10"/>
      <c r="H148" s="10"/>
      <c r="I148" s="10"/>
      <c r="J148" s="286"/>
      <c r="K148" s="286"/>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AK9:AP11"/>
    <mergeCell ref="AK118:AL119"/>
    <mergeCell ref="AH120:AM121"/>
    <mergeCell ref="AH122:AM123"/>
    <mergeCell ref="AH124:AM125"/>
    <mergeCell ref="C117:AP117"/>
    <mergeCell ref="AN118:AP118"/>
    <mergeCell ref="A119:O119"/>
    <mergeCell ref="AH119:AJ119"/>
    <mergeCell ref="A120:O120"/>
    <mergeCell ref="A121:O121"/>
    <mergeCell ref="E122:N122"/>
    <mergeCell ref="B10:B11"/>
    <mergeCell ref="C122:C123"/>
    <mergeCell ref="C124:C125"/>
    <mergeCell ref="AI10:AI11"/>
    <mergeCell ref="AJ10:AJ11"/>
    <mergeCell ref="C10:D11"/>
    <mergeCell ref="R119:AA120"/>
    <mergeCell ref="O122:P123"/>
    <mergeCell ref="E124:N124"/>
    <mergeCell ref="E125:N125"/>
    <mergeCell ref="A117:B117"/>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H128:AM129"/>
    <mergeCell ref="A129:O130"/>
    <mergeCell ref="AH130:AM131"/>
    <mergeCell ref="A131:P132"/>
    <mergeCell ref="AH132:AM133"/>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100-000000000000}">
      <formula1>"E,X,T"</formula1>
    </dataValidation>
  </dataValidations>
  <pageMargins left="0.15" right="0.1" top="0.1" bottom="0.1" header="0" footer="0"/>
  <pageSetup paperSize="14" scale="56" fitToHeight="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761D"/>
  </sheetPr>
  <dimension ref="A1:AQ1000"/>
  <sheetViews>
    <sheetView showGridLines="0" tabSelected="1" topLeftCell="A23" workbookViewId="0">
      <selection activeCell="C36" sqref="C36:D36"/>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214</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215</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c r="G10" s="14">
        <v>1</v>
      </c>
      <c r="H10" s="14">
        <v>2</v>
      </c>
      <c r="I10" s="39">
        <v>3</v>
      </c>
      <c r="J10" s="39"/>
      <c r="K10" s="13">
        <v>6</v>
      </c>
      <c r="L10" s="14">
        <v>7</v>
      </c>
      <c r="M10" s="14">
        <v>8</v>
      </c>
      <c r="N10" s="39">
        <v>9</v>
      </c>
      <c r="O10" s="14">
        <v>10</v>
      </c>
      <c r="P10" s="39"/>
      <c r="Q10" s="13">
        <v>13</v>
      </c>
      <c r="R10" s="14">
        <v>14</v>
      </c>
      <c r="S10" s="39">
        <v>15</v>
      </c>
      <c r="T10" s="14">
        <v>16</v>
      </c>
      <c r="U10" s="14">
        <v>17</v>
      </c>
      <c r="V10" s="39"/>
      <c r="W10" s="13">
        <v>20</v>
      </c>
      <c r="X10" s="39">
        <v>21</v>
      </c>
      <c r="Y10" s="14">
        <v>22</v>
      </c>
      <c r="Z10" s="14">
        <v>23</v>
      </c>
      <c r="AA10" s="14">
        <v>24</v>
      </c>
      <c r="AB10" s="39"/>
      <c r="AC10" s="56">
        <v>27</v>
      </c>
      <c r="AD10" s="57">
        <v>28</v>
      </c>
      <c r="AE10" s="57">
        <v>29</v>
      </c>
      <c r="AF10" s="57">
        <v>30</v>
      </c>
      <c r="AG10" s="57">
        <v>31</v>
      </c>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t="str">
        <f t="shared" si="4"/>
        <v/>
      </c>
      <c r="G62" s="35">
        <f t="shared" si="4"/>
        <v>0</v>
      </c>
      <c r="H62" s="35">
        <f t="shared" si="4"/>
        <v>0</v>
      </c>
      <c r="I62" s="44">
        <f t="shared" si="4"/>
        <v>0</v>
      </c>
      <c r="J62" s="44" t="str">
        <f t="shared" si="4"/>
        <v/>
      </c>
      <c r="K62" s="45">
        <f t="shared" si="4"/>
        <v>0</v>
      </c>
      <c r="L62" s="35">
        <f t="shared" si="4"/>
        <v>0</v>
      </c>
      <c r="M62" s="35">
        <f t="shared" si="4"/>
        <v>0</v>
      </c>
      <c r="N62" s="44">
        <f t="shared" si="4"/>
        <v>0</v>
      </c>
      <c r="O62" s="35">
        <f t="shared" si="4"/>
        <v>0</v>
      </c>
      <c r="P62" s="44" t="str">
        <f t="shared" si="4"/>
        <v/>
      </c>
      <c r="Q62" s="50">
        <f t="shared" si="4"/>
        <v>0</v>
      </c>
      <c r="R62" s="51">
        <f t="shared" si="4"/>
        <v>0</v>
      </c>
      <c r="S62" s="52">
        <f t="shared" si="4"/>
        <v>0</v>
      </c>
      <c r="T62" s="35">
        <f t="shared" si="4"/>
        <v>0</v>
      </c>
      <c r="U62" s="35">
        <f t="shared" si="4"/>
        <v>0</v>
      </c>
      <c r="V62" s="44" t="str">
        <f t="shared" si="4"/>
        <v/>
      </c>
      <c r="W62" s="45">
        <f t="shared" si="4"/>
        <v>0</v>
      </c>
      <c r="X62" s="44">
        <f t="shared" si="4"/>
        <v>0</v>
      </c>
      <c r="Y62" s="35">
        <f t="shared" si="4"/>
        <v>0</v>
      </c>
      <c r="Z62" s="35">
        <f t="shared" si="4"/>
        <v>0</v>
      </c>
      <c r="AA62" s="35">
        <f t="shared" si="4"/>
        <v>0</v>
      </c>
      <c r="AB62" s="44" t="str">
        <f t="shared" si="4"/>
        <v/>
      </c>
      <c r="AC62" s="62">
        <f t="shared" si="4"/>
        <v>0</v>
      </c>
      <c r="AD62" s="44">
        <f t="shared" si="4"/>
        <v>0</v>
      </c>
      <c r="AE62" s="44">
        <f t="shared" si="4"/>
        <v>0</v>
      </c>
      <c r="AF62" s="44">
        <f t="shared" si="4"/>
        <v>0</v>
      </c>
      <c r="AG62" s="44">
        <f t="shared" si="4"/>
        <v>0</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t="str">
        <f t="shared" si="5"/>
        <v/>
      </c>
      <c r="G63" s="36">
        <f t="shared" si="5"/>
        <v>21</v>
      </c>
      <c r="H63" s="37">
        <f t="shared" si="5"/>
        <v>21</v>
      </c>
      <c r="I63" s="46">
        <f t="shared" si="5"/>
        <v>21</v>
      </c>
      <c r="J63" s="47" t="str">
        <f t="shared" si="5"/>
        <v/>
      </c>
      <c r="K63" s="48">
        <f t="shared" si="5"/>
        <v>21</v>
      </c>
      <c r="L63" s="36">
        <f t="shared" si="5"/>
        <v>21</v>
      </c>
      <c r="M63" s="37">
        <f t="shared" si="5"/>
        <v>21</v>
      </c>
      <c r="N63" s="36">
        <f t="shared" si="5"/>
        <v>21</v>
      </c>
      <c r="O63" s="37">
        <f t="shared" si="5"/>
        <v>21</v>
      </c>
      <c r="P63" s="47" t="str">
        <f t="shared" si="5"/>
        <v/>
      </c>
      <c r="Q63" s="53">
        <f t="shared" si="5"/>
        <v>21</v>
      </c>
      <c r="R63" s="54">
        <f t="shared" si="5"/>
        <v>21</v>
      </c>
      <c r="S63" s="55">
        <f t="shared" si="5"/>
        <v>21</v>
      </c>
      <c r="T63" s="37">
        <f t="shared" si="5"/>
        <v>21</v>
      </c>
      <c r="U63" s="37">
        <f t="shared" si="5"/>
        <v>21</v>
      </c>
      <c r="V63" s="46" t="str">
        <f t="shared" si="5"/>
        <v/>
      </c>
      <c r="W63" s="48">
        <f t="shared" si="5"/>
        <v>21</v>
      </c>
      <c r="X63" s="36">
        <f t="shared" si="5"/>
        <v>21</v>
      </c>
      <c r="Y63" s="37">
        <f t="shared" si="5"/>
        <v>21</v>
      </c>
      <c r="Z63" s="37">
        <f t="shared" si="5"/>
        <v>21</v>
      </c>
      <c r="AA63" s="36">
        <f t="shared" si="5"/>
        <v>21</v>
      </c>
      <c r="AB63" s="47" t="str">
        <f t="shared" si="5"/>
        <v/>
      </c>
      <c r="AC63" s="63">
        <f t="shared" si="5"/>
        <v>21</v>
      </c>
      <c r="AD63" s="47">
        <f t="shared" si="5"/>
        <v>21</v>
      </c>
      <c r="AE63" s="47">
        <f t="shared" si="5"/>
        <v>21</v>
      </c>
      <c r="AF63" s="47">
        <f t="shared" si="5"/>
        <v>21</v>
      </c>
      <c r="AG63" s="47">
        <f t="shared" si="5"/>
        <v>21</v>
      </c>
      <c r="AH63" s="80" t="str">
        <f t="shared" si="5"/>
        <v/>
      </c>
      <c r="AI63" s="81">
        <f>SUM(E63:AH63)</f>
        <v>483</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t="str">
        <f t="shared" si="10"/>
        <v/>
      </c>
      <c r="G114" s="35">
        <f t="shared" si="10"/>
        <v>0</v>
      </c>
      <c r="H114" s="35">
        <f t="shared" si="10"/>
        <v>0</v>
      </c>
      <c r="I114" s="44">
        <f t="shared" si="10"/>
        <v>0</v>
      </c>
      <c r="J114" s="44" t="str">
        <f t="shared" si="10"/>
        <v/>
      </c>
      <c r="K114" s="45">
        <f t="shared" si="10"/>
        <v>0</v>
      </c>
      <c r="L114" s="35">
        <f t="shared" si="10"/>
        <v>0</v>
      </c>
      <c r="M114" s="35">
        <f t="shared" si="10"/>
        <v>0</v>
      </c>
      <c r="N114" s="44">
        <f t="shared" si="10"/>
        <v>0</v>
      </c>
      <c r="O114" s="35">
        <f t="shared" si="10"/>
        <v>0</v>
      </c>
      <c r="P114" s="44" t="str">
        <f t="shared" si="10"/>
        <v/>
      </c>
      <c r="Q114" s="50">
        <f t="shared" si="10"/>
        <v>0</v>
      </c>
      <c r="R114" s="51">
        <f t="shared" si="10"/>
        <v>0</v>
      </c>
      <c r="S114" s="52">
        <f t="shared" si="10"/>
        <v>0</v>
      </c>
      <c r="T114" s="35">
        <f t="shared" si="10"/>
        <v>0</v>
      </c>
      <c r="U114" s="35">
        <f t="shared" si="10"/>
        <v>0</v>
      </c>
      <c r="V114" s="44" t="str">
        <f t="shared" si="10"/>
        <v/>
      </c>
      <c r="W114" s="45">
        <f t="shared" si="10"/>
        <v>0</v>
      </c>
      <c r="X114" s="44">
        <f t="shared" si="10"/>
        <v>0</v>
      </c>
      <c r="Y114" s="35">
        <f t="shared" si="10"/>
        <v>0</v>
      </c>
      <c r="Z114" s="35">
        <f t="shared" si="10"/>
        <v>0</v>
      </c>
      <c r="AA114" s="35">
        <f t="shared" si="10"/>
        <v>0</v>
      </c>
      <c r="AB114" s="44" t="str">
        <f t="shared" si="10"/>
        <v/>
      </c>
      <c r="AC114" s="62">
        <f t="shared" si="10"/>
        <v>0</v>
      </c>
      <c r="AD114" s="44">
        <f t="shared" si="10"/>
        <v>0</v>
      </c>
      <c r="AE114" s="44">
        <f t="shared" si="10"/>
        <v>0</v>
      </c>
      <c r="AF114" s="44">
        <f t="shared" si="10"/>
        <v>0</v>
      </c>
      <c r="AG114" s="44">
        <f t="shared" si="10"/>
        <v>0</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t="str">
        <f t="shared" si="11"/>
        <v/>
      </c>
      <c r="G115" s="37">
        <f t="shared" si="11"/>
        <v>22</v>
      </c>
      <c r="H115" s="37">
        <f t="shared" si="11"/>
        <v>22</v>
      </c>
      <c r="I115" s="47">
        <f t="shared" si="11"/>
        <v>22</v>
      </c>
      <c r="J115" s="47" t="str">
        <f t="shared" si="11"/>
        <v/>
      </c>
      <c r="K115" s="48">
        <f t="shared" si="11"/>
        <v>22</v>
      </c>
      <c r="L115" s="37">
        <f t="shared" si="11"/>
        <v>22</v>
      </c>
      <c r="M115" s="37">
        <f t="shared" si="11"/>
        <v>22</v>
      </c>
      <c r="N115" s="47">
        <f t="shared" si="11"/>
        <v>22</v>
      </c>
      <c r="O115" s="37">
        <f t="shared" si="11"/>
        <v>22</v>
      </c>
      <c r="P115" s="47" t="str">
        <f t="shared" si="11"/>
        <v/>
      </c>
      <c r="Q115" s="53">
        <f t="shared" si="11"/>
        <v>22</v>
      </c>
      <c r="R115" s="54">
        <f t="shared" si="11"/>
        <v>22</v>
      </c>
      <c r="S115" s="106">
        <f t="shared" si="11"/>
        <v>22</v>
      </c>
      <c r="T115" s="37">
        <f t="shared" si="11"/>
        <v>22</v>
      </c>
      <c r="U115" s="37">
        <f t="shared" si="11"/>
        <v>22</v>
      </c>
      <c r="V115" s="47" t="str">
        <f t="shared" si="11"/>
        <v/>
      </c>
      <c r="W115" s="48">
        <f t="shared" si="11"/>
        <v>22</v>
      </c>
      <c r="X115" s="47">
        <f t="shared" si="11"/>
        <v>22</v>
      </c>
      <c r="Y115" s="37">
        <f t="shared" si="11"/>
        <v>22</v>
      </c>
      <c r="Z115" s="37">
        <f t="shared" si="11"/>
        <v>22</v>
      </c>
      <c r="AA115" s="37">
        <f t="shared" si="11"/>
        <v>22</v>
      </c>
      <c r="AB115" s="47" t="str">
        <f t="shared" si="11"/>
        <v/>
      </c>
      <c r="AC115" s="63">
        <f t="shared" si="11"/>
        <v>22</v>
      </c>
      <c r="AD115" s="47">
        <f t="shared" si="11"/>
        <v>22</v>
      </c>
      <c r="AE115" s="47">
        <f t="shared" si="11"/>
        <v>22</v>
      </c>
      <c r="AF115" s="47">
        <f t="shared" si="11"/>
        <v>22</v>
      </c>
      <c r="AG115" s="47">
        <f t="shared" si="11"/>
        <v>22</v>
      </c>
      <c r="AH115" s="123" t="str">
        <f t="shared" si="11"/>
        <v/>
      </c>
      <c r="AI115" s="81">
        <f>SUM(E115:AH115)</f>
        <v>506</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t="str">
        <f t="shared" si="12"/>
        <v/>
      </c>
      <c r="G116" s="37">
        <f t="shared" si="12"/>
        <v>43</v>
      </c>
      <c r="H116" s="37">
        <f t="shared" si="12"/>
        <v>43</v>
      </c>
      <c r="I116" s="47">
        <f t="shared" si="12"/>
        <v>43</v>
      </c>
      <c r="J116" s="47" t="str">
        <f t="shared" si="12"/>
        <v/>
      </c>
      <c r="K116" s="48">
        <f t="shared" si="12"/>
        <v>43</v>
      </c>
      <c r="L116" s="37">
        <f t="shared" si="12"/>
        <v>43</v>
      </c>
      <c r="M116" s="37">
        <f t="shared" si="12"/>
        <v>43</v>
      </c>
      <c r="N116" s="47">
        <f t="shared" si="12"/>
        <v>43</v>
      </c>
      <c r="O116" s="37">
        <f t="shared" si="12"/>
        <v>43</v>
      </c>
      <c r="P116" s="47" t="str">
        <f t="shared" si="12"/>
        <v/>
      </c>
      <c r="Q116" s="53">
        <f t="shared" si="12"/>
        <v>43</v>
      </c>
      <c r="R116" s="54">
        <f t="shared" si="12"/>
        <v>43</v>
      </c>
      <c r="S116" s="106">
        <f t="shared" si="12"/>
        <v>43</v>
      </c>
      <c r="T116" s="37">
        <f t="shared" si="12"/>
        <v>43</v>
      </c>
      <c r="U116" s="37">
        <f t="shared" si="12"/>
        <v>43</v>
      </c>
      <c r="V116" s="47" t="str">
        <f t="shared" si="12"/>
        <v/>
      </c>
      <c r="W116" s="48">
        <f t="shared" si="12"/>
        <v>43</v>
      </c>
      <c r="X116" s="47">
        <f t="shared" si="12"/>
        <v>43</v>
      </c>
      <c r="Y116" s="37">
        <f t="shared" si="12"/>
        <v>43</v>
      </c>
      <c r="Z116" s="37">
        <f t="shared" si="12"/>
        <v>43</v>
      </c>
      <c r="AA116" s="37">
        <f t="shared" si="12"/>
        <v>43</v>
      </c>
      <c r="AB116" s="47" t="str">
        <f t="shared" si="12"/>
        <v/>
      </c>
      <c r="AC116" s="63">
        <f t="shared" si="12"/>
        <v>43</v>
      </c>
      <c r="AD116" s="47">
        <f t="shared" si="12"/>
        <v>43</v>
      </c>
      <c r="AE116" s="47">
        <f t="shared" si="12"/>
        <v>43</v>
      </c>
      <c r="AF116" s="47">
        <f t="shared" si="12"/>
        <v>43</v>
      </c>
      <c r="AG116" s="47">
        <f t="shared" si="12"/>
        <v>43</v>
      </c>
      <c r="AH116" s="123" t="str">
        <f t="shared" si="12"/>
        <v/>
      </c>
      <c r="AI116" s="124">
        <f>AI63+AI115</f>
        <v>989</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23</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JULY</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483</v>
      </c>
      <c r="F141" s="236"/>
      <c r="G141" s="100"/>
      <c r="H141" s="100"/>
      <c r="I141" s="100"/>
      <c r="J141" s="297">
        <f>$AI$115</f>
        <v>506</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23</v>
      </c>
      <c r="F142" s="199"/>
      <c r="G142" s="100"/>
      <c r="H142" s="100"/>
      <c r="I142" s="100"/>
      <c r="J142" s="285">
        <f>$AM$118</f>
        <v>23</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A63:D63"/>
    <mergeCell ref="C64:D64"/>
    <mergeCell ref="AK64:AP64"/>
    <mergeCell ref="C65:D65"/>
    <mergeCell ref="AK65:AP65"/>
    <mergeCell ref="C60:D60"/>
    <mergeCell ref="AK60:AP60"/>
    <mergeCell ref="C61:D61"/>
    <mergeCell ref="AK61:AP61"/>
    <mergeCell ref="AK62:AP62"/>
    <mergeCell ref="C74:D74"/>
    <mergeCell ref="AK74:AP74"/>
    <mergeCell ref="C75:D75"/>
    <mergeCell ref="AK75:AP75"/>
    <mergeCell ref="C66:D66"/>
    <mergeCell ref="AK66:AP66"/>
    <mergeCell ref="C67:D67"/>
    <mergeCell ref="AK67:AP67"/>
    <mergeCell ref="C68:D68"/>
    <mergeCell ref="AK68:AP68"/>
    <mergeCell ref="C69:D69"/>
    <mergeCell ref="AK69:AP69"/>
    <mergeCell ref="C70:D70"/>
    <mergeCell ref="AK70:AP70"/>
    <mergeCell ref="C71:D71"/>
    <mergeCell ref="AK71:AP71"/>
    <mergeCell ref="C72:D72"/>
    <mergeCell ref="AK72:AP72"/>
    <mergeCell ref="C73:D73"/>
    <mergeCell ref="AK73:AP73"/>
    <mergeCell ref="C84:D84"/>
    <mergeCell ref="AK84:AP84"/>
    <mergeCell ref="C85:D85"/>
    <mergeCell ref="AK85:AP85"/>
    <mergeCell ref="C76:D76"/>
    <mergeCell ref="AK76:AP76"/>
    <mergeCell ref="C77:D77"/>
    <mergeCell ref="AK77:AP77"/>
    <mergeCell ref="C78:D78"/>
    <mergeCell ref="AK78:AP78"/>
    <mergeCell ref="C79:D79"/>
    <mergeCell ref="AK79:AP79"/>
    <mergeCell ref="C80:D80"/>
    <mergeCell ref="AK80:AP80"/>
    <mergeCell ref="C81:D81"/>
    <mergeCell ref="AK81:AP81"/>
    <mergeCell ref="C82:D82"/>
    <mergeCell ref="AK82:AP82"/>
    <mergeCell ref="C83:D83"/>
    <mergeCell ref="AK83:AP83"/>
    <mergeCell ref="C94:D94"/>
    <mergeCell ref="AK94:AP94"/>
    <mergeCell ref="C95:D95"/>
    <mergeCell ref="AK95:AP95"/>
    <mergeCell ref="C86:D86"/>
    <mergeCell ref="AK86:AP86"/>
    <mergeCell ref="C87:D87"/>
    <mergeCell ref="AK87:AP87"/>
    <mergeCell ref="C88:D88"/>
    <mergeCell ref="AK88:AP88"/>
    <mergeCell ref="C89:D89"/>
    <mergeCell ref="AK89:AP89"/>
    <mergeCell ref="C90:D90"/>
    <mergeCell ref="AK90:AP90"/>
    <mergeCell ref="C91:D91"/>
    <mergeCell ref="AK91:AP91"/>
    <mergeCell ref="C92:D92"/>
    <mergeCell ref="AK92:AP92"/>
    <mergeCell ref="C93:D93"/>
    <mergeCell ref="AK93:AP93"/>
    <mergeCell ref="C104:D104"/>
    <mergeCell ref="AK104:AP104"/>
    <mergeCell ref="C105:D105"/>
    <mergeCell ref="AK105:AP105"/>
    <mergeCell ref="C96:D96"/>
    <mergeCell ref="AK96:AP96"/>
    <mergeCell ref="C97:D97"/>
    <mergeCell ref="AK97:AP97"/>
    <mergeCell ref="C98:D98"/>
    <mergeCell ref="AK98:AP98"/>
    <mergeCell ref="C99:D99"/>
    <mergeCell ref="AK99:AP99"/>
    <mergeCell ref="C100:D100"/>
    <mergeCell ref="AK100:AP100"/>
    <mergeCell ref="C101:D101"/>
    <mergeCell ref="AK101:AP101"/>
    <mergeCell ref="C102:D102"/>
    <mergeCell ref="AK102:AP102"/>
    <mergeCell ref="C103:D103"/>
    <mergeCell ref="AK103:AP103"/>
    <mergeCell ref="A115:D115"/>
    <mergeCell ref="A116:D116"/>
    <mergeCell ref="C106:D106"/>
    <mergeCell ref="AK106:AP106"/>
    <mergeCell ref="C107:D107"/>
    <mergeCell ref="AK107:AP107"/>
    <mergeCell ref="C108:D108"/>
    <mergeCell ref="AK108:AP108"/>
    <mergeCell ref="C109:D109"/>
    <mergeCell ref="AK109:AP109"/>
    <mergeCell ref="C110:D110"/>
    <mergeCell ref="AK110:AP110"/>
    <mergeCell ref="C112:D112"/>
    <mergeCell ref="AK112:AP112"/>
    <mergeCell ref="C113:D113"/>
    <mergeCell ref="AK113:AP113"/>
    <mergeCell ref="AK114:AP114"/>
    <mergeCell ref="G138:H139"/>
    <mergeCell ref="L138:M139"/>
    <mergeCell ref="AH138:AM139"/>
    <mergeCell ref="E124:N124"/>
    <mergeCell ref="E125:N125"/>
    <mergeCell ref="E126:N126"/>
    <mergeCell ref="E127:N127"/>
    <mergeCell ref="A128:M128"/>
    <mergeCell ref="C134:O134"/>
    <mergeCell ref="E137:F137"/>
    <mergeCell ref="J137:K137"/>
    <mergeCell ref="E138:F138"/>
    <mergeCell ref="J138:K138"/>
    <mergeCell ref="AJ143:AO143"/>
    <mergeCell ref="E144:F144"/>
    <mergeCell ref="J144:K144"/>
    <mergeCell ref="AJ144:AO144"/>
    <mergeCell ref="G144:H145"/>
    <mergeCell ref="L144:M145"/>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AK9:AP11"/>
    <mergeCell ref="C10:D11"/>
    <mergeCell ref="E145:F145"/>
    <mergeCell ref="J145:K145"/>
    <mergeCell ref="E147:F147"/>
    <mergeCell ref="J147:K147"/>
    <mergeCell ref="AJ147:AO147"/>
    <mergeCell ref="AO128:AO129"/>
    <mergeCell ref="AO130:AO131"/>
    <mergeCell ref="AO132:AO133"/>
    <mergeCell ref="E139:F139"/>
    <mergeCell ref="J139:K139"/>
    <mergeCell ref="E141:F141"/>
    <mergeCell ref="J141:K141"/>
    <mergeCell ref="E142:F142"/>
    <mergeCell ref="J142:K142"/>
    <mergeCell ref="AM118:AM119"/>
    <mergeCell ref="AN120:AN121"/>
    <mergeCell ref="AN122:AN123"/>
    <mergeCell ref="AN124:AN125"/>
    <mergeCell ref="AH124:AM125"/>
    <mergeCell ref="AH122:AM123"/>
    <mergeCell ref="AK118:AL119"/>
    <mergeCell ref="AH120:AM121"/>
    <mergeCell ref="AN118:AP118"/>
    <mergeCell ref="AH119:AJ119"/>
    <mergeCell ref="AO120:AO121"/>
    <mergeCell ref="B10:B11"/>
    <mergeCell ref="C122:C123"/>
    <mergeCell ref="C124:C125"/>
    <mergeCell ref="AI10:AI11"/>
    <mergeCell ref="AJ10:AJ11"/>
    <mergeCell ref="O122:P123"/>
    <mergeCell ref="R119:AA120"/>
    <mergeCell ref="A117:B117"/>
    <mergeCell ref="C117:AP117"/>
    <mergeCell ref="A119:O119"/>
    <mergeCell ref="A120:O120"/>
    <mergeCell ref="A121:O121"/>
    <mergeCell ref="E122:N122"/>
    <mergeCell ref="E123:N123"/>
    <mergeCell ref="C111:D111"/>
    <mergeCell ref="AK111:AP111"/>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H134:AM135"/>
    <mergeCell ref="AH136:AM137"/>
    <mergeCell ref="C126:D127"/>
    <mergeCell ref="O126:P127"/>
    <mergeCell ref="AH126:AM127"/>
    <mergeCell ref="A131:P132"/>
    <mergeCell ref="AH132:AM133"/>
    <mergeCell ref="AH128:AM129"/>
    <mergeCell ref="A129:O130"/>
    <mergeCell ref="AH130:AM131"/>
  </mergeCells>
  <dataValidations count="1">
    <dataValidation type="list" allowBlank="1" showDropDown="1" showInputMessage="1" showErrorMessage="1" prompt="Enter capital letter &quot;X&quot; or &quot;T&quot; only.  Or leave the cell blank." sqref="E64:AH113 E12:AH61" xr:uid="{00000000-0002-0000-0200-000000000000}">
      <formula1>"E,X,T"</formula1>
    </dataValidation>
  </dataValidations>
  <pageMargins left="0.15" right="0.1" top="0.1" bottom="0.1" header="0" footer="0"/>
  <pageSetup paperSize="14" scale="47"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sheetPr>
  <dimension ref="A1:AQ1000"/>
  <sheetViews>
    <sheetView showGridLines="0" workbookViewId="0">
      <selection activeCell="K12" sqref="K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216</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217</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c r="G10" s="14"/>
      <c r="H10" s="14"/>
      <c r="I10" s="39"/>
      <c r="J10" s="39"/>
      <c r="K10" s="13">
        <v>3</v>
      </c>
      <c r="L10" s="14">
        <v>4</v>
      </c>
      <c r="M10" s="14">
        <v>5</v>
      </c>
      <c r="N10" s="39">
        <v>6</v>
      </c>
      <c r="O10" s="14">
        <v>7</v>
      </c>
      <c r="P10" s="39"/>
      <c r="Q10" s="13">
        <v>10</v>
      </c>
      <c r="R10" s="14">
        <v>11</v>
      </c>
      <c r="S10" s="39">
        <v>12</v>
      </c>
      <c r="T10" s="14">
        <v>13</v>
      </c>
      <c r="U10" s="14">
        <v>14</v>
      </c>
      <c r="V10" s="39"/>
      <c r="W10" s="13">
        <v>17</v>
      </c>
      <c r="X10" s="39">
        <v>18</v>
      </c>
      <c r="Y10" s="14">
        <v>19</v>
      </c>
      <c r="Z10" s="14">
        <v>20</v>
      </c>
      <c r="AA10" s="14"/>
      <c r="AB10" s="39"/>
      <c r="AC10" s="56">
        <v>24</v>
      </c>
      <c r="AD10" s="57">
        <v>25</v>
      </c>
      <c r="AE10" s="57">
        <v>26</v>
      </c>
      <c r="AF10" s="57">
        <v>27</v>
      </c>
      <c r="AG10" s="57">
        <v>28</v>
      </c>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t="str">
        <f t="shared" si="4"/>
        <v/>
      </c>
      <c r="G62" s="35" t="str">
        <f t="shared" si="4"/>
        <v/>
      </c>
      <c r="H62" s="35" t="str">
        <f t="shared" si="4"/>
        <v/>
      </c>
      <c r="I62" s="44" t="str">
        <f t="shared" si="4"/>
        <v/>
      </c>
      <c r="J62" s="44" t="str">
        <f t="shared" si="4"/>
        <v/>
      </c>
      <c r="K62" s="45">
        <f t="shared" si="4"/>
        <v>0</v>
      </c>
      <c r="L62" s="35">
        <f t="shared" si="4"/>
        <v>0</v>
      </c>
      <c r="M62" s="35">
        <f t="shared" si="4"/>
        <v>0</v>
      </c>
      <c r="N62" s="44">
        <f t="shared" si="4"/>
        <v>0</v>
      </c>
      <c r="O62" s="35">
        <f t="shared" si="4"/>
        <v>0</v>
      </c>
      <c r="P62" s="44" t="str">
        <f t="shared" si="4"/>
        <v/>
      </c>
      <c r="Q62" s="50">
        <f t="shared" si="4"/>
        <v>0</v>
      </c>
      <c r="R62" s="51">
        <f t="shared" si="4"/>
        <v>0</v>
      </c>
      <c r="S62" s="52">
        <f t="shared" si="4"/>
        <v>0</v>
      </c>
      <c r="T62" s="35">
        <f t="shared" si="4"/>
        <v>0</v>
      </c>
      <c r="U62" s="35">
        <f t="shared" si="4"/>
        <v>0</v>
      </c>
      <c r="V62" s="44" t="str">
        <f t="shared" si="4"/>
        <v/>
      </c>
      <c r="W62" s="45">
        <f t="shared" si="4"/>
        <v>0</v>
      </c>
      <c r="X62" s="44">
        <f t="shared" si="4"/>
        <v>0</v>
      </c>
      <c r="Y62" s="35">
        <f t="shared" si="4"/>
        <v>0</v>
      </c>
      <c r="Z62" s="35">
        <f t="shared" si="4"/>
        <v>0</v>
      </c>
      <c r="AA62" s="35" t="str">
        <f t="shared" si="4"/>
        <v/>
      </c>
      <c r="AB62" s="44" t="str">
        <f t="shared" si="4"/>
        <v/>
      </c>
      <c r="AC62" s="62">
        <f t="shared" si="4"/>
        <v>0</v>
      </c>
      <c r="AD62" s="44">
        <f t="shared" si="4"/>
        <v>0</v>
      </c>
      <c r="AE62" s="44">
        <f t="shared" si="4"/>
        <v>0</v>
      </c>
      <c r="AF62" s="44">
        <f t="shared" si="4"/>
        <v>0</v>
      </c>
      <c r="AG62" s="44">
        <f t="shared" si="4"/>
        <v>0</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t="str">
        <f t="shared" si="5"/>
        <v/>
      </c>
      <c r="G63" s="36" t="str">
        <f t="shared" si="5"/>
        <v/>
      </c>
      <c r="H63" s="37" t="str">
        <f t="shared" si="5"/>
        <v/>
      </c>
      <c r="I63" s="46" t="str">
        <f t="shared" si="5"/>
        <v/>
      </c>
      <c r="J63" s="47" t="str">
        <f t="shared" si="5"/>
        <v/>
      </c>
      <c r="K63" s="48">
        <f t="shared" si="5"/>
        <v>21</v>
      </c>
      <c r="L63" s="36">
        <f t="shared" si="5"/>
        <v>21</v>
      </c>
      <c r="M63" s="37">
        <f t="shared" si="5"/>
        <v>21</v>
      </c>
      <c r="N63" s="36">
        <f t="shared" si="5"/>
        <v>21</v>
      </c>
      <c r="O63" s="37">
        <f t="shared" si="5"/>
        <v>21</v>
      </c>
      <c r="P63" s="47" t="str">
        <f t="shared" si="5"/>
        <v/>
      </c>
      <c r="Q63" s="53">
        <f t="shared" si="5"/>
        <v>21</v>
      </c>
      <c r="R63" s="54">
        <f t="shared" si="5"/>
        <v>21</v>
      </c>
      <c r="S63" s="55">
        <f t="shared" si="5"/>
        <v>21</v>
      </c>
      <c r="T63" s="37">
        <f t="shared" si="5"/>
        <v>21</v>
      </c>
      <c r="U63" s="37">
        <f t="shared" si="5"/>
        <v>21</v>
      </c>
      <c r="V63" s="46" t="str">
        <f t="shared" si="5"/>
        <v/>
      </c>
      <c r="W63" s="48">
        <f t="shared" si="5"/>
        <v>21</v>
      </c>
      <c r="X63" s="36">
        <f t="shared" si="5"/>
        <v>21</v>
      </c>
      <c r="Y63" s="37">
        <f t="shared" si="5"/>
        <v>21</v>
      </c>
      <c r="Z63" s="37">
        <f t="shared" si="5"/>
        <v>21</v>
      </c>
      <c r="AA63" s="36" t="str">
        <f t="shared" si="5"/>
        <v/>
      </c>
      <c r="AB63" s="47" t="str">
        <f t="shared" si="5"/>
        <v/>
      </c>
      <c r="AC63" s="63">
        <f t="shared" si="5"/>
        <v>21</v>
      </c>
      <c r="AD63" s="47">
        <f t="shared" si="5"/>
        <v>21</v>
      </c>
      <c r="AE63" s="47">
        <f t="shared" si="5"/>
        <v>21</v>
      </c>
      <c r="AF63" s="47">
        <f t="shared" si="5"/>
        <v>21</v>
      </c>
      <c r="AG63" s="47">
        <f t="shared" si="5"/>
        <v>21</v>
      </c>
      <c r="AH63" s="80" t="str">
        <f t="shared" si="5"/>
        <v/>
      </c>
      <c r="AI63" s="81">
        <f>SUM(E63:AH63)</f>
        <v>399</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t="str">
        <f t="shared" si="10"/>
        <v/>
      </c>
      <c r="G114" s="35" t="str">
        <f t="shared" si="10"/>
        <v/>
      </c>
      <c r="H114" s="35" t="str">
        <f t="shared" si="10"/>
        <v/>
      </c>
      <c r="I114" s="44" t="str">
        <f t="shared" si="10"/>
        <v/>
      </c>
      <c r="J114" s="44" t="str">
        <f t="shared" si="10"/>
        <v/>
      </c>
      <c r="K114" s="45">
        <f t="shared" si="10"/>
        <v>0</v>
      </c>
      <c r="L114" s="35">
        <f t="shared" si="10"/>
        <v>0</v>
      </c>
      <c r="M114" s="35">
        <f t="shared" si="10"/>
        <v>0</v>
      </c>
      <c r="N114" s="44">
        <f t="shared" si="10"/>
        <v>0</v>
      </c>
      <c r="O114" s="35">
        <f t="shared" si="10"/>
        <v>0</v>
      </c>
      <c r="P114" s="44" t="str">
        <f t="shared" si="10"/>
        <v/>
      </c>
      <c r="Q114" s="50">
        <f t="shared" si="10"/>
        <v>0</v>
      </c>
      <c r="R114" s="51">
        <f t="shared" si="10"/>
        <v>0</v>
      </c>
      <c r="S114" s="52">
        <f t="shared" si="10"/>
        <v>0</v>
      </c>
      <c r="T114" s="35">
        <f t="shared" si="10"/>
        <v>0</v>
      </c>
      <c r="U114" s="35">
        <f t="shared" si="10"/>
        <v>0</v>
      </c>
      <c r="V114" s="44" t="str">
        <f t="shared" si="10"/>
        <v/>
      </c>
      <c r="W114" s="45">
        <f t="shared" si="10"/>
        <v>0</v>
      </c>
      <c r="X114" s="44">
        <f t="shared" si="10"/>
        <v>0</v>
      </c>
      <c r="Y114" s="35">
        <f t="shared" si="10"/>
        <v>0</v>
      </c>
      <c r="Z114" s="35">
        <f t="shared" si="10"/>
        <v>0</v>
      </c>
      <c r="AA114" s="35" t="str">
        <f t="shared" si="10"/>
        <v/>
      </c>
      <c r="AB114" s="44" t="str">
        <f t="shared" si="10"/>
        <v/>
      </c>
      <c r="AC114" s="62">
        <f t="shared" si="10"/>
        <v>0</v>
      </c>
      <c r="AD114" s="44">
        <f t="shared" si="10"/>
        <v>0</v>
      </c>
      <c r="AE114" s="44">
        <f t="shared" si="10"/>
        <v>0</v>
      </c>
      <c r="AF114" s="44">
        <f t="shared" si="10"/>
        <v>0</v>
      </c>
      <c r="AG114" s="44">
        <f t="shared" si="10"/>
        <v>0</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t="str">
        <f t="shared" si="11"/>
        <v/>
      </c>
      <c r="G115" s="37" t="str">
        <f t="shared" si="11"/>
        <v/>
      </c>
      <c r="H115" s="37" t="str">
        <f t="shared" si="11"/>
        <v/>
      </c>
      <c r="I115" s="47" t="str">
        <f t="shared" si="11"/>
        <v/>
      </c>
      <c r="J115" s="47" t="str">
        <f t="shared" si="11"/>
        <v/>
      </c>
      <c r="K115" s="48">
        <f t="shared" si="11"/>
        <v>22</v>
      </c>
      <c r="L115" s="37">
        <f t="shared" si="11"/>
        <v>22</v>
      </c>
      <c r="M115" s="37">
        <f t="shared" si="11"/>
        <v>22</v>
      </c>
      <c r="N115" s="47">
        <f t="shared" si="11"/>
        <v>22</v>
      </c>
      <c r="O115" s="37">
        <f t="shared" si="11"/>
        <v>22</v>
      </c>
      <c r="P115" s="47" t="str">
        <f t="shared" si="11"/>
        <v/>
      </c>
      <c r="Q115" s="53">
        <f t="shared" si="11"/>
        <v>22</v>
      </c>
      <c r="R115" s="54">
        <f t="shared" si="11"/>
        <v>22</v>
      </c>
      <c r="S115" s="106">
        <f t="shared" si="11"/>
        <v>22</v>
      </c>
      <c r="T115" s="37">
        <f t="shared" si="11"/>
        <v>22</v>
      </c>
      <c r="U115" s="37">
        <f t="shared" si="11"/>
        <v>22</v>
      </c>
      <c r="V115" s="47" t="str">
        <f t="shared" si="11"/>
        <v/>
      </c>
      <c r="W115" s="48">
        <f t="shared" si="11"/>
        <v>22</v>
      </c>
      <c r="X115" s="47">
        <f t="shared" si="11"/>
        <v>22</v>
      </c>
      <c r="Y115" s="37">
        <f t="shared" si="11"/>
        <v>22</v>
      </c>
      <c r="Z115" s="37">
        <f t="shared" si="11"/>
        <v>22</v>
      </c>
      <c r="AA115" s="37" t="str">
        <f t="shared" si="11"/>
        <v/>
      </c>
      <c r="AB115" s="47" t="str">
        <f t="shared" si="11"/>
        <v/>
      </c>
      <c r="AC115" s="63">
        <f t="shared" si="11"/>
        <v>22</v>
      </c>
      <c r="AD115" s="47">
        <f t="shared" si="11"/>
        <v>22</v>
      </c>
      <c r="AE115" s="47">
        <f t="shared" si="11"/>
        <v>22</v>
      </c>
      <c r="AF115" s="47">
        <f t="shared" si="11"/>
        <v>22</v>
      </c>
      <c r="AG115" s="47">
        <f t="shared" si="11"/>
        <v>22</v>
      </c>
      <c r="AH115" s="123" t="str">
        <f t="shared" si="11"/>
        <v/>
      </c>
      <c r="AI115" s="81">
        <f>SUM(E115:AH115)</f>
        <v>418</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t="str">
        <f t="shared" si="12"/>
        <v/>
      </c>
      <c r="G116" s="37" t="str">
        <f t="shared" si="12"/>
        <v/>
      </c>
      <c r="H116" s="37" t="str">
        <f t="shared" si="12"/>
        <v/>
      </c>
      <c r="I116" s="47" t="str">
        <f t="shared" si="12"/>
        <v/>
      </c>
      <c r="J116" s="47" t="str">
        <f t="shared" si="12"/>
        <v/>
      </c>
      <c r="K116" s="48">
        <f t="shared" si="12"/>
        <v>43</v>
      </c>
      <c r="L116" s="37">
        <f t="shared" si="12"/>
        <v>43</v>
      </c>
      <c r="M116" s="37">
        <f t="shared" si="12"/>
        <v>43</v>
      </c>
      <c r="N116" s="47">
        <f t="shared" si="12"/>
        <v>43</v>
      </c>
      <c r="O116" s="37">
        <f t="shared" si="12"/>
        <v>43</v>
      </c>
      <c r="P116" s="47" t="str">
        <f t="shared" si="12"/>
        <v/>
      </c>
      <c r="Q116" s="53">
        <f t="shared" si="12"/>
        <v>43</v>
      </c>
      <c r="R116" s="54">
        <f t="shared" si="12"/>
        <v>43</v>
      </c>
      <c r="S116" s="106">
        <f t="shared" si="12"/>
        <v>43</v>
      </c>
      <c r="T116" s="37">
        <f t="shared" si="12"/>
        <v>43</v>
      </c>
      <c r="U116" s="37">
        <f t="shared" si="12"/>
        <v>43</v>
      </c>
      <c r="V116" s="47" t="str">
        <f t="shared" si="12"/>
        <v/>
      </c>
      <c r="W116" s="48">
        <f t="shared" si="12"/>
        <v>43</v>
      </c>
      <c r="X116" s="47">
        <f t="shared" si="12"/>
        <v>43</v>
      </c>
      <c r="Y116" s="37">
        <f t="shared" si="12"/>
        <v>43</v>
      </c>
      <c r="Z116" s="37">
        <f t="shared" si="12"/>
        <v>43</v>
      </c>
      <c r="AA116" s="37" t="str">
        <f t="shared" si="12"/>
        <v/>
      </c>
      <c r="AB116" s="47" t="str">
        <f t="shared" si="12"/>
        <v/>
      </c>
      <c r="AC116" s="63">
        <f t="shared" si="12"/>
        <v>43</v>
      </c>
      <c r="AD116" s="47">
        <f t="shared" si="12"/>
        <v>43</v>
      </c>
      <c r="AE116" s="47">
        <f t="shared" si="12"/>
        <v>43</v>
      </c>
      <c r="AF116" s="47">
        <f t="shared" si="12"/>
        <v>43</v>
      </c>
      <c r="AG116" s="47">
        <f t="shared" si="12"/>
        <v>43</v>
      </c>
      <c r="AH116" s="123" t="str">
        <f t="shared" si="12"/>
        <v/>
      </c>
      <c r="AI116" s="124">
        <f>AI63+AI115</f>
        <v>817</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19</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AUGUST</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399</v>
      </c>
      <c r="F141" s="236"/>
      <c r="G141" s="100"/>
      <c r="H141" s="100"/>
      <c r="I141" s="100"/>
      <c r="J141" s="297">
        <f>$AI$115</f>
        <v>418</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19</v>
      </c>
      <c r="F142" s="199"/>
      <c r="G142" s="100"/>
      <c r="H142" s="100"/>
      <c r="I142" s="100"/>
      <c r="J142" s="285">
        <f>$AM$118</f>
        <v>19</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A63:D63"/>
    <mergeCell ref="C64:D64"/>
    <mergeCell ref="AK64:AP64"/>
    <mergeCell ref="C65:D65"/>
    <mergeCell ref="AK65:AP65"/>
    <mergeCell ref="C60:D60"/>
    <mergeCell ref="AK60:AP60"/>
    <mergeCell ref="C61:D61"/>
    <mergeCell ref="AK61:AP61"/>
    <mergeCell ref="AK62:AP62"/>
    <mergeCell ref="C74:D74"/>
    <mergeCell ref="AK74:AP74"/>
    <mergeCell ref="C75:D75"/>
    <mergeCell ref="AK75:AP75"/>
    <mergeCell ref="C66:D66"/>
    <mergeCell ref="AK66:AP66"/>
    <mergeCell ref="C67:D67"/>
    <mergeCell ref="AK67:AP67"/>
    <mergeCell ref="C68:D68"/>
    <mergeCell ref="AK68:AP68"/>
    <mergeCell ref="C69:D69"/>
    <mergeCell ref="AK69:AP69"/>
    <mergeCell ref="C70:D70"/>
    <mergeCell ref="AK70:AP70"/>
    <mergeCell ref="C71:D71"/>
    <mergeCell ref="AK71:AP71"/>
    <mergeCell ref="C72:D72"/>
    <mergeCell ref="AK72:AP72"/>
    <mergeCell ref="C73:D73"/>
    <mergeCell ref="AK73:AP73"/>
    <mergeCell ref="C84:D84"/>
    <mergeCell ref="AK84:AP84"/>
    <mergeCell ref="C85:D85"/>
    <mergeCell ref="AK85:AP85"/>
    <mergeCell ref="C76:D76"/>
    <mergeCell ref="AK76:AP76"/>
    <mergeCell ref="C77:D77"/>
    <mergeCell ref="AK77:AP77"/>
    <mergeCell ref="C78:D78"/>
    <mergeCell ref="AK78:AP78"/>
    <mergeCell ref="C79:D79"/>
    <mergeCell ref="AK79:AP79"/>
    <mergeCell ref="C80:D80"/>
    <mergeCell ref="AK80:AP80"/>
    <mergeCell ref="C81:D81"/>
    <mergeCell ref="AK81:AP81"/>
    <mergeCell ref="C82:D82"/>
    <mergeCell ref="AK82:AP82"/>
    <mergeCell ref="C83:D83"/>
    <mergeCell ref="AK83:AP83"/>
    <mergeCell ref="C94:D94"/>
    <mergeCell ref="AK94:AP94"/>
    <mergeCell ref="C95:D95"/>
    <mergeCell ref="AK95:AP95"/>
    <mergeCell ref="C86:D86"/>
    <mergeCell ref="AK86:AP86"/>
    <mergeCell ref="C87:D87"/>
    <mergeCell ref="AK87:AP87"/>
    <mergeCell ref="C88:D88"/>
    <mergeCell ref="AK88:AP88"/>
    <mergeCell ref="C89:D89"/>
    <mergeCell ref="AK89:AP89"/>
    <mergeCell ref="C90:D90"/>
    <mergeCell ref="AK90:AP90"/>
    <mergeCell ref="C91:D91"/>
    <mergeCell ref="AK91:AP91"/>
    <mergeCell ref="C92:D92"/>
    <mergeCell ref="AK92:AP92"/>
    <mergeCell ref="C93:D93"/>
    <mergeCell ref="AK93:AP93"/>
    <mergeCell ref="C104:D104"/>
    <mergeCell ref="AK104:AP104"/>
    <mergeCell ref="C105:D105"/>
    <mergeCell ref="AK105:AP105"/>
    <mergeCell ref="C96:D96"/>
    <mergeCell ref="AK96:AP96"/>
    <mergeCell ref="C97:D97"/>
    <mergeCell ref="AK97:AP97"/>
    <mergeCell ref="C98:D98"/>
    <mergeCell ref="AK98:AP98"/>
    <mergeCell ref="C99:D99"/>
    <mergeCell ref="AK99:AP99"/>
    <mergeCell ref="C100:D100"/>
    <mergeCell ref="AK100:AP100"/>
    <mergeCell ref="C101:D101"/>
    <mergeCell ref="AK101:AP101"/>
    <mergeCell ref="C102:D102"/>
    <mergeCell ref="AK102:AP102"/>
    <mergeCell ref="C103:D103"/>
    <mergeCell ref="AK103:AP103"/>
    <mergeCell ref="AK114:AP114"/>
    <mergeCell ref="A115:D115"/>
    <mergeCell ref="A116:D116"/>
    <mergeCell ref="C106:D106"/>
    <mergeCell ref="AK106:AP106"/>
    <mergeCell ref="C107:D107"/>
    <mergeCell ref="AK107:AP107"/>
    <mergeCell ref="C108:D108"/>
    <mergeCell ref="AK108:AP108"/>
    <mergeCell ref="C109:D109"/>
    <mergeCell ref="AK109:AP109"/>
    <mergeCell ref="C110:D110"/>
    <mergeCell ref="AK110:AP110"/>
    <mergeCell ref="C111:D111"/>
    <mergeCell ref="AK111:AP111"/>
    <mergeCell ref="C112:D112"/>
    <mergeCell ref="AK112:AP112"/>
    <mergeCell ref="C113:D113"/>
    <mergeCell ref="AK113:AP113"/>
    <mergeCell ref="AJ143:AO143"/>
    <mergeCell ref="E144:F144"/>
    <mergeCell ref="J144:K144"/>
    <mergeCell ref="AJ144:AO144"/>
    <mergeCell ref="G144:H145"/>
    <mergeCell ref="L144:M145"/>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AK9:AP11"/>
    <mergeCell ref="C10:D11"/>
    <mergeCell ref="E145:F145"/>
    <mergeCell ref="J145:K145"/>
    <mergeCell ref="E147:F147"/>
    <mergeCell ref="J147:K147"/>
    <mergeCell ref="AJ147:AO147"/>
    <mergeCell ref="AO128:AO129"/>
    <mergeCell ref="AO130:AO131"/>
    <mergeCell ref="AO132:AO133"/>
    <mergeCell ref="E139:F139"/>
    <mergeCell ref="J139:K139"/>
    <mergeCell ref="E141:F141"/>
    <mergeCell ref="J141:K141"/>
    <mergeCell ref="E142:F142"/>
    <mergeCell ref="J142:K142"/>
    <mergeCell ref="AM118:AM119"/>
    <mergeCell ref="AN120:AN121"/>
    <mergeCell ref="AN122:AN123"/>
    <mergeCell ref="AN124:AN125"/>
    <mergeCell ref="AK118:AL119"/>
    <mergeCell ref="AH120:AM121"/>
    <mergeCell ref="AH122:AM123"/>
    <mergeCell ref="AN118:AP118"/>
    <mergeCell ref="AH119:AJ119"/>
    <mergeCell ref="AO120:AO121"/>
    <mergeCell ref="B10:B11"/>
    <mergeCell ref="C122:C123"/>
    <mergeCell ref="C124:C125"/>
    <mergeCell ref="AI10:AI11"/>
    <mergeCell ref="AJ10:AJ11"/>
    <mergeCell ref="R119:AA120"/>
    <mergeCell ref="O122:P123"/>
    <mergeCell ref="E124:N124"/>
    <mergeCell ref="E125:N125"/>
    <mergeCell ref="A117:B117"/>
    <mergeCell ref="C117:AP117"/>
    <mergeCell ref="A119:O119"/>
    <mergeCell ref="A120:O120"/>
    <mergeCell ref="A121:O121"/>
    <mergeCell ref="E122:N122"/>
    <mergeCell ref="E123:N123"/>
    <mergeCell ref="AP130:AP131"/>
    <mergeCell ref="AP132:AP133"/>
    <mergeCell ref="AP134:AP135"/>
    <mergeCell ref="AP136:AP137"/>
    <mergeCell ref="AP138:AP139"/>
    <mergeCell ref="AP120:AP121"/>
    <mergeCell ref="AP122:AP123"/>
    <mergeCell ref="AP124:AP125"/>
    <mergeCell ref="AP126:AP127"/>
    <mergeCell ref="AP128:AP129"/>
    <mergeCell ref="G138:H139"/>
    <mergeCell ref="L138:M139"/>
    <mergeCell ref="AO134:AO135"/>
    <mergeCell ref="AO136:AO137"/>
    <mergeCell ref="AO138:AO139"/>
    <mergeCell ref="C134:O134"/>
    <mergeCell ref="E137:F137"/>
    <mergeCell ref="J137:K137"/>
    <mergeCell ref="E138:F138"/>
    <mergeCell ref="J138:K138"/>
    <mergeCell ref="AH124:AM125"/>
    <mergeCell ref="AH126:AM127"/>
    <mergeCell ref="A129:O130"/>
    <mergeCell ref="A131:P132"/>
    <mergeCell ref="C126:D127"/>
    <mergeCell ref="O126:P127"/>
    <mergeCell ref="E126:N126"/>
    <mergeCell ref="E127:N127"/>
    <mergeCell ref="A128:M128"/>
    <mergeCell ref="AH128:AM129"/>
    <mergeCell ref="AH130:AM131"/>
    <mergeCell ref="AH134:AM135"/>
    <mergeCell ref="AH136:AM137"/>
    <mergeCell ref="AH138:AM139"/>
    <mergeCell ref="AH132:AM133"/>
  </mergeCells>
  <dataValidations count="1">
    <dataValidation type="list" allowBlank="1" showDropDown="1" showInputMessage="1" showErrorMessage="1" prompt="Enter capital letter &quot;X&quot; or &quot;T&quot; only.  Or leave the cell blank." sqref="E64:AH113 E12:AH61" xr:uid="{00000000-0002-0000-0300-000000000000}">
      <formula1>"E,X,T"</formula1>
    </dataValidation>
  </dataValidations>
  <pageMargins left="0.15" right="0.1" top="0.1" bottom="0.1" header="0" footer="0"/>
  <pageSetup paperSize="14" scale="47"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761D"/>
  </sheetPr>
  <dimension ref="A1:AQ1000"/>
  <sheetViews>
    <sheetView showGridLines="0" workbookViewId="0">
      <selection activeCell="F12" sqref="F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218</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219</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v>1</v>
      </c>
      <c r="G10" s="14">
        <v>2</v>
      </c>
      <c r="H10" s="14">
        <v>3</v>
      </c>
      <c r="I10" s="39">
        <v>4</v>
      </c>
      <c r="J10" s="39"/>
      <c r="K10" s="13">
        <v>7</v>
      </c>
      <c r="L10" s="14">
        <v>8</v>
      </c>
      <c r="M10" s="14">
        <v>9</v>
      </c>
      <c r="N10" s="39">
        <v>10</v>
      </c>
      <c r="O10" s="14">
        <v>11</v>
      </c>
      <c r="P10" s="39"/>
      <c r="Q10" s="13">
        <v>14</v>
      </c>
      <c r="R10" s="14">
        <v>15</v>
      </c>
      <c r="S10" s="39">
        <v>16</v>
      </c>
      <c r="T10" s="14">
        <v>17</v>
      </c>
      <c r="U10" s="14">
        <v>18</v>
      </c>
      <c r="V10" s="39"/>
      <c r="W10" s="13">
        <v>21</v>
      </c>
      <c r="X10" s="39">
        <v>22</v>
      </c>
      <c r="Y10" s="14">
        <v>23</v>
      </c>
      <c r="Z10" s="14">
        <v>24</v>
      </c>
      <c r="AA10" s="14">
        <v>25</v>
      </c>
      <c r="AB10" s="39"/>
      <c r="AC10" s="56">
        <v>28</v>
      </c>
      <c r="AD10" s="57">
        <v>29</v>
      </c>
      <c r="AE10" s="57">
        <v>30</v>
      </c>
      <c r="AF10" s="57"/>
      <c r="AG10" s="57"/>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f t="shared" si="4"/>
        <v>0</v>
      </c>
      <c r="G62" s="35">
        <f t="shared" si="4"/>
        <v>0</v>
      </c>
      <c r="H62" s="35">
        <f t="shared" si="4"/>
        <v>0</v>
      </c>
      <c r="I62" s="44">
        <f t="shared" si="4"/>
        <v>0</v>
      </c>
      <c r="J62" s="44" t="str">
        <f t="shared" si="4"/>
        <v/>
      </c>
      <c r="K62" s="45">
        <f t="shared" si="4"/>
        <v>0</v>
      </c>
      <c r="L62" s="35">
        <f t="shared" si="4"/>
        <v>0</v>
      </c>
      <c r="M62" s="35">
        <f t="shared" si="4"/>
        <v>0</v>
      </c>
      <c r="N62" s="44">
        <f t="shared" si="4"/>
        <v>0</v>
      </c>
      <c r="O62" s="35">
        <f t="shared" si="4"/>
        <v>0</v>
      </c>
      <c r="P62" s="44" t="str">
        <f t="shared" si="4"/>
        <v/>
      </c>
      <c r="Q62" s="50">
        <f t="shared" si="4"/>
        <v>0</v>
      </c>
      <c r="R62" s="51">
        <f t="shared" si="4"/>
        <v>0</v>
      </c>
      <c r="S62" s="52">
        <f t="shared" si="4"/>
        <v>0</v>
      </c>
      <c r="T62" s="35">
        <f t="shared" si="4"/>
        <v>0</v>
      </c>
      <c r="U62" s="35">
        <f t="shared" si="4"/>
        <v>0</v>
      </c>
      <c r="V62" s="44" t="str">
        <f t="shared" si="4"/>
        <v/>
      </c>
      <c r="W62" s="45">
        <f t="shared" si="4"/>
        <v>0</v>
      </c>
      <c r="X62" s="44">
        <f t="shared" si="4"/>
        <v>0</v>
      </c>
      <c r="Y62" s="35">
        <f t="shared" si="4"/>
        <v>0</v>
      </c>
      <c r="Z62" s="35">
        <f t="shared" si="4"/>
        <v>0</v>
      </c>
      <c r="AA62" s="35">
        <f t="shared" si="4"/>
        <v>0</v>
      </c>
      <c r="AB62" s="44" t="str">
        <f t="shared" si="4"/>
        <v/>
      </c>
      <c r="AC62" s="62">
        <f t="shared" si="4"/>
        <v>0</v>
      </c>
      <c r="AD62" s="44">
        <f t="shared" si="4"/>
        <v>0</v>
      </c>
      <c r="AE62" s="44">
        <f t="shared" si="4"/>
        <v>0</v>
      </c>
      <c r="AF62" s="44" t="str">
        <f t="shared" si="4"/>
        <v/>
      </c>
      <c r="AG62" s="44" t="str">
        <f t="shared" si="4"/>
        <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f t="shared" si="5"/>
        <v>21</v>
      </c>
      <c r="G63" s="36">
        <f t="shared" si="5"/>
        <v>21</v>
      </c>
      <c r="H63" s="37">
        <f t="shared" si="5"/>
        <v>21</v>
      </c>
      <c r="I63" s="46">
        <f t="shared" si="5"/>
        <v>21</v>
      </c>
      <c r="J63" s="47" t="str">
        <f t="shared" si="5"/>
        <v/>
      </c>
      <c r="K63" s="48">
        <f t="shared" si="5"/>
        <v>21</v>
      </c>
      <c r="L63" s="36">
        <f t="shared" si="5"/>
        <v>21</v>
      </c>
      <c r="M63" s="37">
        <f t="shared" si="5"/>
        <v>21</v>
      </c>
      <c r="N63" s="36">
        <f t="shared" si="5"/>
        <v>21</v>
      </c>
      <c r="O63" s="37">
        <f t="shared" si="5"/>
        <v>21</v>
      </c>
      <c r="P63" s="47" t="str">
        <f t="shared" si="5"/>
        <v/>
      </c>
      <c r="Q63" s="53">
        <f t="shared" si="5"/>
        <v>21</v>
      </c>
      <c r="R63" s="54">
        <f t="shared" si="5"/>
        <v>21</v>
      </c>
      <c r="S63" s="55">
        <f t="shared" si="5"/>
        <v>21</v>
      </c>
      <c r="T63" s="37">
        <f t="shared" si="5"/>
        <v>21</v>
      </c>
      <c r="U63" s="37">
        <f t="shared" si="5"/>
        <v>21</v>
      </c>
      <c r="V63" s="46" t="str">
        <f t="shared" si="5"/>
        <v/>
      </c>
      <c r="W63" s="48">
        <f t="shared" si="5"/>
        <v>21</v>
      </c>
      <c r="X63" s="36">
        <f t="shared" si="5"/>
        <v>21</v>
      </c>
      <c r="Y63" s="37">
        <f t="shared" si="5"/>
        <v>21</v>
      </c>
      <c r="Z63" s="37">
        <f t="shared" si="5"/>
        <v>21</v>
      </c>
      <c r="AA63" s="36">
        <f t="shared" si="5"/>
        <v>21</v>
      </c>
      <c r="AB63" s="47" t="str">
        <f t="shared" si="5"/>
        <v/>
      </c>
      <c r="AC63" s="63">
        <f t="shared" si="5"/>
        <v>21</v>
      </c>
      <c r="AD63" s="47">
        <f t="shared" si="5"/>
        <v>21</v>
      </c>
      <c r="AE63" s="47">
        <f t="shared" si="5"/>
        <v>21</v>
      </c>
      <c r="AF63" s="47" t="str">
        <f t="shared" si="5"/>
        <v/>
      </c>
      <c r="AG63" s="47" t="str">
        <f t="shared" si="5"/>
        <v/>
      </c>
      <c r="AH63" s="80" t="str">
        <f t="shared" si="5"/>
        <v/>
      </c>
      <c r="AI63" s="81">
        <f>SUM(E63:AH63)</f>
        <v>462</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f t="shared" si="10"/>
        <v>0</v>
      </c>
      <c r="G114" s="35">
        <f t="shared" si="10"/>
        <v>0</v>
      </c>
      <c r="H114" s="35">
        <f t="shared" si="10"/>
        <v>0</v>
      </c>
      <c r="I114" s="44">
        <f t="shared" si="10"/>
        <v>0</v>
      </c>
      <c r="J114" s="44" t="str">
        <f t="shared" si="10"/>
        <v/>
      </c>
      <c r="K114" s="45">
        <f t="shared" si="10"/>
        <v>0</v>
      </c>
      <c r="L114" s="35">
        <f t="shared" si="10"/>
        <v>0</v>
      </c>
      <c r="M114" s="35">
        <f t="shared" si="10"/>
        <v>0</v>
      </c>
      <c r="N114" s="44">
        <f t="shared" si="10"/>
        <v>0</v>
      </c>
      <c r="O114" s="35">
        <f t="shared" si="10"/>
        <v>0</v>
      </c>
      <c r="P114" s="44" t="str">
        <f t="shared" si="10"/>
        <v/>
      </c>
      <c r="Q114" s="50">
        <f t="shared" si="10"/>
        <v>0</v>
      </c>
      <c r="R114" s="51">
        <f t="shared" si="10"/>
        <v>0</v>
      </c>
      <c r="S114" s="52">
        <f t="shared" si="10"/>
        <v>0</v>
      </c>
      <c r="T114" s="35">
        <f t="shared" si="10"/>
        <v>0</v>
      </c>
      <c r="U114" s="35">
        <f t="shared" si="10"/>
        <v>0</v>
      </c>
      <c r="V114" s="44" t="str">
        <f t="shared" si="10"/>
        <v/>
      </c>
      <c r="W114" s="45">
        <f t="shared" si="10"/>
        <v>0</v>
      </c>
      <c r="X114" s="44">
        <f t="shared" si="10"/>
        <v>0</v>
      </c>
      <c r="Y114" s="35">
        <f t="shared" si="10"/>
        <v>0</v>
      </c>
      <c r="Z114" s="35">
        <f t="shared" si="10"/>
        <v>0</v>
      </c>
      <c r="AA114" s="35">
        <f t="shared" si="10"/>
        <v>0</v>
      </c>
      <c r="AB114" s="44" t="str">
        <f t="shared" si="10"/>
        <v/>
      </c>
      <c r="AC114" s="62">
        <f t="shared" si="10"/>
        <v>0</v>
      </c>
      <c r="AD114" s="44">
        <f t="shared" si="10"/>
        <v>0</v>
      </c>
      <c r="AE114" s="44">
        <f t="shared" si="10"/>
        <v>0</v>
      </c>
      <c r="AF114" s="44" t="str">
        <f t="shared" si="10"/>
        <v/>
      </c>
      <c r="AG114" s="44" t="str">
        <f t="shared" si="10"/>
        <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f t="shared" si="11"/>
        <v>22</v>
      </c>
      <c r="G115" s="37">
        <f t="shared" si="11"/>
        <v>22</v>
      </c>
      <c r="H115" s="37">
        <f t="shared" si="11"/>
        <v>22</v>
      </c>
      <c r="I115" s="47">
        <f t="shared" si="11"/>
        <v>22</v>
      </c>
      <c r="J115" s="47" t="str">
        <f t="shared" si="11"/>
        <v/>
      </c>
      <c r="K115" s="48">
        <f t="shared" si="11"/>
        <v>22</v>
      </c>
      <c r="L115" s="37">
        <f t="shared" si="11"/>
        <v>22</v>
      </c>
      <c r="M115" s="37">
        <f t="shared" si="11"/>
        <v>22</v>
      </c>
      <c r="N115" s="47">
        <f t="shared" si="11"/>
        <v>22</v>
      </c>
      <c r="O115" s="37">
        <f t="shared" si="11"/>
        <v>22</v>
      </c>
      <c r="P115" s="47" t="str">
        <f t="shared" si="11"/>
        <v/>
      </c>
      <c r="Q115" s="53">
        <f t="shared" si="11"/>
        <v>22</v>
      </c>
      <c r="R115" s="54">
        <f t="shared" si="11"/>
        <v>22</v>
      </c>
      <c r="S115" s="106">
        <f t="shared" si="11"/>
        <v>22</v>
      </c>
      <c r="T115" s="37">
        <f t="shared" si="11"/>
        <v>22</v>
      </c>
      <c r="U115" s="37">
        <f t="shared" si="11"/>
        <v>22</v>
      </c>
      <c r="V115" s="47" t="str">
        <f t="shared" si="11"/>
        <v/>
      </c>
      <c r="W115" s="48">
        <f t="shared" si="11"/>
        <v>22</v>
      </c>
      <c r="X115" s="47">
        <f t="shared" si="11"/>
        <v>22</v>
      </c>
      <c r="Y115" s="37">
        <f t="shared" si="11"/>
        <v>22</v>
      </c>
      <c r="Z115" s="37">
        <f t="shared" si="11"/>
        <v>22</v>
      </c>
      <c r="AA115" s="37">
        <f t="shared" si="11"/>
        <v>22</v>
      </c>
      <c r="AB115" s="47" t="str">
        <f t="shared" si="11"/>
        <v/>
      </c>
      <c r="AC115" s="63">
        <f t="shared" si="11"/>
        <v>22</v>
      </c>
      <c r="AD115" s="47">
        <f t="shared" si="11"/>
        <v>22</v>
      </c>
      <c r="AE115" s="47">
        <f t="shared" si="11"/>
        <v>22</v>
      </c>
      <c r="AF115" s="47" t="str">
        <f t="shared" si="11"/>
        <v/>
      </c>
      <c r="AG115" s="47" t="str">
        <f t="shared" si="11"/>
        <v/>
      </c>
      <c r="AH115" s="123" t="str">
        <f t="shared" si="11"/>
        <v/>
      </c>
      <c r="AI115" s="81">
        <f>SUM(E115:AH115)</f>
        <v>484</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f t="shared" si="12"/>
        <v>43</v>
      </c>
      <c r="G116" s="37">
        <f t="shared" si="12"/>
        <v>43</v>
      </c>
      <c r="H116" s="37">
        <f t="shared" si="12"/>
        <v>43</v>
      </c>
      <c r="I116" s="47">
        <f t="shared" si="12"/>
        <v>43</v>
      </c>
      <c r="J116" s="47" t="str">
        <f t="shared" si="12"/>
        <v/>
      </c>
      <c r="K116" s="48">
        <f t="shared" si="12"/>
        <v>43</v>
      </c>
      <c r="L116" s="37">
        <f t="shared" si="12"/>
        <v>43</v>
      </c>
      <c r="M116" s="37">
        <f t="shared" si="12"/>
        <v>43</v>
      </c>
      <c r="N116" s="47">
        <f t="shared" si="12"/>
        <v>43</v>
      </c>
      <c r="O116" s="37">
        <f t="shared" si="12"/>
        <v>43</v>
      </c>
      <c r="P116" s="47" t="str">
        <f t="shared" si="12"/>
        <v/>
      </c>
      <c r="Q116" s="53">
        <f t="shared" si="12"/>
        <v>43</v>
      </c>
      <c r="R116" s="54">
        <f t="shared" si="12"/>
        <v>43</v>
      </c>
      <c r="S116" s="106">
        <f t="shared" si="12"/>
        <v>43</v>
      </c>
      <c r="T116" s="37">
        <f t="shared" si="12"/>
        <v>43</v>
      </c>
      <c r="U116" s="37">
        <f t="shared" si="12"/>
        <v>43</v>
      </c>
      <c r="V116" s="47" t="str">
        <f t="shared" si="12"/>
        <v/>
      </c>
      <c r="W116" s="48">
        <f t="shared" si="12"/>
        <v>43</v>
      </c>
      <c r="X116" s="47">
        <f t="shared" si="12"/>
        <v>43</v>
      </c>
      <c r="Y116" s="37">
        <f t="shared" si="12"/>
        <v>43</v>
      </c>
      <c r="Z116" s="37">
        <f t="shared" si="12"/>
        <v>43</v>
      </c>
      <c r="AA116" s="37">
        <f t="shared" si="12"/>
        <v>43</v>
      </c>
      <c r="AB116" s="47" t="str">
        <f t="shared" si="12"/>
        <v/>
      </c>
      <c r="AC116" s="63">
        <f t="shared" si="12"/>
        <v>43</v>
      </c>
      <c r="AD116" s="47">
        <f t="shared" si="12"/>
        <v>43</v>
      </c>
      <c r="AE116" s="47">
        <f t="shared" si="12"/>
        <v>43</v>
      </c>
      <c r="AF116" s="47" t="str">
        <f t="shared" si="12"/>
        <v/>
      </c>
      <c r="AG116" s="47" t="str">
        <f t="shared" si="12"/>
        <v/>
      </c>
      <c r="AH116" s="123" t="str">
        <f t="shared" si="12"/>
        <v/>
      </c>
      <c r="AI116" s="124">
        <f>AI63+AI115</f>
        <v>946</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22</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SEPTEMBER</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462</v>
      </c>
      <c r="F141" s="236"/>
      <c r="G141" s="100"/>
      <c r="H141" s="100"/>
      <c r="I141" s="100"/>
      <c r="J141" s="297">
        <f>$AI$115</f>
        <v>484</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22</v>
      </c>
      <c r="F142" s="199"/>
      <c r="G142" s="100"/>
      <c r="H142" s="100"/>
      <c r="I142" s="100"/>
      <c r="J142" s="285">
        <f>$AM$118</f>
        <v>22</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400-000000000000}">
      <formula1>"E,X,T"</formula1>
    </dataValidation>
  </dataValidations>
  <pageMargins left="0.15" right="0.1" top="0.1" bottom="0.1" header="0" footer="0"/>
  <pageSetup paperSize="14" scale="47"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761D"/>
  </sheetPr>
  <dimension ref="A1:AQ1000"/>
  <sheetViews>
    <sheetView showGridLines="0" zoomScale="84" zoomScaleNormal="84" workbookViewId="0">
      <selection activeCell="H12" sqref="H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220</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221</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c r="G10" s="14"/>
      <c r="H10" s="14">
        <v>1</v>
      </c>
      <c r="I10" s="39">
        <v>2</v>
      </c>
      <c r="J10" s="39"/>
      <c r="K10" s="13">
        <v>5</v>
      </c>
      <c r="L10" s="14">
        <v>6</v>
      </c>
      <c r="M10" s="14">
        <v>7</v>
      </c>
      <c r="N10" s="39">
        <v>8</v>
      </c>
      <c r="O10" s="14">
        <v>9</v>
      </c>
      <c r="P10" s="39"/>
      <c r="Q10" s="13">
        <v>12</v>
      </c>
      <c r="R10" s="14">
        <v>13</v>
      </c>
      <c r="S10" s="39">
        <v>14</v>
      </c>
      <c r="T10" s="14">
        <v>15</v>
      </c>
      <c r="U10" s="14">
        <v>16</v>
      </c>
      <c r="V10" s="39"/>
      <c r="W10" s="13">
        <v>19</v>
      </c>
      <c r="X10" s="39">
        <v>20</v>
      </c>
      <c r="Y10" s="14">
        <v>21</v>
      </c>
      <c r="Z10" s="14">
        <v>22</v>
      </c>
      <c r="AA10" s="14">
        <v>23</v>
      </c>
      <c r="AB10" s="39"/>
      <c r="AC10" s="56">
        <v>26</v>
      </c>
      <c r="AD10" s="57">
        <v>27</v>
      </c>
      <c r="AE10" s="57">
        <v>28</v>
      </c>
      <c r="AF10" s="57">
        <v>29</v>
      </c>
      <c r="AG10" s="57">
        <v>30</v>
      </c>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t="str">
        <f t="shared" si="4"/>
        <v/>
      </c>
      <c r="G62" s="35" t="str">
        <f t="shared" si="4"/>
        <v/>
      </c>
      <c r="H62" s="35">
        <f t="shared" si="4"/>
        <v>0</v>
      </c>
      <c r="I62" s="44">
        <f t="shared" si="4"/>
        <v>0</v>
      </c>
      <c r="J62" s="44" t="str">
        <f t="shared" si="4"/>
        <v/>
      </c>
      <c r="K62" s="45">
        <f t="shared" si="4"/>
        <v>0</v>
      </c>
      <c r="L62" s="35">
        <f t="shared" si="4"/>
        <v>0</v>
      </c>
      <c r="M62" s="35">
        <f t="shared" si="4"/>
        <v>0</v>
      </c>
      <c r="N62" s="44">
        <f t="shared" si="4"/>
        <v>0</v>
      </c>
      <c r="O62" s="35">
        <f t="shared" si="4"/>
        <v>0</v>
      </c>
      <c r="P62" s="44" t="str">
        <f t="shared" si="4"/>
        <v/>
      </c>
      <c r="Q62" s="50">
        <f t="shared" si="4"/>
        <v>0</v>
      </c>
      <c r="R62" s="51">
        <f t="shared" si="4"/>
        <v>0</v>
      </c>
      <c r="S62" s="52">
        <f t="shared" si="4"/>
        <v>0</v>
      </c>
      <c r="T62" s="35">
        <f t="shared" si="4"/>
        <v>0</v>
      </c>
      <c r="U62" s="35">
        <f t="shared" si="4"/>
        <v>0</v>
      </c>
      <c r="V62" s="44" t="str">
        <f t="shared" si="4"/>
        <v/>
      </c>
      <c r="W62" s="45">
        <f t="shared" si="4"/>
        <v>0</v>
      </c>
      <c r="X62" s="44">
        <f t="shared" si="4"/>
        <v>0</v>
      </c>
      <c r="Y62" s="35">
        <f t="shared" si="4"/>
        <v>0</v>
      </c>
      <c r="Z62" s="35">
        <f t="shared" si="4"/>
        <v>0</v>
      </c>
      <c r="AA62" s="35">
        <f t="shared" si="4"/>
        <v>0</v>
      </c>
      <c r="AB62" s="44" t="str">
        <f t="shared" si="4"/>
        <v/>
      </c>
      <c r="AC62" s="62">
        <f t="shared" si="4"/>
        <v>0</v>
      </c>
      <c r="AD62" s="44">
        <f t="shared" si="4"/>
        <v>0</v>
      </c>
      <c r="AE62" s="44">
        <f t="shared" si="4"/>
        <v>0</v>
      </c>
      <c r="AF62" s="44">
        <f t="shared" si="4"/>
        <v>0</v>
      </c>
      <c r="AG62" s="44">
        <f t="shared" si="4"/>
        <v>0</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t="str">
        <f t="shared" si="5"/>
        <v/>
      </c>
      <c r="G63" s="36" t="str">
        <f t="shared" si="5"/>
        <v/>
      </c>
      <c r="H63" s="37">
        <f t="shared" si="5"/>
        <v>21</v>
      </c>
      <c r="I63" s="46">
        <f t="shared" si="5"/>
        <v>21</v>
      </c>
      <c r="J63" s="47" t="str">
        <f t="shared" si="5"/>
        <v/>
      </c>
      <c r="K63" s="48">
        <f t="shared" si="5"/>
        <v>21</v>
      </c>
      <c r="L63" s="36">
        <f t="shared" si="5"/>
        <v>21</v>
      </c>
      <c r="M63" s="37">
        <f t="shared" si="5"/>
        <v>21</v>
      </c>
      <c r="N63" s="36">
        <f t="shared" si="5"/>
        <v>21</v>
      </c>
      <c r="O63" s="37">
        <f t="shared" si="5"/>
        <v>21</v>
      </c>
      <c r="P63" s="47" t="str">
        <f t="shared" si="5"/>
        <v/>
      </c>
      <c r="Q63" s="53">
        <f t="shared" si="5"/>
        <v>21</v>
      </c>
      <c r="R63" s="54">
        <f t="shared" si="5"/>
        <v>21</v>
      </c>
      <c r="S63" s="55">
        <f t="shared" si="5"/>
        <v>21</v>
      </c>
      <c r="T63" s="37">
        <f t="shared" si="5"/>
        <v>21</v>
      </c>
      <c r="U63" s="37">
        <f t="shared" si="5"/>
        <v>21</v>
      </c>
      <c r="V63" s="46" t="str">
        <f t="shared" si="5"/>
        <v/>
      </c>
      <c r="W63" s="48">
        <f t="shared" si="5"/>
        <v>21</v>
      </c>
      <c r="X63" s="36">
        <f t="shared" si="5"/>
        <v>21</v>
      </c>
      <c r="Y63" s="37">
        <f t="shared" si="5"/>
        <v>21</v>
      </c>
      <c r="Z63" s="37">
        <f t="shared" si="5"/>
        <v>21</v>
      </c>
      <c r="AA63" s="36">
        <f t="shared" si="5"/>
        <v>21</v>
      </c>
      <c r="AB63" s="47" t="str">
        <f t="shared" si="5"/>
        <v/>
      </c>
      <c r="AC63" s="63">
        <f t="shared" si="5"/>
        <v>21</v>
      </c>
      <c r="AD63" s="47">
        <f t="shared" si="5"/>
        <v>21</v>
      </c>
      <c r="AE63" s="47">
        <f t="shared" si="5"/>
        <v>21</v>
      </c>
      <c r="AF63" s="47">
        <f t="shared" si="5"/>
        <v>21</v>
      </c>
      <c r="AG63" s="47">
        <f t="shared" si="5"/>
        <v>21</v>
      </c>
      <c r="AH63" s="80" t="str">
        <f t="shared" si="5"/>
        <v/>
      </c>
      <c r="AI63" s="81">
        <f>SUM(E63:AH63)</f>
        <v>462</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t="str">
        <f t="shared" si="10"/>
        <v/>
      </c>
      <c r="G114" s="35" t="str">
        <f t="shared" si="10"/>
        <v/>
      </c>
      <c r="H114" s="35">
        <f t="shared" si="10"/>
        <v>0</v>
      </c>
      <c r="I114" s="44">
        <f t="shared" si="10"/>
        <v>0</v>
      </c>
      <c r="J114" s="44" t="str">
        <f t="shared" si="10"/>
        <v/>
      </c>
      <c r="K114" s="45">
        <f t="shared" si="10"/>
        <v>0</v>
      </c>
      <c r="L114" s="35">
        <f t="shared" si="10"/>
        <v>0</v>
      </c>
      <c r="M114" s="35">
        <f t="shared" si="10"/>
        <v>0</v>
      </c>
      <c r="N114" s="44">
        <f t="shared" si="10"/>
        <v>0</v>
      </c>
      <c r="O114" s="35">
        <f t="shared" si="10"/>
        <v>0</v>
      </c>
      <c r="P114" s="44" t="str">
        <f t="shared" si="10"/>
        <v/>
      </c>
      <c r="Q114" s="50">
        <f t="shared" si="10"/>
        <v>0</v>
      </c>
      <c r="R114" s="51">
        <f t="shared" si="10"/>
        <v>0</v>
      </c>
      <c r="S114" s="52">
        <f t="shared" si="10"/>
        <v>0</v>
      </c>
      <c r="T114" s="35">
        <f t="shared" si="10"/>
        <v>0</v>
      </c>
      <c r="U114" s="35">
        <f t="shared" si="10"/>
        <v>0</v>
      </c>
      <c r="V114" s="44" t="str">
        <f t="shared" si="10"/>
        <v/>
      </c>
      <c r="W114" s="45">
        <f t="shared" si="10"/>
        <v>0</v>
      </c>
      <c r="X114" s="44">
        <f t="shared" si="10"/>
        <v>0</v>
      </c>
      <c r="Y114" s="35">
        <f t="shared" si="10"/>
        <v>0</v>
      </c>
      <c r="Z114" s="35">
        <f t="shared" si="10"/>
        <v>0</v>
      </c>
      <c r="AA114" s="35">
        <f t="shared" si="10"/>
        <v>0</v>
      </c>
      <c r="AB114" s="44" t="str">
        <f t="shared" si="10"/>
        <v/>
      </c>
      <c r="AC114" s="62">
        <f t="shared" si="10"/>
        <v>0</v>
      </c>
      <c r="AD114" s="44">
        <f t="shared" si="10"/>
        <v>0</v>
      </c>
      <c r="AE114" s="44">
        <f t="shared" si="10"/>
        <v>0</v>
      </c>
      <c r="AF114" s="44">
        <f t="shared" si="10"/>
        <v>0</v>
      </c>
      <c r="AG114" s="44">
        <f t="shared" si="10"/>
        <v>0</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t="str">
        <f t="shared" si="11"/>
        <v/>
      </c>
      <c r="G115" s="37" t="str">
        <f t="shared" si="11"/>
        <v/>
      </c>
      <c r="H115" s="37">
        <f t="shared" si="11"/>
        <v>22</v>
      </c>
      <c r="I115" s="47">
        <f t="shared" si="11"/>
        <v>22</v>
      </c>
      <c r="J115" s="47" t="str">
        <f t="shared" si="11"/>
        <v/>
      </c>
      <c r="K115" s="48">
        <f t="shared" si="11"/>
        <v>22</v>
      </c>
      <c r="L115" s="37">
        <f t="shared" si="11"/>
        <v>22</v>
      </c>
      <c r="M115" s="37">
        <f t="shared" si="11"/>
        <v>22</v>
      </c>
      <c r="N115" s="47">
        <f t="shared" si="11"/>
        <v>22</v>
      </c>
      <c r="O115" s="37">
        <f t="shared" si="11"/>
        <v>22</v>
      </c>
      <c r="P115" s="47" t="str">
        <f t="shared" si="11"/>
        <v/>
      </c>
      <c r="Q115" s="53">
        <f t="shared" si="11"/>
        <v>22</v>
      </c>
      <c r="R115" s="54">
        <f t="shared" si="11"/>
        <v>22</v>
      </c>
      <c r="S115" s="106">
        <f t="shared" si="11"/>
        <v>22</v>
      </c>
      <c r="T115" s="37">
        <f t="shared" si="11"/>
        <v>22</v>
      </c>
      <c r="U115" s="37">
        <f t="shared" si="11"/>
        <v>22</v>
      </c>
      <c r="V115" s="47" t="str">
        <f t="shared" si="11"/>
        <v/>
      </c>
      <c r="W115" s="48">
        <f t="shared" si="11"/>
        <v>22</v>
      </c>
      <c r="X115" s="47">
        <f t="shared" si="11"/>
        <v>22</v>
      </c>
      <c r="Y115" s="37">
        <f t="shared" si="11"/>
        <v>22</v>
      </c>
      <c r="Z115" s="37">
        <f t="shared" si="11"/>
        <v>22</v>
      </c>
      <c r="AA115" s="37">
        <f t="shared" si="11"/>
        <v>22</v>
      </c>
      <c r="AB115" s="47" t="str">
        <f t="shared" si="11"/>
        <v/>
      </c>
      <c r="AC115" s="63">
        <f t="shared" si="11"/>
        <v>22</v>
      </c>
      <c r="AD115" s="47">
        <f t="shared" si="11"/>
        <v>22</v>
      </c>
      <c r="AE115" s="47">
        <f t="shared" si="11"/>
        <v>22</v>
      </c>
      <c r="AF115" s="47">
        <f t="shared" si="11"/>
        <v>22</v>
      </c>
      <c r="AG115" s="47">
        <f t="shared" si="11"/>
        <v>22</v>
      </c>
      <c r="AH115" s="123" t="str">
        <f t="shared" si="11"/>
        <v/>
      </c>
      <c r="AI115" s="81">
        <f>SUM(E115:AH115)</f>
        <v>484</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t="str">
        <f t="shared" si="12"/>
        <v/>
      </c>
      <c r="G116" s="37" t="str">
        <f t="shared" si="12"/>
        <v/>
      </c>
      <c r="H116" s="37">
        <f t="shared" si="12"/>
        <v>43</v>
      </c>
      <c r="I116" s="47">
        <f t="shared" si="12"/>
        <v>43</v>
      </c>
      <c r="J116" s="47" t="str">
        <f t="shared" si="12"/>
        <v/>
      </c>
      <c r="K116" s="48">
        <f t="shared" si="12"/>
        <v>43</v>
      </c>
      <c r="L116" s="37">
        <f t="shared" si="12"/>
        <v>43</v>
      </c>
      <c r="M116" s="37">
        <f t="shared" si="12"/>
        <v>43</v>
      </c>
      <c r="N116" s="47">
        <f t="shared" si="12"/>
        <v>43</v>
      </c>
      <c r="O116" s="37">
        <f t="shared" si="12"/>
        <v>43</v>
      </c>
      <c r="P116" s="47" t="str">
        <f t="shared" si="12"/>
        <v/>
      </c>
      <c r="Q116" s="53">
        <f t="shared" si="12"/>
        <v>43</v>
      </c>
      <c r="R116" s="54">
        <f t="shared" si="12"/>
        <v>43</v>
      </c>
      <c r="S116" s="106">
        <f t="shared" si="12"/>
        <v>43</v>
      </c>
      <c r="T116" s="37">
        <f t="shared" si="12"/>
        <v>43</v>
      </c>
      <c r="U116" s="37">
        <f t="shared" si="12"/>
        <v>43</v>
      </c>
      <c r="V116" s="47" t="str">
        <f t="shared" si="12"/>
        <v/>
      </c>
      <c r="W116" s="48">
        <f t="shared" si="12"/>
        <v>43</v>
      </c>
      <c r="X116" s="47">
        <f t="shared" si="12"/>
        <v>43</v>
      </c>
      <c r="Y116" s="37">
        <f t="shared" si="12"/>
        <v>43</v>
      </c>
      <c r="Z116" s="37">
        <f t="shared" si="12"/>
        <v>43</v>
      </c>
      <c r="AA116" s="37">
        <f t="shared" si="12"/>
        <v>43</v>
      </c>
      <c r="AB116" s="47" t="str">
        <f t="shared" si="12"/>
        <v/>
      </c>
      <c r="AC116" s="63">
        <f t="shared" si="12"/>
        <v>43</v>
      </c>
      <c r="AD116" s="47">
        <f t="shared" si="12"/>
        <v>43</v>
      </c>
      <c r="AE116" s="47">
        <f t="shared" si="12"/>
        <v>43</v>
      </c>
      <c r="AF116" s="47">
        <f t="shared" si="12"/>
        <v>43</v>
      </c>
      <c r="AG116" s="47">
        <f t="shared" si="12"/>
        <v>43</v>
      </c>
      <c r="AH116" s="123" t="str">
        <f t="shared" si="12"/>
        <v/>
      </c>
      <c r="AI116" s="124">
        <f>AI63+AI115</f>
        <v>946</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22</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OCTOBER</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462</v>
      </c>
      <c r="F141" s="236"/>
      <c r="G141" s="100"/>
      <c r="H141" s="100"/>
      <c r="I141" s="100"/>
      <c r="J141" s="297">
        <f>$AI$115</f>
        <v>484</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22</v>
      </c>
      <c r="F142" s="199"/>
      <c r="G142" s="100"/>
      <c r="H142" s="100"/>
      <c r="I142" s="100"/>
      <c r="J142" s="285">
        <f>$AM$118</f>
        <v>22</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500-000000000000}">
      <formula1>"E,X,T"</formula1>
    </dataValidation>
  </dataValidations>
  <pageMargins left="0.15" right="0.1" top="0.1" bottom="0.1" header="0" footer="0"/>
  <pageSetup paperSize="14" scale="47"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8761D"/>
  </sheetPr>
  <dimension ref="A1:AQ1000"/>
  <sheetViews>
    <sheetView showGridLines="0" topLeftCell="A40" workbookViewId="0">
      <selection activeCell="K12" sqref="K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222</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223</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c r="G10" s="14"/>
      <c r="H10" s="14"/>
      <c r="I10" s="39"/>
      <c r="J10" s="39"/>
      <c r="K10" s="13">
        <v>9</v>
      </c>
      <c r="L10" s="14">
        <v>10</v>
      </c>
      <c r="M10" s="14">
        <v>11</v>
      </c>
      <c r="N10" s="39">
        <v>12</v>
      </c>
      <c r="O10" s="14">
        <v>13</v>
      </c>
      <c r="P10" s="39">
        <v>14</v>
      </c>
      <c r="Q10" s="13">
        <v>16</v>
      </c>
      <c r="R10" s="14">
        <v>17</v>
      </c>
      <c r="S10" s="39">
        <v>18</v>
      </c>
      <c r="T10" s="14">
        <v>19</v>
      </c>
      <c r="U10" s="14">
        <v>20</v>
      </c>
      <c r="V10" s="39"/>
      <c r="W10" s="13">
        <v>23</v>
      </c>
      <c r="X10" s="39">
        <v>24</v>
      </c>
      <c r="Y10" s="14">
        <v>25</v>
      </c>
      <c r="Z10" s="14">
        <v>26</v>
      </c>
      <c r="AA10" s="14">
        <v>27</v>
      </c>
      <c r="AB10" s="39"/>
      <c r="AC10" s="56"/>
      <c r="AD10" s="57"/>
      <c r="AE10" s="57"/>
      <c r="AF10" s="57"/>
      <c r="AG10" s="57"/>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t="str">
        <f t="shared" si="4"/>
        <v/>
      </c>
      <c r="G62" s="35" t="str">
        <f t="shared" si="4"/>
        <v/>
      </c>
      <c r="H62" s="35" t="str">
        <f t="shared" si="4"/>
        <v/>
      </c>
      <c r="I62" s="44" t="str">
        <f t="shared" si="4"/>
        <v/>
      </c>
      <c r="J62" s="44" t="str">
        <f t="shared" si="4"/>
        <v/>
      </c>
      <c r="K62" s="45">
        <f t="shared" si="4"/>
        <v>0</v>
      </c>
      <c r="L62" s="35">
        <f t="shared" si="4"/>
        <v>0</v>
      </c>
      <c r="M62" s="35">
        <f t="shared" si="4"/>
        <v>0</v>
      </c>
      <c r="N62" s="44">
        <f t="shared" si="4"/>
        <v>0</v>
      </c>
      <c r="O62" s="35">
        <f t="shared" si="4"/>
        <v>0</v>
      </c>
      <c r="P62" s="44">
        <f t="shared" si="4"/>
        <v>0</v>
      </c>
      <c r="Q62" s="50">
        <f t="shared" si="4"/>
        <v>0</v>
      </c>
      <c r="R62" s="51">
        <f t="shared" si="4"/>
        <v>0</v>
      </c>
      <c r="S62" s="52">
        <f t="shared" si="4"/>
        <v>0</v>
      </c>
      <c r="T62" s="35">
        <f t="shared" si="4"/>
        <v>0</v>
      </c>
      <c r="U62" s="35">
        <f t="shared" si="4"/>
        <v>0</v>
      </c>
      <c r="V62" s="44" t="str">
        <f t="shared" si="4"/>
        <v/>
      </c>
      <c r="W62" s="45">
        <f t="shared" si="4"/>
        <v>0</v>
      </c>
      <c r="X62" s="44">
        <f t="shared" si="4"/>
        <v>0</v>
      </c>
      <c r="Y62" s="35">
        <f t="shared" si="4"/>
        <v>0</v>
      </c>
      <c r="Z62" s="35">
        <f t="shared" si="4"/>
        <v>0</v>
      </c>
      <c r="AA62" s="35">
        <f t="shared" si="4"/>
        <v>0</v>
      </c>
      <c r="AB62" s="44" t="str">
        <f t="shared" si="4"/>
        <v/>
      </c>
      <c r="AC62" s="62" t="str">
        <f t="shared" si="4"/>
        <v/>
      </c>
      <c r="AD62" s="44" t="str">
        <f t="shared" si="4"/>
        <v/>
      </c>
      <c r="AE62" s="44" t="str">
        <f t="shared" si="4"/>
        <v/>
      </c>
      <c r="AF62" s="44" t="str">
        <f t="shared" si="4"/>
        <v/>
      </c>
      <c r="AG62" s="44" t="str">
        <f t="shared" si="4"/>
        <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t="str">
        <f t="shared" si="5"/>
        <v/>
      </c>
      <c r="G63" s="36" t="str">
        <f t="shared" si="5"/>
        <v/>
      </c>
      <c r="H63" s="37" t="str">
        <f t="shared" si="5"/>
        <v/>
      </c>
      <c r="I63" s="46" t="str">
        <f t="shared" si="5"/>
        <v/>
      </c>
      <c r="J63" s="47" t="str">
        <f t="shared" si="5"/>
        <v/>
      </c>
      <c r="K63" s="48">
        <f t="shared" si="5"/>
        <v>21</v>
      </c>
      <c r="L63" s="36">
        <f t="shared" si="5"/>
        <v>21</v>
      </c>
      <c r="M63" s="37">
        <f t="shared" si="5"/>
        <v>21</v>
      </c>
      <c r="N63" s="36">
        <f t="shared" si="5"/>
        <v>21</v>
      </c>
      <c r="O63" s="37">
        <f t="shared" si="5"/>
        <v>21</v>
      </c>
      <c r="P63" s="47">
        <f t="shared" si="5"/>
        <v>21</v>
      </c>
      <c r="Q63" s="53">
        <f t="shared" si="5"/>
        <v>21</v>
      </c>
      <c r="R63" s="54">
        <f t="shared" si="5"/>
        <v>21</v>
      </c>
      <c r="S63" s="55">
        <f t="shared" si="5"/>
        <v>21</v>
      </c>
      <c r="T63" s="37">
        <f t="shared" si="5"/>
        <v>21</v>
      </c>
      <c r="U63" s="37">
        <f t="shared" si="5"/>
        <v>21</v>
      </c>
      <c r="V63" s="46" t="str">
        <f t="shared" si="5"/>
        <v/>
      </c>
      <c r="W63" s="48">
        <f t="shared" si="5"/>
        <v>21</v>
      </c>
      <c r="X63" s="36">
        <f t="shared" si="5"/>
        <v>21</v>
      </c>
      <c r="Y63" s="37">
        <f t="shared" si="5"/>
        <v>21</v>
      </c>
      <c r="Z63" s="37">
        <f t="shared" si="5"/>
        <v>21</v>
      </c>
      <c r="AA63" s="36">
        <f t="shared" si="5"/>
        <v>21</v>
      </c>
      <c r="AB63" s="47" t="str">
        <f t="shared" si="5"/>
        <v/>
      </c>
      <c r="AC63" s="63" t="str">
        <f t="shared" si="5"/>
        <v/>
      </c>
      <c r="AD63" s="47" t="str">
        <f t="shared" si="5"/>
        <v/>
      </c>
      <c r="AE63" s="47" t="str">
        <f t="shared" si="5"/>
        <v/>
      </c>
      <c r="AF63" s="47" t="str">
        <f t="shared" si="5"/>
        <v/>
      </c>
      <c r="AG63" s="47" t="str">
        <f t="shared" si="5"/>
        <v/>
      </c>
      <c r="AH63" s="80" t="str">
        <f t="shared" si="5"/>
        <v/>
      </c>
      <c r="AI63" s="81">
        <f>SUM(E63:AH63)</f>
        <v>336</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t="str">
        <f t="shared" si="10"/>
        <v/>
      </c>
      <c r="G114" s="35" t="str">
        <f t="shared" si="10"/>
        <v/>
      </c>
      <c r="H114" s="35" t="str">
        <f t="shared" si="10"/>
        <v/>
      </c>
      <c r="I114" s="44" t="str">
        <f t="shared" si="10"/>
        <v/>
      </c>
      <c r="J114" s="44" t="str">
        <f t="shared" si="10"/>
        <v/>
      </c>
      <c r="K114" s="45">
        <f t="shared" si="10"/>
        <v>0</v>
      </c>
      <c r="L114" s="35">
        <f t="shared" si="10"/>
        <v>0</v>
      </c>
      <c r="M114" s="35">
        <f t="shared" si="10"/>
        <v>0</v>
      </c>
      <c r="N114" s="44">
        <f t="shared" si="10"/>
        <v>0</v>
      </c>
      <c r="O114" s="35">
        <f t="shared" si="10"/>
        <v>0</v>
      </c>
      <c r="P114" s="44">
        <f t="shared" si="10"/>
        <v>0</v>
      </c>
      <c r="Q114" s="50">
        <f t="shared" si="10"/>
        <v>0</v>
      </c>
      <c r="R114" s="51">
        <f t="shared" si="10"/>
        <v>0</v>
      </c>
      <c r="S114" s="52">
        <f t="shared" si="10"/>
        <v>0</v>
      </c>
      <c r="T114" s="35">
        <f t="shared" si="10"/>
        <v>0</v>
      </c>
      <c r="U114" s="35">
        <f t="shared" si="10"/>
        <v>0</v>
      </c>
      <c r="V114" s="44" t="str">
        <f t="shared" si="10"/>
        <v/>
      </c>
      <c r="W114" s="45">
        <f t="shared" si="10"/>
        <v>0</v>
      </c>
      <c r="X114" s="44">
        <f t="shared" si="10"/>
        <v>0</v>
      </c>
      <c r="Y114" s="35">
        <f t="shared" si="10"/>
        <v>0</v>
      </c>
      <c r="Z114" s="35">
        <f t="shared" si="10"/>
        <v>0</v>
      </c>
      <c r="AA114" s="35">
        <f t="shared" si="10"/>
        <v>0</v>
      </c>
      <c r="AB114" s="44" t="str">
        <f t="shared" si="10"/>
        <v/>
      </c>
      <c r="AC114" s="62" t="str">
        <f t="shared" si="10"/>
        <v/>
      </c>
      <c r="AD114" s="44" t="str">
        <f t="shared" si="10"/>
        <v/>
      </c>
      <c r="AE114" s="44" t="str">
        <f t="shared" si="10"/>
        <v/>
      </c>
      <c r="AF114" s="44" t="str">
        <f t="shared" si="10"/>
        <v/>
      </c>
      <c r="AG114" s="44" t="str">
        <f t="shared" si="10"/>
        <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t="str">
        <f t="shared" si="11"/>
        <v/>
      </c>
      <c r="G115" s="37" t="str">
        <f t="shared" si="11"/>
        <v/>
      </c>
      <c r="H115" s="37" t="str">
        <f t="shared" si="11"/>
        <v/>
      </c>
      <c r="I115" s="47" t="str">
        <f t="shared" si="11"/>
        <v/>
      </c>
      <c r="J115" s="47" t="str">
        <f t="shared" si="11"/>
        <v/>
      </c>
      <c r="K115" s="48">
        <f t="shared" si="11"/>
        <v>22</v>
      </c>
      <c r="L115" s="37">
        <f t="shared" si="11"/>
        <v>22</v>
      </c>
      <c r="M115" s="37">
        <f t="shared" si="11"/>
        <v>22</v>
      </c>
      <c r="N115" s="47">
        <f t="shared" si="11"/>
        <v>22</v>
      </c>
      <c r="O115" s="37">
        <f t="shared" si="11"/>
        <v>22</v>
      </c>
      <c r="P115" s="47">
        <f t="shared" si="11"/>
        <v>22</v>
      </c>
      <c r="Q115" s="53">
        <f t="shared" si="11"/>
        <v>22</v>
      </c>
      <c r="R115" s="54">
        <f t="shared" si="11"/>
        <v>22</v>
      </c>
      <c r="S115" s="106">
        <f t="shared" si="11"/>
        <v>22</v>
      </c>
      <c r="T115" s="37">
        <f t="shared" si="11"/>
        <v>22</v>
      </c>
      <c r="U115" s="37">
        <f t="shared" si="11"/>
        <v>22</v>
      </c>
      <c r="V115" s="47" t="str">
        <f t="shared" si="11"/>
        <v/>
      </c>
      <c r="W115" s="48">
        <f t="shared" si="11"/>
        <v>22</v>
      </c>
      <c r="X115" s="47">
        <f t="shared" si="11"/>
        <v>22</v>
      </c>
      <c r="Y115" s="37">
        <f t="shared" si="11"/>
        <v>22</v>
      </c>
      <c r="Z115" s="37">
        <f t="shared" si="11"/>
        <v>22</v>
      </c>
      <c r="AA115" s="37">
        <f t="shared" si="11"/>
        <v>22</v>
      </c>
      <c r="AB115" s="47" t="str">
        <f t="shared" si="11"/>
        <v/>
      </c>
      <c r="AC115" s="63" t="str">
        <f t="shared" si="11"/>
        <v/>
      </c>
      <c r="AD115" s="47" t="str">
        <f t="shared" si="11"/>
        <v/>
      </c>
      <c r="AE115" s="47" t="str">
        <f t="shared" si="11"/>
        <v/>
      </c>
      <c r="AF115" s="47" t="str">
        <f t="shared" si="11"/>
        <v/>
      </c>
      <c r="AG115" s="47" t="str">
        <f t="shared" si="11"/>
        <v/>
      </c>
      <c r="AH115" s="123" t="str">
        <f t="shared" si="11"/>
        <v/>
      </c>
      <c r="AI115" s="81">
        <f>SUM(E115:AH115)</f>
        <v>352</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t="str">
        <f t="shared" si="12"/>
        <v/>
      </c>
      <c r="G116" s="37" t="str">
        <f t="shared" si="12"/>
        <v/>
      </c>
      <c r="H116" s="37" t="str">
        <f t="shared" si="12"/>
        <v/>
      </c>
      <c r="I116" s="47" t="str">
        <f t="shared" si="12"/>
        <v/>
      </c>
      <c r="J116" s="47" t="str">
        <f t="shared" si="12"/>
        <v/>
      </c>
      <c r="K116" s="48">
        <f t="shared" si="12"/>
        <v>43</v>
      </c>
      <c r="L116" s="37">
        <f t="shared" si="12"/>
        <v>43</v>
      </c>
      <c r="M116" s="37">
        <f t="shared" si="12"/>
        <v>43</v>
      </c>
      <c r="N116" s="47">
        <f t="shared" si="12"/>
        <v>43</v>
      </c>
      <c r="O116" s="37">
        <f t="shared" si="12"/>
        <v>43</v>
      </c>
      <c r="P116" s="47">
        <f t="shared" si="12"/>
        <v>43</v>
      </c>
      <c r="Q116" s="53">
        <f t="shared" si="12"/>
        <v>43</v>
      </c>
      <c r="R116" s="54">
        <f t="shared" si="12"/>
        <v>43</v>
      </c>
      <c r="S116" s="106">
        <f t="shared" si="12"/>
        <v>43</v>
      </c>
      <c r="T116" s="37">
        <f t="shared" si="12"/>
        <v>43</v>
      </c>
      <c r="U116" s="37">
        <f t="shared" si="12"/>
        <v>43</v>
      </c>
      <c r="V116" s="47" t="str">
        <f t="shared" si="12"/>
        <v/>
      </c>
      <c r="W116" s="48">
        <f t="shared" si="12"/>
        <v>43</v>
      </c>
      <c r="X116" s="47">
        <f t="shared" si="12"/>
        <v>43</v>
      </c>
      <c r="Y116" s="37">
        <f t="shared" si="12"/>
        <v>43</v>
      </c>
      <c r="Z116" s="37">
        <f t="shared" si="12"/>
        <v>43</v>
      </c>
      <c r="AA116" s="37">
        <f t="shared" si="12"/>
        <v>43</v>
      </c>
      <c r="AB116" s="47" t="str">
        <f t="shared" si="12"/>
        <v/>
      </c>
      <c r="AC116" s="63" t="str">
        <f t="shared" si="12"/>
        <v/>
      </c>
      <c r="AD116" s="47" t="str">
        <f t="shared" si="12"/>
        <v/>
      </c>
      <c r="AE116" s="47" t="str">
        <f t="shared" si="12"/>
        <v/>
      </c>
      <c r="AF116" s="47" t="str">
        <f t="shared" si="12"/>
        <v/>
      </c>
      <c r="AG116" s="47" t="str">
        <f t="shared" si="12"/>
        <v/>
      </c>
      <c r="AH116" s="123" t="str">
        <f t="shared" si="12"/>
        <v/>
      </c>
      <c r="AI116" s="124">
        <f>AI63+AI115</f>
        <v>688</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16</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NOVEMBER</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336</v>
      </c>
      <c r="F141" s="236"/>
      <c r="G141" s="100"/>
      <c r="H141" s="100"/>
      <c r="I141" s="100"/>
      <c r="J141" s="297">
        <f>$AI$115</f>
        <v>352</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16</v>
      </c>
      <c r="F142" s="199"/>
      <c r="G142" s="100"/>
      <c r="H142" s="100"/>
      <c r="I142" s="100"/>
      <c r="J142" s="285">
        <f>$AM$118</f>
        <v>16</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600-000000000000}">
      <formula1>"E,X,T"</formula1>
    </dataValidation>
  </dataValidations>
  <pageMargins left="0.15" right="0.1" top="0.1" bottom="0.1" header="0" footer="0"/>
  <pageSetup paperSize="14" scale="47"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8761D"/>
  </sheetPr>
  <dimension ref="A1:AQ1000"/>
  <sheetViews>
    <sheetView showGridLines="0" workbookViewId="0">
      <selection activeCell="F12" sqref="F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224</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225</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v>1</v>
      </c>
      <c r="G10" s="14">
        <v>2</v>
      </c>
      <c r="H10" s="14">
        <v>3</v>
      </c>
      <c r="I10" s="39">
        <v>4</v>
      </c>
      <c r="J10" s="39"/>
      <c r="K10" s="13">
        <v>7</v>
      </c>
      <c r="L10" s="14"/>
      <c r="M10" s="14">
        <v>9</v>
      </c>
      <c r="N10" s="39">
        <v>10</v>
      </c>
      <c r="O10" s="14">
        <v>11</v>
      </c>
      <c r="P10" s="39">
        <v>12</v>
      </c>
      <c r="Q10" s="13">
        <v>14</v>
      </c>
      <c r="R10" s="14">
        <v>15</v>
      </c>
      <c r="S10" s="39">
        <v>16</v>
      </c>
      <c r="T10" s="14"/>
      <c r="U10" s="14"/>
      <c r="V10" s="39"/>
      <c r="W10" s="13"/>
      <c r="X10" s="39"/>
      <c r="Y10" s="14"/>
      <c r="Z10" s="14"/>
      <c r="AA10" s="14"/>
      <c r="AB10" s="39"/>
      <c r="AC10" s="56"/>
      <c r="AD10" s="57"/>
      <c r="AE10" s="57"/>
      <c r="AF10" s="57"/>
      <c r="AG10" s="57"/>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f t="shared" si="4"/>
        <v>0</v>
      </c>
      <c r="G62" s="35">
        <f t="shared" si="4"/>
        <v>0</v>
      </c>
      <c r="H62" s="35">
        <f t="shared" si="4"/>
        <v>0</v>
      </c>
      <c r="I62" s="44">
        <f t="shared" si="4"/>
        <v>0</v>
      </c>
      <c r="J62" s="44" t="str">
        <f t="shared" si="4"/>
        <v/>
      </c>
      <c r="K62" s="45">
        <f t="shared" si="4"/>
        <v>0</v>
      </c>
      <c r="L62" s="35" t="str">
        <f t="shared" si="4"/>
        <v/>
      </c>
      <c r="M62" s="35">
        <f t="shared" si="4"/>
        <v>0</v>
      </c>
      <c r="N62" s="44">
        <f t="shared" si="4"/>
        <v>0</v>
      </c>
      <c r="O62" s="35">
        <f t="shared" si="4"/>
        <v>0</v>
      </c>
      <c r="P62" s="44">
        <f t="shared" si="4"/>
        <v>0</v>
      </c>
      <c r="Q62" s="50">
        <f t="shared" si="4"/>
        <v>0</v>
      </c>
      <c r="R62" s="51">
        <f t="shared" si="4"/>
        <v>0</v>
      </c>
      <c r="S62" s="52">
        <f t="shared" si="4"/>
        <v>0</v>
      </c>
      <c r="T62" s="35" t="str">
        <f t="shared" si="4"/>
        <v/>
      </c>
      <c r="U62" s="35" t="str">
        <f t="shared" si="4"/>
        <v/>
      </c>
      <c r="V62" s="44" t="str">
        <f t="shared" si="4"/>
        <v/>
      </c>
      <c r="W62" s="45" t="str">
        <f t="shared" si="4"/>
        <v/>
      </c>
      <c r="X62" s="44" t="str">
        <f t="shared" si="4"/>
        <v/>
      </c>
      <c r="Y62" s="35" t="str">
        <f t="shared" si="4"/>
        <v/>
      </c>
      <c r="Z62" s="35" t="str">
        <f t="shared" si="4"/>
        <v/>
      </c>
      <c r="AA62" s="35" t="str">
        <f t="shared" si="4"/>
        <v/>
      </c>
      <c r="AB62" s="44" t="str">
        <f t="shared" si="4"/>
        <v/>
      </c>
      <c r="AC62" s="62" t="str">
        <f t="shared" si="4"/>
        <v/>
      </c>
      <c r="AD62" s="44" t="str">
        <f t="shared" si="4"/>
        <v/>
      </c>
      <c r="AE62" s="44" t="str">
        <f t="shared" si="4"/>
        <v/>
      </c>
      <c r="AF62" s="44" t="str">
        <f t="shared" si="4"/>
        <v/>
      </c>
      <c r="AG62" s="44" t="str">
        <f t="shared" si="4"/>
        <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f t="shared" si="5"/>
        <v>21</v>
      </c>
      <c r="G63" s="36">
        <f t="shared" si="5"/>
        <v>21</v>
      </c>
      <c r="H63" s="37">
        <f t="shared" si="5"/>
        <v>21</v>
      </c>
      <c r="I63" s="46">
        <f t="shared" si="5"/>
        <v>21</v>
      </c>
      <c r="J63" s="47" t="str">
        <f t="shared" si="5"/>
        <v/>
      </c>
      <c r="K63" s="48">
        <f t="shared" si="5"/>
        <v>21</v>
      </c>
      <c r="L63" s="36" t="str">
        <f t="shared" si="5"/>
        <v/>
      </c>
      <c r="M63" s="37">
        <f t="shared" si="5"/>
        <v>21</v>
      </c>
      <c r="N63" s="36">
        <f t="shared" si="5"/>
        <v>21</v>
      </c>
      <c r="O63" s="37">
        <f t="shared" si="5"/>
        <v>21</v>
      </c>
      <c r="P63" s="47">
        <f t="shared" si="5"/>
        <v>21</v>
      </c>
      <c r="Q63" s="53">
        <f t="shared" si="5"/>
        <v>21</v>
      </c>
      <c r="R63" s="54">
        <f t="shared" si="5"/>
        <v>21</v>
      </c>
      <c r="S63" s="55">
        <f t="shared" si="5"/>
        <v>21</v>
      </c>
      <c r="T63" s="37" t="str">
        <f t="shared" si="5"/>
        <v/>
      </c>
      <c r="U63" s="37" t="str">
        <f t="shared" si="5"/>
        <v/>
      </c>
      <c r="V63" s="46" t="str">
        <f t="shared" si="5"/>
        <v/>
      </c>
      <c r="W63" s="48" t="str">
        <f t="shared" si="5"/>
        <v/>
      </c>
      <c r="X63" s="36" t="str">
        <f t="shared" si="5"/>
        <v/>
      </c>
      <c r="Y63" s="37" t="str">
        <f t="shared" si="5"/>
        <v/>
      </c>
      <c r="Z63" s="37" t="str">
        <f t="shared" si="5"/>
        <v/>
      </c>
      <c r="AA63" s="36" t="str">
        <f t="shared" si="5"/>
        <v/>
      </c>
      <c r="AB63" s="47" t="str">
        <f t="shared" si="5"/>
        <v/>
      </c>
      <c r="AC63" s="63" t="str">
        <f t="shared" si="5"/>
        <v/>
      </c>
      <c r="AD63" s="47" t="str">
        <f t="shared" si="5"/>
        <v/>
      </c>
      <c r="AE63" s="47" t="str">
        <f t="shared" si="5"/>
        <v/>
      </c>
      <c r="AF63" s="47" t="str">
        <f t="shared" si="5"/>
        <v/>
      </c>
      <c r="AG63" s="47" t="str">
        <f t="shared" si="5"/>
        <v/>
      </c>
      <c r="AH63" s="80" t="str">
        <f t="shared" si="5"/>
        <v/>
      </c>
      <c r="AI63" s="81">
        <f>SUM(E63:AH63)</f>
        <v>252</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f t="shared" si="10"/>
        <v>0</v>
      </c>
      <c r="G114" s="35">
        <f t="shared" si="10"/>
        <v>0</v>
      </c>
      <c r="H114" s="35">
        <f t="shared" si="10"/>
        <v>0</v>
      </c>
      <c r="I114" s="44">
        <f t="shared" si="10"/>
        <v>0</v>
      </c>
      <c r="J114" s="44" t="str">
        <f t="shared" si="10"/>
        <v/>
      </c>
      <c r="K114" s="45">
        <f t="shared" si="10"/>
        <v>0</v>
      </c>
      <c r="L114" s="35" t="str">
        <f t="shared" si="10"/>
        <v/>
      </c>
      <c r="M114" s="35">
        <f t="shared" si="10"/>
        <v>0</v>
      </c>
      <c r="N114" s="44">
        <f t="shared" si="10"/>
        <v>0</v>
      </c>
      <c r="O114" s="35">
        <f t="shared" si="10"/>
        <v>0</v>
      </c>
      <c r="P114" s="44">
        <f t="shared" si="10"/>
        <v>0</v>
      </c>
      <c r="Q114" s="50">
        <f t="shared" si="10"/>
        <v>0</v>
      </c>
      <c r="R114" s="51">
        <f t="shared" si="10"/>
        <v>0</v>
      </c>
      <c r="S114" s="52">
        <f t="shared" si="10"/>
        <v>0</v>
      </c>
      <c r="T114" s="35" t="str">
        <f t="shared" si="10"/>
        <v/>
      </c>
      <c r="U114" s="35" t="str">
        <f t="shared" si="10"/>
        <v/>
      </c>
      <c r="V114" s="44" t="str">
        <f t="shared" si="10"/>
        <v/>
      </c>
      <c r="W114" s="45" t="str">
        <f t="shared" si="10"/>
        <v/>
      </c>
      <c r="X114" s="44" t="str">
        <f t="shared" si="10"/>
        <v/>
      </c>
      <c r="Y114" s="35" t="str">
        <f t="shared" si="10"/>
        <v/>
      </c>
      <c r="Z114" s="35" t="str">
        <f t="shared" si="10"/>
        <v/>
      </c>
      <c r="AA114" s="35" t="str">
        <f t="shared" si="10"/>
        <v/>
      </c>
      <c r="AB114" s="44" t="str">
        <f t="shared" si="10"/>
        <v/>
      </c>
      <c r="AC114" s="62" t="str">
        <f t="shared" si="10"/>
        <v/>
      </c>
      <c r="AD114" s="44" t="str">
        <f t="shared" si="10"/>
        <v/>
      </c>
      <c r="AE114" s="44" t="str">
        <f t="shared" si="10"/>
        <v/>
      </c>
      <c r="AF114" s="44" t="str">
        <f t="shared" si="10"/>
        <v/>
      </c>
      <c r="AG114" s="44" t="str">
        <f t="shared" si="10"/>
        <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f t="shared" si="11"/>
        <v>22</v>
      </c>
      <c r="G115" s="37">
        <f t="shared" si="11"/>
        <v>22</v>
      </c>
      <c r="H115" s="37">
        <f t="shared" si="11"/>
        <v>22</v>
      </c>
      <c r="I115" s="47">
        <f t="shared" si="11"/>
        <v>22</v>
      </c>
      <c r="J115" s="47" t="str">
        <f t="shared" si="11"/>
        <v/>
      </c>
      <c r="K115" s="48">
        <f t="shared" si="11"/>
        <v>22</v>
      </c>
      <c r="L115" s="37" t="str">
        <f t="shared" si="11"/>
        <v/>
      </c>
      <c r="M115" s="37">
        <f t="shared" si="11"/>
        <v>22</v>
      </c>
      <c r="N115" s="47">
        <f t="shared" si="11"/>
        <v>22</v>
      </c>
      <c r="O115" s="37">
        <f t="shared" si="11"/>
        <v>22</v>
      </c>
      <c r="P115" s="47">
        <f t="shared" si="11"/>
        <v>22</v>
      </c>
      <c r="Q115" s="53">
        <f t="shared" si="11"/>
        <v>22</v>
      </c>
      <c r="R115" s="54">
        <f t="shared" si="11"/>
        <v>22</v>
      </c>
      <c r="S115" s="106">
        <f t="shared" si="11"/>
        <v>22</v>
      </c>
      <c r="T115" s="37" t="str">
        <f t="shared" si="11"/>
        <v/>
      </c>
      <c r="U115" s="37" t="str">
        <f t="shared" si="11"/>
        <v/>
      </c>
      <c r="V115" s="47" t="str">
        <f t="shared" si="11"/>
        <v/>
      </c>
      <c r="W115" s="48" t="str">
        <f t="shared" si="11"/>
        <v/>
      </c>
      <c r="X115" s="47" t="str">
        <f t="shared" si="11"/>
        <v/>
      </c>
      <c r="Y115" s="37" t="str">
        <f t="shared" si="11"/>
        <v/>
      </c>
      <c r="Z115" s="37" t="str">
        <f t="shared" si="11"/>
        <v/>
      </c>
      <c r="AA115" s="37" t="str">
        <f t="shared" si="11"/>
        <v/>
      </c>
      <c r="AB115" s="47" t="str">
        <f t="shared" si="11"/>
        <v/>
      </c>
      <c r="AC115" s="63" t="str">
        <f t="shared" si="11"/>
        <v/>
      </c>
      <c r="AD115" s="47" t="str">
        <f t="shared" si="11"/>
        <v/>
      </c>
      <c r="AE115" s="47" t="str">
        <f t="shared" si="11"/>
        <v/>
      </c>
      <c r="AF115" s="47" t="str">
        <f t="shared" si="11"/>
        <v/>
      </c>
      <c r="AG115" s="47" t="str">
        <f t="shared" si="11"/>
        <v/>
      </c>
      <c r="AH115" s="123" t="str">
        <f t="shared" si="11"/>
        <v/>
      </c>
      <c r="AI115" s="81">
        <f>SUM(E115:AH115)</f>
        <v>264</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f t="shared" si="12"/>
        <v>43</v>
      </c>
      <c r="G116" s="37">
        <f t="shared" si="12"/>
        <v>43</v>
      </c>
      <c r="H116" s="37">
        <f t="shared" si="12"/>
        <v>43</v>
      </c>
      <c r="I116" s="47">
        <f t="shared" si="12"/>
        <v>43</v>
      </c>
      <c r="J116" s="47" t="str">
        <f t="shared" si="12"/>
        <v/>
      </c>
      <c r="K116" s="48">
        <f t="shared" si="12"/>
        <v>43</v>
      </c>
      <c r="L116" s="37" t="str">
        <f t="shared" si="12"/>
        <v/>
      </c>
      <c r="M116" s="37">
        <f t="shared" si="12"/>
        <v>43</v>
      </c>
      <c r="N116" s="47">
        <f t="shared" si="12"/>
        <v>43</v>
      </c>
      <c r="O116" s="37">
        <f t="shared" si="12"/>
        <v>43</v>
      </c>
      <c r="P116" s="47">
        <f t="shared" si="12"/>
        <v>43</v>
      </c>
      <c r="Q116" s="53">
        <f t="shared" si="12"/>
        <v>43</v>
      </c>
      <c r="R116" s="54">
        <f t="shared" si="12"/>
        <v>43</v>
      </c>
      <c r="S116" s="106">
        <f t="shared" si="12"/>
        <v>43</v>
      </c>
      <c r="T116" s="37" t="str">
        <f t="shared" si="12"/>
        <v/>
      </c>
      <c r="U116" s="37" t="str">
        <f t="shared" si="12"/>
        <v/>
      </c>
      <c r="V116" s="47" t="str">
        <f t="shared" si="12"/>
        <v/>
      </c>
      <c r="W116" s="48" t="str">
        <f t="shared" si="12"/>
        <v/>
      </c>
      <c r="X116" s="47" t="str">
        <f t="shared" si="12"/>
        <v/>
      </c>
      <c r="Y116" s="37" t="str">
        <f t="shared" si="12"/>
        <v/>
      </c>
      <c r="Z116" s="37" t="str">
        <f t="shared" si="12"/>
        <v/>
      </c>
      <c r="AA116" s="37" t="str">
        <f t="shared" si="12"/>
        <v/>
      </c>
      <c r="AB116" s="47" t="str">
        <f t="shared" si="12"/>
        <v/>
      </c>
      <c r="AC116" s="63" t="str">
        <f t="shared" si="12"/>
        <v/>
      </c>
      <c r="AD116" s="47" t="str">
        <f t="shared" si="12"/>
        <v/>
      </c>
      <c r="AE116" s="47" t="str">
        <f t="shared" si="12"/>
        <v/>
      </c>
      <c r="AF116" s="47" t="str">
        <f t="shared" si="12"/>
        <v/>
      </c>
      <c r="AG116" s="47" t="str">
        <f t="shared" si="12"/>
        <v/>
      </c>
      <c r="AH116" s="123" t="str">
        <f t="shared" si="12"/>
        <v/>
      </c>
      <c r="AI116" s="124">
        <f>AI63+AI115</f>
        <v>516</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12</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DECEMBER</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252</v>
      </c>
      <c r="F141" s="236"/>
      <c r="G141" s="100"/>
      <c r="H141" s="100"/>
      <c r="I141" s="100"/>
      <c r="J141" s="297">
        <f>$AI$115</f>
        <v>264</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12</v>
      </c>
      <c r="F142" s="199"/>
      <c r="G142" s="100"/>
      <c r="H142" s="100"/>
      <c r="I142" s="100"/>
      <c r="J142" s="285">
        <f>$AM$118</f>
        <v>12</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700-000000000000}">
      <formula1>"E,X,T"</formula1>
    </dataValidation>
  </dataValidations>
  <pageMargins left="0.15" right="0.1" top="0.1" bottom="0.1" header="0" footer="0"/>
  <pageSetup paperSize="14" scale="47"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8761D"/>
  </sheetPr>
  <dimension ref="A1:AQ1000"/>
  <sheetViews>
    <sheetView showGridLines="0" workbookViewId="0">
      <selection activeCell="K12" sqref="K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226</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227</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c r="G10" s="14"/>
      <c r="H10" s="14"/>
      <c r="I10" s="39"/>
      <c r="J10" s="39"/>
      <c r="K10" s="13">
        <v>4</v>
      </c>
      <c r="L10" s="14">
        <v>5</v>
      </c>
      <c r="M10" s="14">
        <v>6</v>
      </c>
      <c r="N10" s="39">
        <v>7</v>
      </c>
      <c r="O10" s="14">
        <v>8</v>
      </c>
      <c r="P10" s="39"/>
      <c r="Q10" s="13">
        <v>11</v>
      </c>
      <c r="R10" s="14">
        <v>12</v>
      </c>
      <c r="S10" s="39">
        <v>13</v>
      </c>
      <c r="T10" s="14">
        <v>14</v>
      </c>
      <c r="U10" s="14">
        <v>15</v>
      </c>
      <c r="V10" s="39"/>
      <c r="W10" s="13">
        <v>18</v>
      </c>
      <c r="X10" s="39">
        <v>19</v>
      </c>
      <c r="Y10" s="14">
        <v>20</v>
      </c>
      <c r="Z10" s="14">
        <v>21</v>
      </c>
      <c r="AA10" s="14">
        <v>22</v>
      </c>
      <c r="AB10" s="39"/>
      <c r="AC10" s="56">
        <v>25</v>
      </c>
      <c r="AD10" s="57">
        <v>26</v>
      </c>
      <c r="AE10" s="57">
        <v>27</v>
      </c>
      <c r="AF10" s="57">
        <v>28</v>
      </c>
      <c r="AG10" s="57">
        <v>29</v>
      </c>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t="str">
        <f t="shared" si="4"/>
        <v/>
      </c>
      <c r="G62" s="35" t="str">
        <f t="shared" si="4"/>
        <v/>
      </c>
      <c r="H62" s="35" t="str">
        <f t="shared" si="4"/>
        <v/>
      </c>
      <c r="I62" s="44" t="str">
        <f t="shared" si="4"/>
        <v/>
      </c>
      <c r="J62" s="44" t="str">
        <f t="shared" si="4"/>
        <v/>
      </c>
      <c r="K62" s="45">
        <f t="shared" si="4"/>
        <v>0</v>
      </c>
      <c r="L62" s="35">
        <f t="shared" si="4"/>
        <v>0</v>
      </c>
      <c r="M62" s="35">
        <f t="shared" si="4"/>
        <v>0</v>
      </c>
      <c r="N62" s="44">
        <f t="shared" si="4"/>
        <v>0</v>
      </c>
      <c r="O62" s="35">
        <f t="shared" si="4"/>
        <v>0</v>
      </c>
      <c r="P62" s="44" t="str">
        <f t="shared" si="4"/>
        <v/>
      </c>
      <c r="Q62" s="50">
        <f t="shared" si="4"/>
        <v>0</v>
      </c>
      <c r="R62" s="51">
        <f t="shared" si="4"/>
        <v>0</v>
      </c>
      <c r="S62" s="52">
        <f t="shared" si="4"/>
        <v>0</v>
      </c>
      <c r="T62" s="35">
        <f t="shared" si="4"/>
        <v>0</v>
      </c>
      <c r="U62" s="35">
        <f t="shared" si="4"/>
        <v>0</v>
      </c>
      <c r="V62" s="44" t="str">
        <f t="shared" si="4"/>
        <v/>
      </c>
      <c r="W62" s="45">
        <f t="shared" si="4"/>
        <v>0</v>
      </c>
      <c r="X62" s="44">
        <f t="shared" si="4"/>
        <v>0</v>
      </c>
      <c r="Y62" s="35">
        <f t="shared" si="4"/>
        <v>0</v>
      </c>
      <c r="Z62" s="35">
        <f t="shared" si="4"/>
        <v>0</v>
      </c>
      <c r="AA62" s="35">
        <f t="shared" si="4"/>
        <v>0</v>
      </c>
      <c r="AB62" s="44" t="str">
        <f t="shared" si="4"/>
        <v/>
      </c>
      <c r="AC62" s="62">
        <f t="shared" si="4"/>
        <v>0</v>
      </c>
      <c r="AD62" s="44">
        <f t="shared" si="4"/>
        <v>0</v>
      </c>
      <c r="AE62" s="44">
        <f t="shared" si="4"/>
        <v>0</v>
      </c>
      <c r="AF62" s="44">
        <f t="shared" si="4"/>
        <v>0</v>
      </c>
      <c r="AG62" s="44">
        <f t="shared" si="4"/>
        <v>0</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t="str">
        <f t="shared" si="5"/>
        <v/>
      </c>
      <c r="G63" s="36" t="str">
        <f t="shared" si="5"/>
        <v/>
      </c>
      <c r="H63" s="37" t="str">
        <f t="shared" si="5"/>
        <v/>
      </c>
      <c r="I63" s="46" t="str">
        <f t="shared" si="5"/>
        <v/>
      </c>
      <c r="J63" s="47" t="str">
        <f t="shared" si="5"/>
        <v/>
      </c>
      <c r="K63" s="48">
        <f t="shared" si="5"/>
        <v>21</v>
      </c>
      <c r="L63" s="36">
        <f t="shared" si="5"/>
        <v>21</v>
      </c>
      <c r="M63" s="37">
        <f t="shared" si="5"/>
        <v>21</v>
      </c>
      <c r="N63" s="36">
        <f t="shared" si="5"/>
        <v>21</v>
      </c>
      <c r="O63" s="37">
        <f t="shared" si="5"/>
        <v>21</v>
      </c>
      <c r="P63" s="47" t="str">
        <f t="shared" si="5"/>
        <v/>
      </c>
      <c r="Q63" s="53">
        <f t="shared" si="5"/>
        <v>21</v>
      </c>
      <c r="R63" s="54">
        <f t="shared" si="5"/>
        <v>21</v>
      </c>
      <c r="S63" s="55">
        <f t="shared" si="5"/>
        <v>21</v>
      </c>
      <c r="T63" s="37">
        <f t="shared" si="5"/>
        <v>21</v>
      </c>
      <c r="U63" s="37">
        <f t="shared" si="5"/>
        <v>21</v>
      </c>
      <c r="V63" s="46" t="str">
        <f t="shared" si="5"/>
        <v/>
      </c>
      <c r="W63" s="48">
        <f t="shared" si="5"/>
        <v>21</v>
      </c>
      <c r="X63" s="36">
        <f t="shared" si="5"/>
        <v>21</v>
      </c>
      <c r="Y63" s="37">
        <f t="shared" si="5"/>
        <v>21</v>
      </c>
      <c r="Z63" s="37">
        <f t="shared" si="5"/>
        <v>21</v>
      </c>
      <c r="AA63" s="36">
        <f t="shared" si="5"/>
        <v>21</v>
      </c>
      <c r="AB63" s="47" t="str">
        <f t="shared" si="5"/>
        <v/>
      </c>
      <c r="AC63" s="63">
        <f t="shared" si="5"/>
        <v>21</v>
      </c>
      <c r="AD63" s="47">
        <f t="shared" si="5"/>
        <v>21</v>
      </c>
      <c r="AE63" s="47">
        <f t="shared" si="5"/>
        <v>21</v>
      </c>
      <c r="AF63" s="47">
        <f t="shared" si="5"/>
        <v>21</v>
      </c>
      <c r="AG63" s="47">
        <f t="shared" si="5"/>
        <v>21</v>
      </c>
      <c r="AH63" s="80" t="str">
        <f t="shared" si="5"/>
        <v/>
      </c>
      <c r="AI63" s="81">
        <f>SUM(E63:AH63)</f>
        <v>420</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t="str">
        <f t="shared" si="10"/>
        <v/>
      </c>
      <c r="G114" s="35" t="str">
        <f t="shared" si="10"/>
        <v/>
      </c>
      <c r="H114" s="35" t="str">
        <f t="shared" si="10"/>
        <v/>
      </c>
      <c r="I114" s="44" t="str">
        <f t="shared" si="10"/>
        <v/>
      </c>
      <c r="J114" s="44" t="str">
        <f t="shared" si="10"/>
        <v/>
      </c>
      <c r="K114" s="45">
        <f t="shared" si="10"/>
        <v>0</v>
      </c>
      <c r="L114" s="35">
        <f t="shared" si="10"/>
        <v>0</v>
      </c>
      <c r="M114" s="35">
        <f t="shared" si="10"/>
        <v>0</v>
      </c>
      <c r="N114" s="44">
        <f t="shared" si="10"/>
        <v>0</v>
      </c>
      <c r="O114" s="35">
        <f t="shared" si="10"/>
        <v>0</v>
      </c>
      <c r="P114" s="44" t="str">
        <f t="shared" si="10"/>
        <v/>
      </c>
      <c r="Q114" s="50">
        <f t="shared" si="10"/>
        <v>0</v>
      </c>
      <c r="R114" s="51">
        <f t="shared" si="10"/>
        <v>0</v>
      </c>
      <c r="S114" s="52">
        <f t="shared" si="10"/>
        <v>0</v>
      </c>
      <c r="T114" s="35">
        <f t="shared" si="10"/>
        <v>0</v>
      </c>
      <c r="U114" s="35">
        <f t="shared" si="10"/>
        <v>0</v>
      </c>
      <c r="V114" s="44" t="str">
        <f t="shared" si="10"/>
        <v/>
      </c>
      <c r="W114" s="45">
        <f t="shared" si="10"/>
        <v>0</v>
      </c>
      <c r="X114" s="44">
        <f t="shared" si="10"/>
        <v>0</v>
      </c>
      <c r="Y114" s="35">
        <f t="shared" si="10"/>
        <v>0</v>
      </c>
      <c r="Z114" s="35">
        <f t="shared" si="10"/>
        <v>0</v>
      </c>
      <c r="AA114" s="35">
        <f t="shared" si="10"/>
        <v>0</v>
      </c>
      <c r="AB114" s="44" t="str">
        <f t="shared" si="10"/>
        <v/>
      </c>
      <c r="AC114" s="62">
        <f t="shared" si="10"/>
        <v>0</v>
      </c>
      <c r="AD114" s="44">
        <f t="shared" si="10"/>
        <v>0</v>
      </c>
      <c r="AE114" s="44">
        <f t="shared" si="10"/>
        <v>0</v>
      </c>
      <c r="AF114" s="44">
        <f t="shared" si="10"/>
        <v>0</v>
      </c>
      <c r="AG114" s="44">
        <f t="shared" si="10"/>
        <v>0</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t="str">
        <f t="shared" si="11"/>
        <v/>
      </c>
      <c r="G115" s="37" t="str">
        <f t="shared" si="11"/>
        <v/>
      </c>
      <c r="H115" s="37" t="str">
        <f t="shared" si="11"/>
        <v/>
      </c>
      <c r="I115" s="47" t="str">
        <f t="shared" si="11"/>
        <v/>
      </c>
      <c r="J115" s="47" t="str">
        <f t="shared" si="11"/>
        <v/>
      </c>
      <c r="K115" s="48">
        <f t="shared" si="11"/>
        <v>22</v>
      </c>
      <c r="L115" s="37">
        <f t="shared" si="11"/>
        <v>22</v>
      </c>
      <c r="M115" s="37">
        <f t="shared" si="11"/>
        <v>22</v>
      </c>
      <c r="N115" s="47">
        <f t="shared" si="11"/>
        <v>22</v>
      </c>
      <c r="O115" s="37">
        <f t="shared" si="11"/>
        <v>22</v>
      </c>
      <c r="P115" s="47" t="str">
        <f t="shared" si="11"/>
        <v/>
      </c>
      <c r="Q115" s="53">
        <f t="shared" si="11"/>
        <v>22</v>
      </c>
      <c r="R115" s="54">
        <f t="shared" si="11"/>
        <v>22</v>
      </c>
      <c r="S115" s="106">
        <f t="shared" si="11"/>
        <v>22</v>
      </c>
      <c r="T115" s="37">
        <f t="shared" si="11"/>
        <v>22</v>
      </c>
      <c r="U115" s="37">
        <f t="shared" si="11"/>
        <v>22</v>
      </c>
      <c r="V115" s="47" t="str">
        <f t="shared" si="11"/>
        <v/>
      </c>
      <c r="W115" s="48">
        <f t="shared" si="11"/>
        <v>22</v>
      </c>
      <c r="X115" s="47">
        <f t="shared" si="11"/>
        <v>22</v>
      </c>
      <c r="Y115" s="37">
        <f t="shared" si="11"/>
        <v>22</v>
      </c>
      <c r="Z115" s="37">
        <f t="shared" si="11"/>
        <v>22</v>
      </c>
      <c r="AA115" s="37">
        <f t="shared" si="11"/>
        <v>22</v>
      </c>
      <c r="AB115" s="47" t="str">
        <f t="shared" si="11"/>
        <v/>
      </c>
      <c r="AC115" s="63">
        <f t="shared" si="11"/>
        <v>22</v>
      </c>
      <c r="AD115" s="47">
        <f t="shared" si="11"/>
        <v>22</v>
      </c>
      <c r="AE115" s="47">
        <f t="shared" si="11"/>
        <v>22</v>
      </c>
      <c r="AF115" s="47">
        <f t="shared" si="11"/>
        <v>22</v>
      </c>
      <c r="AG115" s="47">
        <f t="shared" si="11"/>
        <v>22</v>
      </c>
      <c r="AH115" s="123" t="str">
        <f t="shared" si="11"/>
        <v/>
      </c>
      <c r="AI115" s="81">
        <f>SUM(E115:AH115)</f>
        <v>440</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t="str">
        <f t="shared" si="12"/>
        <v/>
      </c>
      <c r="G116" s="37" t="str">
        <f t="shared" si="12"/>
        <v/>
      </c>
      <c r="H116" s="37" t="str">
        <f t="shared" si="12"/>
        <v/>
      </c>
      <c r="I116" s="47" t="str">
        <f t="shared" si="12"/>
        <v/>
      </c>
      <c r="J116" s="47" t="str">
        <f t="shared" si="12"/>
        <v/>
      </c>
      <c r="K116" s="48">
        <f t="shared" si="12"/>
        <v>43</v>
      </c>
      <c r="L116" s="37">
        <f t="shared" si="12"/>
        <v>43</v>
      </c>
      <c r="M116" s="37">
        <f t="shared" si="12"/>
        <v>43</v>
      </c>
      <c r="N116" s="47">
        <f t="shared" si="12"/>
        <v>43</v>
      </c>
      <c r="O116" s="37">
        <f t="shared" si="12"/>
        <v>43</v>
      </c>
      <c r="P116" s="47" t="str">
        <f t="shared" si="12"/>
        <v/>
      </c>
      <c r="Q116" s="53">
        <f t="shared" si="12"/>
        <v>43</v>
      </c>
      <c r="R116" s="54">
        <f t="shared" si="12"/>
        <v>43</v>
      </c>
      <c r="S116" s="106">
        <f t="shared" si="12"/>
        <v>43</v>
      </c>
      <c r="T116" s="37">
        <f t="shared" si="12"/>
        <v>43</v>
      </c>
      <c r="U116" s="37">
        <f t="shared" si="12"/>
        <v>43</v>
      </c>
      <c r="V116" s="47" t="str">
        <f t="shared" si="12"/>
        <v/>
      </c>
      <c r="W116" s="48">
        <f t="shared" si="12"/>
        <v>43</v>
      </c>
      <c r="X116" s="47">
        <f t="shared" si="12"/>
        <v>43</v>
      </c>
      <c r="Y116" s="37">
        <f t="shared" si="12"/>
        <v>43</v>
      </c>
      <c r="Z116" s="37">
        <f t="shared" si="12"/>
        <v>43</v>
      </c>
      <c r="AA116" s="37">
        <f t="shared" si="12"/>
        <v>43</v>
      </c>
      <c r="AB116" s="47" t="str">
        <f t="shared" si="12"/>
        <v/>
      </c>
      <c r="AC116" s="63">
        <f t="shared" si="12"/>
        <v>43</v>
      </c>
      <c r="AD116" s="47">
        <f t="shared" si="12"/>
        <v>43</v>
      </c>
      <c r="AE116" s="47">
        <f t="shared" si="12"/>
        <v>43</v>
      </c>
      <c r="AF116" s="47">
        <f t="shared" si="12"/>
        <v>43</v>
      </c>
      <c r="AG116" s="47">
        <f t="shared" si="12"/>
        <v>43</v>
      </c>
      <c r="AH116" s="123" t="str">
        <f t="shared" si="12"/>
        <v/>
      </c>
      <c r="AI116" s="124">
        <f>AI63+AI115</f>
        <v>860</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20</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JANUARY</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420</v>
      </c>
      <c r="F141" s="236"/>
      <c r="G141" s="100"/>
      <c r="H141" s="100"/>
      <c r="I141" s="100"/>
      <c r="J141" s="297">
        <f>$AI$115</f>
        <v>440</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20</v>
      </c>
      <c r="F142" s="199"/>
      <c r="G142" s="100"/>
      <c r="H142" s="100"/>
      <c r="I142" s="100"/>
      <c r="J142" s="285">
        <f>$AM$118</f>
        <v>20</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800-000000000000}">
      <formula1>"E,X,T"</formula1>
    </dataValidation>
  </dataValidations>
  <pageMargins left="0.15" right="0.1" top="0.1" bottom="0.1" header="0" footer="0"/>
  <pageSetup paperSize="14" scale="47"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8761D"/>
  </sheetPr>
  <dimension ref="A1:AQ1000"/>
  <sheetViews>
    <sheetView showGridLines="0" workbookViewId="0">
      <selection activeCell="E12" sqref="E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228</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229</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v>1</v>
      </c>
      <c r="F10" s="14">
        <v>2</v>
      </c>
      <c r="G10" s="14">
        <v>3</v>
      </c>
      <c r="H10" s="14">
        <v>4</v>
      </c>
      <c r="I10" s="39">
        <v>5</v>
      </c>
      <c r="J10" s="39"/>
      <c r="K10" s="13">
        <v>8</v>
      </c>
      <c r="L10" s="14">
        <v>9</v>
      </c>
      <c r="M10" s="14">
        <v>10</v>
      </c>
      <c r="N10" s="39">
        <v>11</v>
      </c>
      <c r="O10" s="14">
        <v>12</v>
      </c>
      <c r="P10" s="39"/>
      <c r="Q10" s="13">
        <v>15</v>
      </c>
      <c r="R10" s="14">
        <v>16</v>
      </c>
      <c r="S10" s="39">
        <v>17</v>
      </c>
      <c r="T10" s="14">
        <v>18</v>
      </c>
      <c r="U10" s="14">
        <v>19</v>
      </c>
      <c r="V10" s="39"/>
      <c r="W10" s="13">
        <v>22</v>
      </c>
      <c r="X10" s="39">
        <v>23</v>
      </c>
      <c r="Y10" s="14">
        <v>24</v>
      </c>
      <c r="Z10" s="14"/>
      <c r="AA10" s="14">
        <v>26</v>
      </c>
      <c r="AB10" s="39"/>
      <c r="AC10" s="56"/>
      <c r="AD10" s="57"/>
      <c r="AE10" s="57"/>
      <c r="AF10" s="57"/>
      <c r="AG10" s="57"/>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f t="shared" ref="E62:AH62" si="4">IF(ISNUMBER(E$10),COUNTIF(E12:E61,"X"),"")</f>
        <v>0</v>
      </c>
      <c r="F62" s="35">
        <f t="shared" si="4"/>
        <v>0</v>
      </c>
      <c r="G62" s="35">
        <f t="shared" si="4"/>
        <v>0</v>
      </c>
      <c r="H62" s="35">
        <f t="shared" si="4"/>
        <v>0</v>
      </c>
      <c r="I62" s="44">
        <f t="shared" si="4"/>
        <v>0</v>
      </c>
      <c r="J62" s="44" t="str">
        <f t="shared" si="4"/>
        <v/>
      </c>
      <c r="K62" s="45">
        <f t="shared" si="4"/>
        <v>0</v>
      </c>
      <c r="L62" s="35">
        <f t="shared" si="4"/>
        <v>0</v>
      </c>
      <c r="M62" s="35">
        <f t="shared" si="4"/>
        <v>0</v>
      </c>
      <c r="N62" s="44">
        <f t="shared" si="4"/>
        <v>0</v>
      </c>
      <c r="O62" s="35">
        <f t="shared" si="4"/>
        <v>0</v>
      </c>
      <c r="P62" s="44" t="str">
        <f t="shared" si="4"/>
        <v/>
      </c>
      <c r="Q62" s="50">
        <f t="shared" si="4"/>
        <v>0</v>
      </c>
      <c r="R62" s="51">
        <f t="shared" si="4"/>
        <v>0</v>
      </c>
      <c r="S62" s="52">
        <f t="shared" si="4"/>
        <v>0</v>
      </c>
      <c r="T62" s="35">
        <f t="shared" si="4"/>
        <v>0</v>
      </c>
      <c r="U62" s="35">
        <f t="shared" si="4"/>
        <v>0</v>
      </c>
      <c r="V62" s="44" t="str">
        <f t="shared" si="4"/>
        <v/>
      </c>
      <c r="W62" s="45">
        <f t="shared" si="4"/>
        <v>0</v>
      </c>
      <c r="X62" s="44">
        <f t="shared" si="4"/>
        <v>0</v>
      </c>
      <c r="Y62" s="35">
        <f t="shared" si="4"/>
        <v>0</v>
      </c>
      <c r="Z62" s="35" t="str">
        <f t="shared" si="4"/>
        <v/>
      </c>
      <c r="AA62" s="35">
        <f t="shared" si="4"/>
        <v>0</v>
      </c>
      <c r="AB62" s="44" t="str">
        <f t="shared" si="4"/>
        <v/>
      </c>
      <c r="AC62" s="62" t="str">
        <f t="shared" si="4"/>
        <v/>
      </c>
      <c r="AD62" s="44" t="str">
        <f t="shared" si="4"/>
        <v/>
      </c>
      <c r="AE62" s="44" t="str">
        <f t="shared" si="4"/>
        <v/>
      </c>
      <c r="AF62" s="44" t="str">
        <f t="shared" si="4"/>
        <v/>
      </c>
      <c r="AG62" s="44" t="str">
        <f t="shared" si="4"/>
        <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f t="shared" ref="E63:AH63" si="5">IF(ISNUMBER(E$10),$C$62-E62,"")</f>
        <v>21</v>
      </c>
      <c r="F63" s="37">
        <f t="shared" si="5"/>
        <v>21</v>
      </c>
      <c r="G63" s="36">
        <f t="shared" si="5"/>
        <v>21</v>
      </c>
      <c r="H63" s="37">
        <f t="shared" si="5"/>
        <v>21</v>
      </c>
      <c r="I63" s="46">
        <f t="shared" si="5"/>
        <v>21</v>
      </c>
      <c r="J63" s="47" t="str">
        <f t="shared" si="5"/>
        <v/>
      </c>
      <c r="K63" s="48">
        <f t="shared" si="5"/>
        <v>21</v>
      </c>
      <c r="L63" s="36">
        <f t="shared" si="5"/>
        <v>21</v>
      </c>
      <c r="M63" s="37">
        <f t="shared" si="5"/>
        <v>21</v>
      </c>
      <c r="N63" s="36">
        <f t="shared" si="5"/>
        <v>21</v>
      </c>
      <c r="O63" s="37">
        <f t="shared" si="5"/>
        <v>21</v>
      </c>
      <c r="P63" s="47" t="str">
        <f t="shared" si="5"/>
        <v/>
      </c>
      <c r="Q63" s="53">
        <f t="shared" si="5"/>
        <v>21</v>
      </c>
      <c r="R63" s="54">
        <f t="shared" si="5"/>
        <v>21</v>
      </c>
      <c r="S63" s="55">
        <f t="shared" si="5"/>
        <v>21</v>
      </c>
      <c r="T63" s="37">
        <f t="shared" si="5"/>
        <v>21</v>
      </c>
      <c r="U63" s="37">
        <f t="shared" si="5"/>
        <v>21</v>
      </c>
      <c r="V63" s="46" t="str">
        <f t="shared" si="5"/>
        <v/>
      </c>
      <c r="W63" s="48">
        <f t="shared" si="5"/>
        <v>21</v>
      </c>
      <c r="X63" s="36">
        <f t="shared" si="5"/>
        <v>21</v>
      </c>
      <c r="Y63" s="37">
        <f t="shared" si="5"/>
        <v>21</v>
      </c>
      <c r="Z63" s="37" t="str">
        <f t="shared" si="5"/>
        <v/>
      </c>
      <c r="AA63" s="36">
        <f t="shared" si="5"/>
        <v>21</v>
      </c>
      <c r="AB63" s="47" t="str">
        <f t="shared" si="5"/>
        <v/>
      </c>
      <c r="AC63" s="63" t="str">
        <f t="shared" si="5"/>
        <v/>
      </c>
      <c r="AD63" s="47" t="str">
        <f t="shared" si="5"/>
        <v/>
      </c>
      <c r="AE63" s="47" t="str">
        <f t="shared" si="5"/>
        <v/>
      </c>
      <c r="AF63" s="47" t="str">
        <f t="shared" si="5"/>
        <v/>
      </c>
      <c r="AG63" s="47" t="str">
        <f t="shared" si="5"/>
        <v/>
      </c>
      <c r="AH63" s="80" t="str">
        <f t="shared" si="5"/>
        <v/>
      </c>
      <c r="AI63" s="81">
        <f>SUM(E63:AH63)</f>
        <v>399</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f t="shared" ref="E114:AH114" si="10">IF(ISNUMBER(E$10),COUNTIF(E64:E113,"X"),"")</f>
        <v>0</v>
      </c>
      <c r="F114" s="35">
        <f t="shared" si="10"/>
        <v>0</v>
      </c>
      <c r="G114" s="35">
        <f t="shared" si="10"/>
        <v>0</v>
      </c>
      <c r="H114" s="35">
        <f t="shared" si="10"/>
        <v>0</v>
      </c>
      <c r="I114" s="44">
        <f t="shared" si="10"/>
        <v>0</v>
      </c>
      <c r="J114" s="44" t="str">
        <f t="shared" si="10"/>
        <v/>
      </c>
      <c r="K114" s="45">
        <f t="shared" si="10"/>
        <v>0</v>
      </c>
      <c r="L114" s="35">
        <f t="shared" si="10"/>
        <v>0</v>
      </c>
      <c r="M114" s="35">
        <f t="shared" si="10"/>
        <v>0</v>
      </c>
      <c r="N114" s="44">
        <f t="shared" si="10"/>
        <v>0</v>
      </c>
      <c r="O114" s="35">
        <f t="shared" si="10"/>
        <v>0</v>
      </c>
      <c r="P114" s="44" t="str">
        <f t="shared" si="10"/>
        <v/>
      </c>
      <c r="Q114" s="50">
        <f t="shared" si="10"/>
        <v>0</v>
      </c>
      <c r="R114" s="51">
        <f t="shared" si="10"/>
        <v>0</v>
      </c>
      <c r="S114" s="52">
        <f t="shared" si="10"/>
        <v>0</v>
      </c>
      <c r="T114" s="35">
        <f t="shared" si="10"/>
        <v>0</v>
      </c>
      <c r="U114" s="35">
        <f t="shared" si="10"/>
        <v>0</v>
      </c>
      <c r="V114" s="44" t="str">
        <f t="shared" si="10"/>
        <v/>
      </c>
      <c r="W114" s="45">
        <f t="shared" si="10"/>
        <v>0</v>
      </c>
      <c r="X114" s="44">
        <f t="shared" si="10"/>
        <v>0</v>
      </c>
      <c r="Y114" s="35">
        <f t="shared" si="10"/>
        <v>0</v>
      </c>
      <c r="Z114" s="35" t="str">
        <f t="shared" si="10"/>
        <v/>
      </c>
      <c r="AA114" s="35">
        <f t="shared" si="10"/>
        <v>0</v>
      </c>
      <c r="AB114" s="44" t="str">
        <f t="shared" si="10"/>
        <v/>
      </c>
      <c r="AC114" s="62" t="str">
        <f t="shared" si="10"/>
        <v/>
      </c>
      <c r="AD114" s="44" t="str">
        <f t="shared" si="10"/>
        <v/>
      </c>
      <c r="AE114" s="44" t="str">
        <f t="shared" si="10"/>
        <v/>
      </c>
      <c r="AF114" s="44" t="str">
        <f t="shared" si="10"/>
        <v/>
      </c>
      <c r="AG114" s="44" t="str">
        <f t="shared" si="10"/>
        <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f t="shared" ref="E115:AH115" si="11">IF(ISNUMBER(E$10),$C$114-E114,"")</f>
        <v>22</v>
      </c>
      <c r="F115" s="37">
        <f t="shared" si="11"/>
        <v>22</v>
      </c>
      <c r="G115" s="37">
        <f t="shared" si="11"/>
        <v>22</v>
      </c>
      <c r="H115" s="37">
        <f t="shared" si="11"/>
        <v>22</v>
      </c>
      <c r="I115" s="47">
        <f t="shared" si="11"/>
        <v>22</v>
      </c>
      <c r="J115" s="47" t="str">
        <f t="shared" si="11"/>
        <v/>
      </c>
      <c r="K115" s="48">
        <f t="shared" si="11"/>
        <v>22</v>
      </c>
      <c r="L115" s="37">
        <f t="shared" si="11"/>
        <v>22</v>
      </c>
      <c r="M115" s="37">
        <f t="shared" si="11"/>
        <v>22</v>
      </c>
      <c r="N115" s="47">
        <f t="shared" si="11"/>
        <v>22</v>
      </c>
      <c r="O115" s="37">
        <f t="shared" si="11"/>
        <v>22</v>
      </c>
      <c r="P115" s="47" t="str">
        <f t="shared" si="11"/>
        <v/>
      </c>
      <c r="Q115" s="53">
        <f t="shared" si="11"/>
        <v>22</v>
      </c>
      <c r="R115" s="54">
        <f t="shared" si="11"/>
        <v>22</v>
      </c>
      <c r="S115" s="106">
        <f t="shared" si="11"/>
        <v>22</v>
      </c>
      <c r="T115" s="37">
        <f t="shared" si="11"/>
        <v>22</v>
      </c>
      <c r="U115" s="37">
        <f t="shared" si="11"/>
        <v>22</v>
      </c>
      <c r="V115" s="47" t="str">
        <f t="shared" si="11"/>
        <v/>
      </c>
      <c r="W115" s="48">
        <f t="shared" si="11"/>
        <v>22</v>
      </c>
      <c r="X115" s="47">
        <f t="shared" si="11"/>
        <v>22</v>
      </c>
      <c r="Y115" s="37">
        <f t="shared" si="11"/>
        <v>22</v>
      </c>
      <c r="Z115" s="37" t="str">
        <f t="shared" si="11"/>
        <v/>
      </c>
      <c r="AA115" s="37">
        <f t="shared" si="11"/>
        <v>22</v>
      </c>
      <c r="AB115" s="47" t="str">
        <f t="shared" si="11"/>
        <v/>
      </c>
      <c r="AC115" s="63" t="str">
        <f t="shared" si="11"/>
        <v/>
      </c>
      <c r="AD115" s="47" t="str">
        <f t="shared" si="11"/>
        <v/>
      </c>
      <c r="AE115" s="47" t="str">
        <f t="shared" si="11"/>
        <v/>
      </c>
      <c r="AF115" s="47" t="str">
        <f t="shared" si="11"/>
        <v/>
      </c>
      <c r="AG115" s="47" t="str">
        <f t="shared" si="11"/>
        <v/>
      </c>
      <c r="AH115" s="123" t="str">
        <f t="shared" si="11"/>
        <v/>
      </c>
      <c r="AI115" s="81">
        <f>SUM(E115:AH115)</f>
        <v>418</v>
      </c>
      <c r="AJ115" s="82" t="s">
        <v>139</v>
      </c>
      <c r="AK115" s="83"/>
      <c r="AL115" s="84"/>
      <c r="AM115" s="84"/>
      <c r="AN115" s="84"/>
      <c r="AO115" s="84"/>
      <c r="AP115" s="90"/>
      <c r="AQ115" s="91"/>
    </row>
    <row r="116" spans="1:43" ht="21.75" customHeight="1" x14ac:dyDescent="0.3">
      <c r="A116" s="322" t="s">
        <v>140</v>
      </c>
      <c r="B116" s="323"/>
      <c r="C116" s="244"/>
      <c r="D116" s="245"/>
      <c r="E116" s="48">
        <f t="shared" ref="E116:AH116" si="12">IF(ISNUMBER(E$10),E63+E115,"")</f>
        <v>43</v>
      </c>
      <c r="F116" s="37">
        <f t="shared" si="12"/>
        <v>43</v>
      </c>
      <c r="G116" s="37">
        <f t="shared" si="12"/>
        <v>43</v>
      </c>
      <c r="H116" s="37">
        <f t="shared" si="12"/>
        <v>43</v>
      </c>
      <c r="I116" s="47">
        <f t="shared" si="12"/>
        <v>43</v>
      </c>
      <c r="J116" s="47" t="str">
        <f t="shared" si="12"/>
        <v/>
      </c>
      <c r="K116" s="48">
        <f t="shared" si="12"/>
        <v>43</v>
      </c>
      <c r="L116" s="37">
        <f t="shared" si="12"/>
        <v>43</v>
      </c>
      <c r="M116" s="37">
        <f t="shared" si="12"/>
        <v>43</v>
      </c>
      <c r="N116" s="47">
        <f t="shared" si="12"/>
        <v>43</v>
      </c>
      <c r="O116" s="37">
        <f t="shared" si="12"/>
        <v>43</v>
      </c>
      <c r="P116" s="47" t="str">
        <f t="shared" si="12"/>
        <v/>
      </c>
      <c r="Q116" s="53">
        <f t="shared" si="12"/>
        <v>43</v>
      </c>
      <c r="R116" s="54">
        <f t="shared" si="12"/>
        <v>43</v>
      </c>
      <c r="S116" s="106">
        <f t="shared" si="12"/>
        <v>43</v>
      </c>
      <c r="T116" s="37">
        <f t="shared" si="12"/>
        <v>43</v>
      </c>
      <c r="U116" s="37">
        <f t="shared" si="12"/>
        <v>43</v>
      </c>
      <c r="V116" s="47" t="str">
        <f t="shared" si="12"/>
        <v/>
      </c>
      <c r="W116" s="48">
        <f t="shared" si="12"/>
        <v>43</v>
      </c>
      <c r="X116" s="47">
        <f t="shared" si="12"/>
        <v>43</v>
      </c>
      <c r="Y116" s="37">
        <f t="shared" si="12"/>
        <v>43</v>
      </c>
      <c r="Z116" s="37" t="str">
        <f t="shared" si="12"/>
        <v/>
      </c>
      <c r="AA116" s="37">
        <f t="shared" si="12"/>
        <v>43</v>
      </c>
      <c r="AB116" s="47" t="str">
        <f t="shared" si="12"/>
        <v/>
      </c>
      <c r="AC116" s="63" t="str">
        <f t="shared" si="12"/>
        <v/>
      </c>
      <c r="AD116" s="47" t="str">
        <f t="shared" si="12"/>
        <v/>
      </c>
      <c r="AE116" s="47" t="str">
        <f t="shared" si="12"/>
        <v/>
      </c>
      <c r="AF116" s="47" t="str">
        <f t="shared" si="12"/>
        <v/>
      </c>
      <c r="AG116" s="47" t="str">
        <f t="shared" si="12"/>
        <v/>
      </c>
      <c r="AH116" s="123" t="str">
        <f t="shared" si="12"/>
        <v/>
      </c>
      <c r="AI116" s="124">
        <f>AI63+AI115</f>
        <v>817</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19</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FEBRUARY</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399</v>
      </c>
      <c r="F141" s="236"/>
      <c r="G141" s="100"/>
      <c r="H141" s="100"/>
      <c r="I141" s="100"/>
      <c r="J141" s="297">
        <f>$AI$115</f>
        <v>418</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19</v>
      </c>
      <c r="F142" s="199"/>
      <c r="G142" s="100"/>
      <c r="H142" s="100"/>
      <c r="I142" s="100"/>
      <c r="J142" s="285">
        <f>$AM$118</f>
        <v>19</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900-000000000000}">
      <formula1>"E,X,T"</formula1>
    </dataValidation>
  </dataValidations>
  <pageMargins left="0.15" right="0.1" top="0.1" bottom="0.1" header="0" footer="0"/>
  <pageSetup paperSize="14" scale="47"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8761D"/>
  </sheetPr>
  <dimension ref="A1:AQ1000"/>
  <sheetViews>
    <sheetView showGridLines="0" workbookViewId="0">
      <selection activeCell="E12" sqref="E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230</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231</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v>1</v>
      </c>
      <c r="F10" s="14">
        <v>2</v>
      </c>
      <c r="G10" s="14">
        <v>3</v>
      </c>
      <c r="H10" s="14">
        <v>4</v>
      </c>
      <c r="I10" s="39">
        <v>5</v>
      </c>
      <c r="J10" s="39"/>
      <c r="K10" s="13">
        <v>8</v>
      </c>
      <c r="L10" s="14">
        <v>9</v>
      </c>
      <c r="M10" s="14">
        <v>10</v>
      </c>
      <c r="N10" s="39">
        <v>11</v>
      </c>
      <c r="O10" s="14">
        <v>12</v>
      </c>
      <c r="P10" s="39"/>
      <c r="Q10" s="13">
        <v>15</v>
      </c>
      <c r="R10" s="14">
        <v>16</v>
      </c>
      <c r="S10" s="39">
        <v>17</v>
      </c>
      <c r="T10" s="14">
        <v>18</v>
      </c>
      <c r="U10" s="14">
        <v>19</v>
      </c>
      <c r="V10" s="39">
        <v>20</v>
      </c>
      <c r="W10" s="13">
        <v>22</v>
      </c>
      <c r="X10" s="39">
        <v>23</v>
      </c>
      <c r="Y10" s="14">
        <v>24</v>
      </c>
      <c r="Z10" s="14"/>
      <c r="AA10" s="14"/>
      <c r="AB10" s="39"/>
      <c r="AC10" s="56">
        <v>29</v>
      </c>
      <c r="AD10" s="57">
        <v>30</v>
      </c>
      <c r="AE10" s="57">
        <v>31</v>
      </c>
      <c r="AF10" s="57"/>
      <c r="AG10" s="57"/>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f t="shared" ref="E62:AH62" si="4">IF(ISNUMBER(E$10),COUNTIF(E12:E61,"X"),"")</f>
        <v>0</v>
      </c>
      <c r="F62" s="35">
        <f t="shared" si="4"/>
        <v>0</v>
      </c>
      <c r="G62" s="35">
        <f t="shared" si="4"/>
        <v>0</v>
      </c>
      <c r="H62" s="35">
        <f t="shared" si="4"/>
        <v>0</v>
      </c>
      <c r="I62" s="44">
        <f t="shared" si="4"/>
        <v>0</v>
      </c>
      <c r="J62" s="44" t="str">
        <f t="shared" si="4"/>
        <v/>
      </c>
      <c r="K62" s="45">
        <f t="shared" si="4"/>
        <v>0</v>
      </c>
      <c r="L62" s="35">
        <f t="shared" si="4"/>
        <v>0</v>
      </c>
      <c r="M62" s="35">
        <f t="shared" si="4"/>
        <v>0</v>
      </c>
      <c r="N62" s="44">
        <f t="shared" si="4"/>
        <v>0</v>
      </c>
      <c r="O62" s="35">
        <f t="shared" si="4"/>
        <v>0</v>
      </c>
      <c r="P62" s="44" t="str">
        <f t="shared" si="4"/>
        <v/>
      </c>
      <c r="Q62" s="50">
        <f t="shared" si="4"/>
        <v>0</v>
      </c>
      <c r="R62" s="51">
        <f t="shared" si="4"/>
        <v>0</v>
      </c>
      <c r="S62" s="52">
        <f t="shared" si="4"/>
        <v>0</v>
      </c>
      <c r="T62" s="35">
        <f t="shared" si="4"/>
        <v>0</v>
      </c>
      <c r="U62" s="35">
        <f t="shared" si="4"/>
        <v>0</v>
      </c>
      <c r="V62" s="44">
        <f t="shared" si="4"/>
        <v>0</v>
      </c>
      <c r="W62" s="45">
        <f t="shared" si="4"/>
        <v>0</v>
      </c>
      <c r="X62" s="44">
        <f t="shared" si="4"/>
        <v>0</v>
      </c>
      <c r="Y62" s="35">
        <f t="shared" si="4"/>
        <v>0</v>
      </c>
      <c r="Z62" s="35" t="str">
        <f t="shared" si="4"/>
        <v/>
      </c>
      <c r="AA62" s="35" t="str">
        <f t="shared" si="4"/>
        <v/>
      </c>
      <c r="AB62" s="44" t="str">
        <f t="shared" si="4"/>
        <v/>
      </c>
      <c r="AC62" s="62">
        <f t="shared" si="4"/>
        <v>0</v>
      </c>
      <c r="AD62" s="44">
        <f t="shared" si="4"/>
        <v>0</v>
      </c>
      <c r="AE62" s="44">
        <f t="shared" si="4"/>
        <v>0</v>
      </c>
      <c r="AF62" s="44" t="str">
        <f t="shared" si="4"/>
        <v/>
      </c>
      <c r="AG62" s="44" t="str">
        <f t="shared" si="4"/>
        <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f t="shared" ref="E63:AH63" si="5">IF(ISNUMBER(E$10),$C$62-E62,"")</f>
        <v>21</v>
      </c>
      <c r="F63" s="37">
        <f t="shared" si="5"/>
        <v>21</v>
      </c>
      <c r="G63" s="36">
        <f t="shared" si="5"/>
        <v>21</v>
      </c>
      <c r="H63" s="37">
        <f t="shared" si="5"/>
        <v>21</v>
      </c>
      <c r="I63" s="46">
        <f t="shared" si="5"/>
        <v>21</v>
      </c>
      <c r="J63" s="47" t="str">
        <f t="shared" si="5"/>
        <v/>
      </c>
      <c r="K63" s="48">
        <f t="shared" si="5"/>
        <v>21</v>
      </c>
      <c r="L63" s="36">
        <f t="shared" si="5"/>
        <v>21</v>
      </c>
      <c r="M63" s="37">
        <f t="shared" si="5"/>
        <v>21</v>
      </c>
      <c r="N63" s="36">
        <f t="shared" si="5"/>
        <v>21</v>
      </c>
      <c r="O63" s="37">
        <f t="shared" si="5"/>
        <v>21</v>
      </c>
      <c r="P63" s="47" t="str">
        <f t="shared" si="5"/>
        <v/>
      </c>
      <c r="Q63" s="53">
        <f t="shared" si="5"/>
        <v>21</v>
      </c>
      <c r="R63" s="54">
        <f t="shared" si="5"/>
        <v>21</v>
      </c>
      <c r="S63" s="55">
        <f t="shared" si="5"/>
        <v>21</v>
      </c>
      <c r="T63" s="37">
        <f t="shared" si="5"/>
        <v>21</v>
      </c>
      <c r="U63" s="37">
        <f t="shared" si="5"/>
        <v>21</v>
      </c>
      <c r="V63" s="46">
        <f t="shared" si="5"/>
        <v>21</v>
      </c>
      <c r="W63" s="48">
        <f t="shared" si="5"/>
        <v>21</v>
      </c>
      <c r="X63" s="36">
        <f t="shared" si="5"/>
        <v>21</v>
      </c>
      <c r="Y63" s="37">
        <f t="shared" si="5"/>
        <v>21</v>
      </c>
      <c r="Z63" s="37" t="str">
        <f t="shared" si="5"/>
        <v/>
      </c>
      <c r="AA63" s="36" t="str">
        <f t="shared" si="5"/>
        <v/>
      </c>
      <c r="AB63" s="47" t="str">
        <f t="shared" si="5"/>
        <v/>
      </c>
      <c r="AC63" s="63">
        <f t="shared" si="5"/>
        <v>21</v>
      </c>
      <c r="AD63" s="47">
        <f t="shared" si="5"/>
        <v>21</v>
      </c>
      <c r="AE63" s="47">
        <f t="shared" si="5"/>
        <v>21</v>
      </c>
      <c r="AF63" s="47" t="str">
        <f t="shared" si="5"/>
        <v/>
      </c>
      <c r="AG63" s="47" t="str">
        <f t="shared" si="5"/>
        <v/>
      </c>
      <c r="AH63" s="80" t="str">
        <f t="shared" si="5"/>
        <v/>
      </c>
      <c r="AI63" s="81">
        <f>SUM(E63:AH63)</f>
        <v>462</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f t="shared" ref="E114:AH114" si="10">IF(ISNUMBER(E$10),COUNTIF(E64:E113,"X"),"")</f>
        <v>0</v>
      </c>
      <c r="F114" s="35">
        <f t="shared" si="10"/>
        <v>0</v>
      </c>
      <c r="G114" s="35">
        <f t="shared" si="10"/>
        <v>0</v>
      </c>
      <c r="H114" s="35">
        <f t="shared" si="10"/>
        <v>0</v>
      </c>
      <c r="I114" s="44">
        <f t="shared" si="10"/>
        <v>0</v>
      </c>
      <c r="J114" s="44" t="str">
        <f t="shared" si="10"/>
        <v/>
      </c>
      <c r="K114" s="45">
        <f t="shared" si="10"/>
        <v>0</v>
      </c>
      <c r="L114" s="35">
        <f t="shared" si="10"/>
        <v>0</v>
      </c>
      <c r="M114" s="35">
        <f t="shared" si="10"/>
        <v>0</v>
      </c>
      <c r="N114" s="44">
        <f t="shared" si="10"/>
        <v>0</v>
      </c>
      <c r="O114" s="35">
        <f t="shared" si="10"/>
        <v>0</v>
      </c>
      <c r="P114" s="44" t="str">
        <f t="shared" si="10"/>
        <v/>
      </c>
      <c r="Q114" s="50">
        <f t="shared" si="10"/>
        <v>0</v>
      </c>
      <c r="R114" s="51">
        <f t="shared" si="10"/>
        <v>0</v>
      </c>
      <c r="S114" s="52">
        <f t="shared" si="10"/>
        <v>0</v>
      </c>
      <c r="T114" s="35">
        <f t="shared" si="10"/>
        <v>0</v>
      </c>
      <c r="U114" s="35">
        <f t="shared" si="10"/>
        <v>0</v>
      </c>
      <c r="V114" s="44">
        <f t="shared" si="10"/>
        <v>0</v>
      </c>
      <c r="W114" s="45">
        <f t="shared" si="10"/>
        <v>0</v>
      </c>
      <c r="X114" s="44">
        <f t="shared" si="10"/>
        <v>0</v>
      </c>
      <c r="Y114" s="35">
        <f t="shared" si="10"/>
        <v>0</v>
      </c>
      <c r="Z114" s="35" t="str">
        <f t="shared" si="10"/>
        <v/>
      </c>
      <c r="AA114" s="35" t="str">
        <f t="shared" si="10"/>
        <v/>
      </c>
      <c r="AB114" s="44" t="str">
        <f t="shared" si="10"/>
        <v/>
      </c>
      <c r="AC114" s="62">
        <f t="shared" si="10"/>
        <v>0</v>
      </c>
      <c r="AD114" s="44">
        <f t="shared" si="10"/>
        <v>0</v>
      </c>
      <c r="AE114" s="44">
        <f t="shared" si="10"/>
        <v>0</v>
      </c>
      <c r="AF114" s="44" t="str">
        <f t="shared" si="10"/>
        <v/>
      </c>
      <c r="AG114" s="44" t="str">
        <f t="shared" si="10"/>
        <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f t="shared" ref="E115:AH115" si="11">IF(ISNUMBER(E$10),$C$114-E114,"")</f>
        <v>22</v>
      </c>
      <c r="F115" s="37">
        <f t="shared" si="11"/>
        <v>22</v>
      </c>
      <c r="G115" s="37">
        <f t="shared" si="11"/>
        <v>22</v>
      </c>
      <c r="H115" s="37">
        <f t="shared" si="11"/>
        <v>22</v>
      </c>
      <c r="I115" s="47">
        <f t="shared" si="11"/>
        <v>22</v>
      </c>
      <c r="J115" s="47" t="str">
        <f t="shared" si="11"/>
        <v/>
      </c>
      <c r="K115" s="48">
        <f t="shared" si="11"/>
        <v>22</v>
      </c>
      <c r="L115" s="37">
        <f t="shared" si="11"/>
        <v>22</v>
      </c>
      <c r="M115" s="37">
        <f t="shared" si="11"/>
        <v>22</v>
      </c>
      <c r="N115" s="47">
        <f t="shared" si="11"/>
        <v>22</v>
      </c>
      <c r="O115" s="37">
        <f t="shared" si="11"/>
        <v>22</v>
      </c>
      <c r="P115" s="47" t="str">
        <f t="shared" si="11"/>
        <v/>
      </c>
      <c r="Q115" s="53">
        <f t="shared" si="11"/>
        <v>22</v>
      </c>
      <c r="R115" s="54">
        <f t="shared" si="11"/>
        <v>22</v>
      </c>
      <c r="S115" s="106">
        <f t="shared" si="11"/>
        <v>22</v>
      </c>
      <c r="T115" s="37">
        <f t="shared" si="11"/>
        <v>22</v>
      </c>
      <c r="U115" s="37">
        <f t="shared" si="11"/>
        <v>22</v>
      </c>
      <c r="V115" s="47">
        <f t="shared" si="11"/>
        <v>22</v>
      </c>
      <c r="W115" s="48">
        <f t="shared" si="11"/>
        <v>22</v>
      </c>
      <c r="X115" s="47">
        <f t="shared" si="11"/>
        <v>22</v>
      </c>
      <c r="Y115" s="37">
        <f t="shared" si="11"/>
        <v>22</v>
      </c>
      <c r="Z115" s="37" t="str">
        <f t="shared" si="11"/>
        <v/>
      </c>
      <c r="AA115" s="37" t="str">
        <f t="shared" si="11"/>
        <v/>
      </c>
      <c r="AB115" s="47" t="str">
        <f t="shared" si="11"/>
        <v/>
      </c>
      <c r="AC115" s="63">
        <f t="shared" si="11"/>
        <v>22</v>
      </c>
      <c r="AD115" s="47">
        <f t="shared" si="11"/>
        <v>22</v>
      </c>
      <c r="AE115" s="47">
        <f t="shared" si="11"/>
        <v>22</v>
      </c>
      <c r="AF115" s="47" t="str">
        <f t="shared" si="11"/>
        <v/>
      </c>
      <c r="AG115" s="47" t="str">
        <f t="shared" si="11"/>
        <v/>
      </c>
      <c r="AH115" s="123" t="str">
        <f t="shared" si="11"/>
        <v/>
      </c>
      <c r="AI115" s="81">
        <f>SUM(E115:AH115)</f>
        <v>484</v>
      </c>
      <c r="AJ115" s="82" t="s">
        <v>139</v>
      </c>
      <c r="AK115" s="83"/>
      <c r="AL115" s="84"/>
      <c r="AM115" s="84"/>
      <c r="AN115" s="84"/>
      <c r="AO115" s="84"/>
      <c r="AP115" s="90"/>
      <c r="AQ115" s="91"/>
    </row>
    <row r="116" spans="1:43" ht="21.75" customHeight="1" x14ac:dyDescent="0.3">
      <c r="A116" s="322" t="s">
        <v>140</v>
      </c>
      <c r="B116" s="323"/>
      <c r="C116" s="244"/>
      <c r="D116" s="245"/>
      <c r="E116" s="48">
        <f t="shared" ref="E116:AH116" si="12">IF(ISNUMBER(E$10),E63+E115,"")</f>
        <v>43</v>
      </c>
      <c r="F116" s="37">
        <f t="shared" si="12"/>
        <v>43</v>
      </c>
      <c r="G116" s="37">
        <f t="shared" si="12"/>
        <v>43</v>
      </c>
      <c r="H116" s="37">
        <f t="shared" si="12"/>
        <v>43</v>
      </c>
      <c r="I116" s="47">
        <f t="shared" si="12"/>
        <v>43</v>
      </c>
      <c r="J116" s="47" t="str">
        <f t="shared" si="12"/>
        <v/>
      </c>
      <c r="K116" s="48">
        <f t="shared" si="12"/>
        <v>43</v>
      </c>
      <c r="L116" s="37">
        <f t="shared" si="12"/>
        <v>43</v>
      </c>
      <c r="M116" s="37">
        <f t="shared" si="12"/>
        <v>43</v>
      </c>
      <c r="N116" s="47">
        <f t="shared" si="12"/>
        <v>43</v>
      </c>
      <c r="O116" s="37">
        <f t="shared" si="12"/>
        <v>43</v>
      </c>
      <c r="P116" s="47" t="str">
        <f t="shared" si="12"/>
        <v/>
      </c>
      <c r="Q116" s="53">
        <f t="shared" si="12"/>
        <v>43</v>
      </c>
      <c r="R116" s="54">
        <f t="shared" si="12"/>
        <v>43</v>
      </c>
      <c r="S116" s="106">
        <f t="shared" si="12"/>
        <v>43</v>
      </c>
      <c r="T116" s="37">
        <f t="shared" si="12"/>
        <v>43</v>
      </c>
      <c r="U116" s="37">
        <f t="shared" si="12"/>
        <v>43</v>
      </c>
      <c r="V116" s="47">
        <f t="shared" si="12"/>
        <v>43</v>
      </c>
      <c r="W116" s="48">
        <f t="shared" si="12"/>
        <v>43</v>
      </c>
      <c r="X116" s="47">
        <f t="shared" si="12"/>
        <v>43</v>
      </c>
      <c r="Y116" s="37">
        <f t="shared" si="12"/>
        <v>43</v>
      </c>
      <c r="Z116" s="37" t="str">
        <f t="shared" si="12"/>
        <v/>
      </c>
      <c r="AA116" s="37" t="str">
        <f t="shared" si="12"/>
        <v/>
      </c>
      <c r="AB116" s="47" t="str">
        <f t="shared" si="12"/>
        <v/>
      </c>
      <c r="AC116" s="63">
        <f t="shared" si="12"/>
        <v>43</v>
      </c>
      <c r="AD116" s="47">
        <f t="shared" si="12"/>
        <v>43</v>
      </c>
      <c r="AE116" s="47">
        <f t="shared" si="12"/>
        <v>43</v>
      </c>
      <c r="AF116" s="47" t="str">
        <f t="shared" si="12"/>
        <v/>
      </c>
      <c r="AG116" s="47" t="str">
        <f t="shared" si="12"/>
        <v/>
      </c>
      <c r="AH116" s="123" t="str">
        <f t="shared" si="12"/>
        <v/>
      </c>
      <c r="AI116" s="124">
        <f>AI63+AI115</f>
        <v>946</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22</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MARCH</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462</v>
      </c>
      <c r="F141" s="236"/>
      <c r="G141" s="100"/>
      <c r="H141" s="100"/>
      <c r="I141" s="100"/>
      <c r="J141" s="297">
        <f>$AI$115</f>
        <v>484</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22</v>
      </c>
      <c r="F142" s="199"/>
      <c r="G142" s="100"/>
      <c r="H142" s="100"/>
      <c r="I142" s="100"/>
      <c r="J142" s="285">
        <f>$AM$118</f>
        <v>22</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A00-000000000000}">
      <formula1>"E,X,T"</formula1>
    </dataValidation>
  </dataValidations>
  <pageMargins left="0.15" right="0.1" top="0.1" bottom="0.1" header="0" footer="0"/>
  <pageSetup paperSize="14" scale="47"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8761D"/>
  </sheetPr>
  <dimension ref="A1:AQ1000"/>
  <sheetViews>
    <sheetView showGridLines="0" workbookViewId="0">
      <selection activeCell="H12" sqref="H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232</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233</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c r="G10" s="14"/>
      <c r="H10" s="14">
        <v>1</v>
      </c>
      <c r="I10" s="39">
        <v>2</v>
      </c>
      <c r="J10" s="39">
        <v>3</v>
      </c>
      <c r="K10" s="13">
        <v>5</v>
      </c>
      <c r="L10" s="14">
        <v>6</v>
      </c>
      <c r="M10" s="14">
        <v>7</v>
      </c>
      <c r="N10" s="39">
        <v>8</v>
      </c>
      <c r="O10" s="14"/>
      <c r="P10" s="39"/>
      <c r="Q10" s="13"/>
      <c r="R10" s="14"/>
      <c r="S10" s="39"/>
      <c r="T10" s="14"/>
      <c r="U10" s="14"/>
      <c r="V10" s="39"/>
      <c r="W10" s="13"/>
      <c r="X10" s="39"/>
      <c r="Y10" s="14"/>
      <c r="Z10" s="14"/>
      <c r="AA10" s="14"/>
      <c r="AB10" s="39"/>
      <c r="AC10" s="56"/>
      <c r="AD10" s="57"/>
      <c r="AE10" s="57"/>
      <c r="AF10" s="57"/>
      <c r="AG10" s="57"/>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t="str">
        <f t="shared" si="4"/>
        <v/>
      </c>
      <c r="G62" s="35" t="str">
        <f t="shared" si="4"/>
        <v/>
      </c>
      <c r="H62" s="35">
        <f t="shared" si="4"/>
        <v>0</v>
      </c>
      <c r="I62" s="44">
        <f t="shared" si="4"/>
        <v>0</v>
      </c>
      <c r="J62" s="44">
        <f t="shared" si="4"/>
        <v>0</v>
      </c>
      <c r="K62" s="45">
        <f t="shared" si="4"/>
        <v>0</v>
      </c>
      <c r="L62" s="35">
        <f t="shared" si="4"/>
        <v>0</v>
      </c>
      <c r="M62" s="35">
        <f t="shared" si="4"/>
        <v>0</v>
      </c>
      <c r="N62" s="44">
        <f t="shared" si="4"/>
        <v>0</v>
      </c>
      <c r="O62" s="35" t="str">
        <f t="shared" si="4"/>
        <v/>
      </c>
      <c r="P62" s="44" t="str">
        <f t="shared" si="4"/>
        <v/>
      </c>
      <c r="Q62" s="50" t="str">
        <f t="shared" si="4"/>
        <v/>
      </c>
      <c r="R62" s="51" t="str">
        <f t="shared" si="4"/>
        <v/>
      </c>
      <c r="S62" s="52" t="str">
        <f t="shared" si="4"/>
        <v/>
      </c>
      <c r="T62" s="35" t="str">
        <f t="shared" si="4"/>
        <v/>
      </c>
      <c r="U62" s="35" t="str">
        <f t="shared" si="4"/>
        <v/>
      </c>
      <c r="V62" s="44" t="str">
        <f t="shared" si="4"/>
        <v/>
      </c>
      <c r="W62" s="45" t="str">
        <f t="shared" si="4"/>
        <v/>
      </c>
      <c r="X62" s="44" t="str">
        <f t="shared" si="4"/>
        <v/>
      </c>
      <c r="Y62" s="35" t="str">
        <f t="shared" si="4"/>
        <v/>
      </c>
      <c r="Z62" s="35" t="str">
        <f t="shared" si="4"/>
        <v/>
      </c>
      <c r="AA62" s="35" t="str">
        <f t="shared" si="4"/>
        <v/>
      </c>
      <c r="AB62" s="44" t="str">
        <f t="shared" si="4"/>
        <v/>
      </c>
      <c r="AC62" s="62" t="str">
        <f t="shared" si="4"/>
        <v/>
      </c>
      <c r="AD62" s="44" t="str">
        <f t="shared" si="4"/>
        <v/>
      </c>
      <c r="AE62" s="44" t="str">
        <f t="shared" si="4"/>
        <v/>
      </c>
      <c r="AF62" s="44" t="str">
        <f t="shared" si="4"/>
        <v/>
      </c>
      <c r="AG62" s="44" t="str">
        <f t="shared" si="4"/>
        <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t="str">
        <f t="shared" si="5"/>
        <v/>
      </c>
      <c r="G63" s="36" t="str">
        <f t="shared" si="5"/>
        <v/>
      </c>
      <c r="H63" s="37">
        <f t="shared" si="5"/>
        <v>21</v>
      </c>
      <c r="I63" s="46">
        <f t="shared" si="5"/>
        <v>21</v>
      </c>
      <c r="J63" s="47">
        <f t="shared" si="5"/>
        <v>21</v>
      </c>
      <c r="K63" s="48">
        <f t="shared" si="5"/>
        <v>21</v>
      </c>
      <c r="L63" s="36">
        <f t="shared" si="5"/>
        <v>21</v>
      </c>
      <c r="M63" s="37">
        <f t="shared" si="5"/>
        <v>21</v>
      </c>
      <c r="N63" s="36">
        <f t="shared" si="5"/>
        <v>21</v>
      </c>
      <c r="O63" s="37" t="str">
        <f t="shared" si="5"/>
        <v/>
      </c>
      <c r="P63" s="47" t="str">
        <f t="shared" si="5"/>
        <v/>
      </c>
      <c r="Q63" s="53" t="str">
        <f t="shared" si="5"/>
        <v/>
      </c>
      <c r="R63" s="54" t="str">
        <f t="shared" si="5"/>
        <v/>
      </c>
      <c r="S63" s="55" t="str">
        <f t="shared" si="5"/>
        <v/>
      </c>
      <c r="T63" s="37" t="str">
        <f t="shared" si="5"/>
        <v/>
      </c>
      <c r="U63" s="37" t="str">
        <f t="shared" si="5"/>
        <v/>
      </c>
      <c r="V63" s="46" t="str">
        <f t="shared" si="5"/>
        <v/>
      </c>
      <c r="W63" s="48" t="str">
        <f t="shared" si="5"/>
        <v/>
      </c>
      <c r="X63" s="36" t="str">
        <f t="shared" si="5"/>
        <v/>
      </c>
      <c r="Y63" s="37" t="str">
        <f t="shared" si="5"/>
        <v/>
      </c>
      <c r="Z63" s="37" t="str">
        <f t="shared" si="5"/>
        <v/>
      </c>
      <c r="AA63" s="36" t="str">
        <f t="shared" si="5"/>
        <v/>
      </c>
      <c r="AB63" s="47" t="str">
        <f t="shared" si="5"/>
        <v/>
      </c>
      <c r="AC63" s="63" t="str">
        <f t="shared" si="5"/>
        <v/>
      </c>
      <c r="AD63" s="47" t="str">
        <f t="shared" si="5"/>
        <v/>
      </c>
      <c r="AE63" s="47" t="str">
        <f t="shared" si="5"/>
        <v/>
      </c>
      <c r="AF63" s="47" t="str">
        <f t="shared" si="5"/>
        <v/>
      </c>
      <c r="AG63" s="47" t="str">
        <f t="shared" si="5"/>
        <v/>
      </c>
      <c r="AH63" s="80" t="str">
        <f t="shared" si="5"/>
        <v/>
      </c>
      <c r="AI63" s="81">
        <f>SUM(E63:AH63)</f>
        <v>147</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t="str">
        <f t="shared" si="10"/>
        <v/>
      </c>
      <c r="G114" s="35" t="str">
        <f t="shared" si="10"/>
        <v/>
      </c>
      <c r="H114" s="35">
        <f t="shared" si="10"/>
        <v>0</v>
      </c>
      <c r="I114" s="44">
        <f t="shared" si="10"/>
        <v>0</v>
      </c>
      <c r="J114" s="44">
        <f t="shared" si="10"/>
        <v>0</v>
      </c>
      <c r="K114" s="45">
        <f t="shared" si="10"/>
        <v>0</v>
      </c>
      <c r="L114" s="35">
        <f t="shared" si="10"/>
        <v>0</v>
      </c>
      <c r="M114" s="35">
        <f t="shared" si="10"/>
        <v>0</v>
      </c>
      <c r="N114" s="44">
        <f t="shared" si="10"/>
        <v>0</v>
      </c>
      <c r="O114" s="35" t="str">
        <f t="shared" si="10"/>
        <v/>
      </c>
      <c r="P114" s="44" t="str">
        <f t="shared" si="10"/>
        <v/>
      </c>
      <c r="Q114" s="50" t="str">
        <f t="shared" si="10"/>
        <v/>
      </c>
      <c r="R114" s="51" t="str">
        <f t="shared" si="10"/>
        <v/>
      </c>
      <c r="S114" s="52" t="str">
        <f t="shared" si="10"/>
        <v/>
      </c>
      <c r="T114" s="35" t="str">
        <f t="shared" si="10"/>
        <v/>
      </c>
      <c r="U114" s="35" t="str">
        <f t="shared" si="10"/>
        <v/>
      </c>
      <c r="V114" s="44" t="str">
        <f t="shared" si="10"/>
        <v/>
      </c>
      <c r="W114" s="45" t="str">
        <f t="shared" si="10"/>
        <v/>
      </c>
      <c r="X114" s="44" t="str">
        <f t="shared" si="10"/>
        <v/>
      </c>
      <c r="Y114" s="35" t="str">
        <f t="shared" si="10"/>
        <v/>
      </c>
      <c r="Z114" s="35" t="str">
        <f t="shared" si="10"/>
        <v/>
      </c>
      <c r="AA114" s="35" t="str">
        <f t="shared" si="10"/>
        <v/>
      </c>
      <c r="AB114" s="44" t="str">
        <f t="shared" si="10"/>
        <v/>
      </c>
      <c r="AC114" s="62" t="str">
        <f t="shared" si="10"/>
        <v/>
      </c>
      <c r="AD114" s="44" t="str">
        <f t="shared" si="10"/>
        <v/>
      </c>
      <c r="AE114" s="44" t="str">
        <f t="shared" si="10"/>
        <v/>
      </c>
      <c r="AF114" s="44" t="str">
        <f t="shared" si="10"/>
        <v/>
      </c>
      <c r="AG114" s="44" t="str">
        <f t="shared" si="10"/>
        <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t="str">
        <f t="shared" si="11"/>
        <v/>
      </c>
      <c r="G115" s="37" t="str">
        <f t="shared" si="11"/>
        <v/>
      </c>
      <c r="H115" s="37">
        <f t="shared" si="11"/>
        <v>22</v>
      </c>
      <c r="I115" s="47">
        <f t="shared" si="11"/>
        <v>22</v>
      </c>
      <c r="J115" s="47">
        <f t="shared" si="11"/>
        <v>22</v>
      </c>
      <c r="K115" s="48">
        <f t="shared" si="11"/>
        <v>22</v>
      </c>
      <c r="L115" s="37">
        <f t="shared" si="11"/>
        <v>22</v>
      </c>
      <c r="M115" s="37">
        <f t="shared" si="11"/>
        <v>22</v>
      </c>
      <c r="N115" s="47">
        <f t="shared" si="11"/>
        <v>22</v>
      </c>
      <c r="O115" s="37" t="str">
        <f t="shared" si="11"/>
        <v/>
      </c>
      <c r="P115" s="47" t="str">
        <f t="shared" si="11"/>
        <v/>
      </c>
      <c r="Q115" s="53" t="str">
        <f t="shared" si="11"/>
        <v/>
      </c>
      <c r="R115" s="54" t="str">
        <f t="shared" si="11"/>
        <v/>
      </c>
      <c r="S115" s="106" t="str">
        <f t="shared" si="11"/>
        <v/>
      </c>
      <c r="T115" s="37" t="str">
        <f t="shared" si="11"/>
        <v/>
      </c>
      <c r="U115" s="37" t="str">
        <f t="shared" si="11"/>
        <v/>
      </c>
      <c r="V115" s="47" t="str">
        <f t="shared" si="11"/>
        <v/>
      </c>
      <c r="W115" s="48" t="str">
        <f t="shared" si="11"/>
        <v/>
      </c>
      <c r="X115" s="47" t="str">
        <f t="shared" si="11"/>
        <v/>
      </c>
      <c r="Y115" s="37" t="str">
        <f t="shared" si="11"/>
        <v/>
      </c>
      <c r="Z115" s="37" t="str">
        <f t="shared" si="11"/>
        <v/>
      </c>
      <c r="AA115" s="37" t="str">
        <f t="shared" si="11"/>
        <v/>
      </c>
      <c r="AB115" s="47" t="str">
        <f t="shared" si="11"/>
        <v/>
      </c>
      <c r="AC115" s="63" t="str">
        <f t="shared" si="11"/>
        <v/>
      </c>
      <c r="AD115" s="47" t="str">
        <f t="shared" si="11"/>
        <v/>
      </c>
      <c r="AE115" s="47" t="str">
        <f t="shared" si="11"/>
        <v/>
      </c>
      <c r="AF115" s="47" t="str">
        <f t="shared" si="11"/>
        <v/>
      </c>
      <c r="AG115" s="47" t="str">
        <f t="shared" si="11"/>
        <v/>
      </c>
      <c r="AH115" s="123" t="str">
        <f t="shared" si="11"/>
        <v/>
      </c>
      <c r="AI115" s="81">
        <f>SUM(E115:AH115)</f>
        <v>154</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t="str">
        <f t="shared" si="12"/>
        <v/>
      </c>
      <c r="G116" s="37" t="str">
        <f t="shared" si="12"/>
        <v/>
      </c>
      <c r="H116" s="37">
        <f t="shared" si="12"/>
        <v>43</v>
      </c>
      <c r="I116" s="47">
        <f t="shared" si="12"/>
        <v>43</v>
      </c>
      <c r="J116" s="47">
        <f t="shared" si="12"/>
        <v>43</v>
      </c>
      <c r="K116" s="48">
        <f t="shared" si="12"/>
        <v>43</v>
      </c>
      <c r="L116" s="37">
        <f t="shared" si="12"/>
        <v>43</v>
      </c>
      <c r="M116" s="37">
        <f t="shared" si="12"/>
        <v>43</v>
      </c>
      <c r="N116" s="47">
        <f t="shared" si="12"/>
        <v>43</v>
      </c>
      <c r="O116" s="37" t="str">
        <f t="shared" si="12"/>
        <v/>
      </c>
      <c r="P116" s="47" t="str">
        <f t="shared" si="12"/>
        <v/>
      </c>
      <c r="Q116" s="53" t="str">
        <f t="shared" si="12"/>
        <v/>
      </c>
      <c r="R116" s="54" t="str">
        <f t="shared" si="12"/>
        <v/>
      </c>
      <c r="S116" s="106" t="str">
        <f t="shared" si="12"/>
        <v/>
      </c>
      <c r="T116" s="37" t="str">
        <f t="shared" si="12"/>
        <v/>
      </c>
      <c r="U116" s="37" t="str">
        <f t="shared" si="12"/>
        <v/>
      </c>
      <c r="V116" s="47" t="str">
        <f t="shared" si="12"/>
        <v/>
      </c>
      <c r="W116" s="48" t="str">
        <f t="shared" si="12"/>
        <v/>
      </c>
      <c r="X116" s="47" t="str">
        <f t="shared" si="12"/>
        <v/>
      </c>
      <c r="Y116" s="37" t="str">
        <f t="shared" si="12"/>
        <v/>
      </c>
      <c r="Z116" s="37" t="str">
        <f t="shared" si="12"/>
        <v/>
      </c>
      <c r="AA116" s="37" t="str">
        <f t="shared" si="12"/>
        <v/>
      </c>
      <c r="AB116" s="47" t="str">
        <f t="shared" si="12"/>
        <v/>
      </c>
      <c r="AC116" s="63" t="str">
        <f t="shared" si="12"/>
        <v/>
      </c>
      <c r="AD116" s="47" t="str">
        <f t="shared" si="12"/>
        <v/>
      </c>
      <c r="AE116" s="47" t="str">
        <f t="shared" si="12"/>
        <v/>
      </c>
      <c r="AF116" s="47" t="str">
        <f t="shared" si="12"/>
        <v/>
      </c>
      <c r="AG116" s="47" t="str">
        <f t="shared" si="12"/>
        <v/>
      </c>
      <c r="AH116" s="123" t="str">
        <f t="shared" si="12"/>
        <v/>
      </c>
      <c r="AI116" s="124">
        <f>AI63+AI115</f>
        <v>301</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7</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APRIL</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147</v>
      </c>
      <c r="F141" s="236"/>
      <c r="G141" s="100"/>
      <c r="H141" s="100"/>
      <c r="I141" s="100"/>
      <c r="J141" s="297">
        <f>$AI$115</f>
        <v>154</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7</v>
      </c>
      <c r="F142" s="199"/>
      <c r="G142" s="100"/>
      <c r="H142" s="100"/>
      <c r="I142" s="100"/>
      <c r="J142" s="285">
        <f>$AM$118</f>
        <v>7</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B00-000000000000}">
      <formula1>"E,X,T"</formula1>
    </dataValidation>
  </dataValidations>
  <pageMargins left="0.15" right="0.1" top="0.1" bottom="0.1" header="0" footer="0"/>
  <pageSetup paperSize="14" scale="47"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8761D"/>
  </sheetPr>
  <dimension ref="A1:AQ1000"/>
  <sheetViews>
    <sheetView showGridLines="0" workbookViewId="0">
      <selection activeCell="B12" sqref="B12"/>
    </sheetView>
  </sheetViews>
  <sheetFormatPr defaultColWidth="14.44140625" defaultRowHeight="15" customHeight="1" x14ac:dyDescent="0.3"/>
  <cols>
    <col min="1" max="1" width="4.109375" customWidth="1"/>
    <col min="2" max="2" width="25.44140625" customWidth="1"/>
    <col min="3" max="3" width="32" customWidth="1"/>
    <col min="4" max="4" width="14.109375" customWidth="1"/>
    <col min="5" max="34" width="4.6640625" customWidth="1"/>
    <col min="35" max="35" width="8.44140625" customWidth="1"/>
    <col min="36" max="36" width="8.33203125" customWidth="1"/>
    <col min="37" max="38" width="7.109375" customWidth="1"/>
    <col min="39" max="39" width="6.44140625" customWidth="1"/>
    <col min="40" max="41" width="10.109375" customWidth="1"/>
    <col min="42" max="42" width="12.88671875" customWidth="1"/>
    <col min="43" max="43" width="1.44140625" customWidth="1"/>
  </cols>
  <sheetData>
    <row r="1" spans="1:43" ht="13.5" customHeight="1" x14ac:dyDescent="0.35">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64"/>
      <c r="AL1" s="65"/>
      <c r="AM1" s="65"/>
      <c r="AN1" s="65"/>
      <c r="AO1" s="65"/>
      <c r="AP1" s="65"/>
      <c r="AQ1" s="65"/>
    </row>
    <row r="2" spans="1:43" ht="27" customHeight="1" x14ac:dyDescent="0.3">
      <c r="A2" s="341" t="s">
        <v>114</v>
      </c>
      <c r="B2" s="341"/>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3"/>
    </row>
    <row r="3" spans="1:43" ht="19.5" customHeight="1" x14ac:dyDescent="0.3">
      <c r="A3" s="342" t="s">
        <v>115</v>
      </c>
      <c r="B3" s="342"/>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4"/>
    </row>
    <row r="4" spans="1:43" ht="17.25" customHeight="1" x14ac:dyDescent="0.3">
      <c r="A4" s="5"/>
      <c r="B4" s="5"/>
      <c r="C4" s="5"/>
      <c r="D4" s="5"/>
      <c r="E4" s="5"/>
      <c r="F4" s="5"/>
      <c r="G4" s="6" t="s">
        <v>116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ht="34.5" customHeight="1" x14ac:dyDescent="0.3">
      <c r="A5" s="5"/>
      <c r="B5" s="5"/>
      <c r="C5" s="7" t="s">
        <v>117</v>
      </c>
      <c r="D5" s="343">
        <f>SF2_Default!G4</f>
        <v>406295</v>
      </c>
      <c r="E5" s="344"/>
      <c r="F5" s="327"/>
      <c r="G5" s="8"/>
      <c r="H5" s="8"/>
      <c r="J5" s="8"/>
      <c r="K5" s="7" t="s">
        <v>118</v>
      </c>
      <c r="L5" s="345" t="str">
        <f>SF2_Default!Q6</f>
        <v>2026-2027</v>
      </c>
      <c r="M5" s="344"/>
      <c r="N5" s="344"/>
      <c r="O5" s="344"/>
      <c r="P5" s="327"/>
      <c r="Q5" s="8"/>
      <c r="R5" s="346" t="s">
        <v>119</v>
      </c>
      <c r="S5" s="199"/>
      <c r="T5" s="199"/>
      <c r="U5" s="199"/>
      <c r="V5" s="199"/>
      <c r="W5" s="199"/>
      <c r="X5" s="280"/>
      <c r="Y5" s="347" t="s">
        <v>234</v>
      </c>
      <c r="Z5" s="215"/>
      <c r="AA5" s="215"/>
      <c r="AB5" s="215"/>
      <c r="AC5" s="215"/>
      <c r="AD5" s="215"/>
      <c r="AE5" s="215"/>
      <c r="AF5" s="215"/>
      <c r="AG5" s="215"/>
      <c r="AH5" s="215"/>
      <c r="AI5" s="216"/>
      <c r="AJ5" s="8"/>
      <c r="AK5" s="8"/>
      <c r="AL5" s="8"/>
      <c r="AM5" s="8"/>
      <c r="AN5" s="8"/>
      <c r="AO5" s="5"/>
      <c r="AP5" s="5"/>
      <c r="AQ5" s="5"/>
    </row>
    <row r="6" spans="1:43" ht="6.75" customHeight="1" x14ac:dyDescent="0.3">
      <c r="A6" s="5"/>
      <c r="B6" s="5"/>
      <c r="C6" s="7"/>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5"/>
      <c r="AP6" s="5"/>
      <c r="AQ6" s="5"/>
    </row>
    <row r="7" spans="1:43" ht="33" customHeight="1" x14ac:dyDescent="0.3">
      <c r="A7" s="9"/>
      <c r="B7" s="9"/>
      <c r="C7" s="7" t="s">
        <v>121</v>
      </c>
      <c r="D7" s="343" t="str">
        <f>SF2_Default!G6</f>
        <v>MANILA CATHEDRAL SCHOOL</v>
      </c>
      <c r="E7" s="344"/>
      <c r="F7" s="344"/>
      <c r="G7" s="344"/>
      <c r="H7" s="344"/>
      <c r="I7" s="344"/>
      <c r="J7" s="344"/>
      <c r="K7" s="344"/>
      <c r="L7" s="344"/>
      <c r="M7" s="344"/>
      <c r="N7" s="344"/>
      <c r="O7" s="344"/>
      <c r="P7" s="327"/>
      <c r="Q7" s="49"/>
      <c r="R7" s="49"/>
      <c r="S7" s="49"/>
      <c r="T7" s="49"/>
      <c r="U7" s="346" t="s">
        <v>122</v>
      </c>
      <c r="V7" s="199"/>
      <c r="W7" s="199"/>
      <c r="X7" s="280"/>
      <c r="Y7" s="348" t="str">
        <f>SF2_Default!V6</f>
        <v>Grade 8</v>
      </c>
      <c r="Z7" s="327"/>
      <c r="AA7" s="349" t="s">
        <v>123</v>
      </c>
      <c r="AB7" s="199"/>
      <c r="AC7" s="199"/>
      <c r="AD7" s="199"/>
      <c r="AE7" s="199"/>
      <c r="AF7" s="199"/>
      <c r="AG7" s="199"/>
      <c r="AH7" s="280"/>
      <c r="AI7" s="345" t="str">
        <f>SF2_Default!Y6</f>
        <v>St. Faustina Kowalska</v>
      </c>
      <c r="AJ7" s="344"/>
      <c r="AK7" s="344"/>
      <c r="AL7" s="344"/>
      <c r="AM7" s="344"/>
      <c r="AN7" s="327"/>
      <c r="AO7" s="9"/>
      <c r="AP7" s="9"/>
      <c r="AQ7" s="9"/>
    </row>
    <row r="8" spans="1:43" ht="6"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3" ht="20.25" customHeight="1" x14ac:dyDescent="0.3">
      <c r="A9" s="11"/>
      <c r="B9" s="12"/>
      <c r="C9" s="332" t="s">
        <v>124</v>
      </c>
      <c r="D9" s="333"/>
      <c r="E9" s="334" t="s">
        <v>235</v>
      </c>
      <c r="F9" s="335"/>
      <c r="G9" s="335"/>
      <c r="H9" s="335"/>
      <c r="I9" s="335"/>
      <c r="J9" s="335"/>
      <c r="K9" s="335"/>
      <c r="L9" s="335"/>
      <c r="M9" s="335"/>
      <c r="N9" s="335"/>
      <c r="O9" s="335"/>
      <c r="P9" s="335"/>
      <c r="Q9" s="335"/>
      <c r="R9" s="335"/>
      <c r="S9" s="335"/>
      <c r="T9" s="335"/>
      <c r="U9" s="335"/>
      <c r="V9" s="335"/>
      <c r="W9" s="335"/>
      <c r="X9" s="335"/>
      <c r="Y9" s="335"/>
      <c r="Z9" s="335"/>
      <c r="AA9" s="335"/>
      <c r="AB9" s="335"/>
      <c r="AC9" s="336"/>
      <c r="AD9" s="336"/>
      <c r="AE9" s="336"/>
      <c r="AF9" s="336"/>
      <c r="AG9" s="336"/>
      <c r="AH9" s="337"/>
      <c r="AI9" s="338" t="s">
        <v>126</v>
      </c>
      <c r="AJ9" s="339"/>
      <c r="AK9" s="270" t="s">
        <v>127</v>
      </c>
      <c r="AL9" s="271"/>
      <c r="AM9" s="271"/>
      <c r="AN9" s="271"/>
      <c r="AO9" s="271"/>
      <c r="AP9" s="272"/>
      <c r="AQ9" s="87"/>
    </row>
    <row r="10" spans="1:43" ht="19.5" customHeight="1" x14ac:dyDescent="0.3">
      <c r="A10" s="258"/>
      <c r="B10" s="258" t="s">
        <v>18</v>
      </c>
      <c r="C10" s="274" t="s">
        <v>19</v>
      </c>
      <c r="D10" s="275"/>
      <c r="E10" s="13"/>
      <c r="F10" s="14"/>
      <c r="G10" s="14"/>
      <c r="H10" s="14">
        <v>2</v>
      </c>
      <c r="I10" s="39">
        <v>3</v>
      </c>
      <c r="J10" s="39"/>
      <c r="K10" s="13">
        <v>6</v>
      </c>
      <c r="L10" s="14">
        <v>7</v>
      </c>
      <c r="M10" s="14">
        <v>8</v>
      </c>
      <c r="N10" s="39">
        <v>9</v>
      </c>
      <c r="O10" s="14">
        <v>10</v>
      </c>
      <c r="P10" s="39">
        <v>11</v>
      </c>
      <c r="Q10" s="13">
        <v>13</v>
      </c>
      <c r="R10" s="14">
        <v>14</v>
      </c>
      <c r="S10" s="39">
        <v>15</v>
      </c>
      <c r="T10" s="14">
        <v>16</v>
      </c>
      <c r="U10" s="14">
        <v>17</v>
      </c>
      <c r="V10" s="39">
        <v>18</v>
      </c>
      <c r="W10" s="13">
        <v>20</v>
      </c>
      <c r="X10" s="39">
        <v>21</v>
      </c>
      <c r="Y10" s="14">
        <v>22</v>
      </c>
      <c r="Z10" s="14">
        <v>23</v>
      </c>
      <c r="AA10" s="14">
        <v>24</v>
      </c>
      <c r="AB10" s="39">
        <v>25</v>
      </c>
      <c r="AC10" s="56">
        <v>27</v>
      </c>
      <c r="AD10" s="57">
        <v>28</v>
      </c>
      <c r="AE10" s="57">
        <v>29</v>
      </c>
      <c r="AF10" s="57">
        <v>30</v>
      </c>
      <c r="AG10" s="57">
        <v>31</v>
      </c>
      <c r="AH10" s="66"/>
      <c r="AI10" s="262" t="s">
        <v>128</v>
      </c>
      <c r="AJ10" s="262" t="s">
        <v>129</v>
      </c>
      <c r="AK10" s="199"/>
      <c r="AL10" s="199"/>
      <c r="AM10" s="199"/>
      <c r="AN10" s="199"/>
      <c r="AO10" s="199"/>
      <c r="AP10" s="273"/>
      <c r="AQ10" s="87"/>
    </row>
    <row r="11" spans="1:43" ht="24.75" customHeight="1" x14ac:dyDescent="0.3">
      <c r="A11" s="259"/>
      <c r="B11" s="259"/>
      <c r="C11" s="276"/>
      <c r="D11" s="277"/>
      <c r="E11" s="16" t="s">
        <v>130</v>
      </c>
      <c r="F11" s="17" t="s">
        <v>131</v>
      </c>
      <c r="G11" s="17" t="s">
        <v>132</v>
      </c>
      <c r="H11" s="17" t="s">
        <v>133</v>
      </c>
      <c r="I11" s="40" t="s">
        <v>134</v>
      </c>
      <c r="J11" s="40" t="s">
        <v>135</v>
      </c>
      <c r="K11" s="16" t="s">
        <v>130</v>
      </c>
      <c r="L11" s="17" t="s">
        <v>131</v>
      </c>
      <c r="M11" s="17" t="s">
        <v>132</v>
      </c>
      <c r="N11" s="40" t="s">
        <v>133</v>
      </c>
      <c r="O11" s="17" t="s">
        <v>134</v>
      </c>
      <c r="P11" s="40" t="s">
        <v>135</v>
      </c>
      <c r="Q11" s="16" t="s">
        <v>130</v>
      </c>
      <c r="R11" s="17" t="s">
        <v>131</v>
      </c>
      <c r="S11" s="40" t="s">
        <v>132</v>
      </c>
      <c r="T11" s="17" t="s">
        <v>133</v>
      </c>
      <c r="U11" s="17" t="s">
        <v>134</v>
      </c>
      <c r="V11" s="40" t="s">
        <v>135</v>
      </c>
      <c r="W11" s="16" t="s">
        <v>130</v>
      </c>
      <c r="X11" s="40" t="s">
        <v>131</v>
      </c>
      <c r="Y11" s="17" t="s">
        <v>132</v>
      </c>
      <c r="Z11" s="17" t="s">
        <v>133</v>
      </c>
      <c r="AA11" s="17" t="s">
        <v>134</v>
      </c>
      <c r="AB11" s="40" t="s">
        <v>135</v>
      </c>
      <c r="AC11" s="58" t="s">
        <v>130</v>
      </c>
      <c r="AD11" s="40" t="s">
        <v>131</v>
      </c>
      <c r="AE11" s="40" t="s">
        <v>132</v>
      </c>
      <c r="AF11" s="40" t="s">
        <v>133</v>
      </c>
      <c r="AG11" s="40" t="s">
        <v>134</v>
      </c>
      <c r="AH11" s="67"/>
      <c r="AI11" s="263"/>
      <c r="AJ11" s="263"/>
      <c r="AK11" s="244"/>
      <c r="AL11" s="244"/>
      <c r="AM11" s="244"/>
      <c r="AN11" s="244"/>
      <c r="AO11" s="244"/>
      <c r="AP11" s="265"/>
      <c r="AQ11" s="87"/>
    </row>
    <row r="12" spans="1:43" ht="21.75" customHeight="1" x14ac:dyDescent="0.35">
      <c r="A12" s="18">
        <v>1</v>
      </c>
      <c r="B12" s="19" t="str">
        <f>SF2_Default!C12</f>
        <v>23-003330</v>
      </c>
      <c r="C12" s="340" t="str">
        <f>SF2_Default!D12</f>
        <v>BONIFACIO LORD RANI KARL  PAINAGA</v>
      </c>
      <c r="D12" s="220"/>
      <c r="E12" s="20"/>
      <c r="F12" s="21"/>
      <c r="G12" s="21"/>
      <c r="H12" s="21"/>
      <c r="I12" s="41"/>
      <c r="J12" s="41"/>
      <c r="K12" s="20"/>
      <c r="L12" s="21"/>
      <c r="M12" s="21"/>
      <c r="N12" s="41"/>
      <c r="O12" s="21"/>
      <c r="P12" s="41"/>
      <c r="Q12" s="20"/>
      <c r="R12" s="21"/>
      <c r="S12" s="41"/>
      <c r="T12" s="21"/>
      <c r="U12" s="21"/>
      <c r="V12" s="41"/>
      <c r="W12" s="20"/>
      <c r="X12" s="41"/>
      <c r="Y12" s="21"/>
      <c r="Z12" s="21"/>
      <c r="AA12" s="21"/>
      <c r="AB12" s="41"/>
      <c r="AC12" s="59"/>
      <c r="AD12" s="41"/>
      <c r="AE12" s="41"/>
      <c r="AF12" s="41"/>
      <c r="AG12" s="41"/>
      <c r="AH12" s="68"/>
      <c r="AI12" s="69">
        <f t="shared" ref="AI12:AI43" si="0">IF(ISTEXT(C12),COUNTIF(E12:AH12,"X"),"")</f>
        <v>0</v>
      </c>
      <c r="AJ12" s="70">
        <f t="shared" ref="AJ12:AJ43" si="1">IF(ISTEXT(C12),COUNTIF(E12:AH12,"T"),"")</f>
        <v>0</v>
      </c>
      <c r="AK12" s="330"/>
      <c r="AL12" s="288"/>
      <c r="AM12" s="288"/>
      <c r="AN12" s="288"/>
      <c r="AO12" s="288"/>
      <c r="AP12" s="331"/>
      <c r="AQ12" s="88"/>
    </row>
    <row r="13" spans="1:43" ht="21.75" customHeight="1" x14ac:dyDescent="0.35">
      <c r="A13" s="22">
        <v>2</v>
      </c>
      <c r="B13" s="19" t="str">
        <f>SF2_Default!C13</f>
        <v>25-001275</v>
      </c>
      <c r="C13" s="324" t="str">
        <f>SF2_Default!D13</f>
        <v>BUCACAO JOHNREEVE KHARI  ALFONSO</v>
      </c>
      <c r="D13" s="327"/>
      <c r="E13" s="23"/>
      <c r="F13" s="24"/>
      <c r="G13" s="25"/>
      <c r="H13" s="25"/>
      <c r="I13" s="42"/>
      <c r="J13" s="42"/>
      <c r="K13" s="26"/>
      <c r="L13" s="25"/>
      <c r="M13" s="25"/>
      <c r="N13" s="42"/>
      <c r="O13" s="25"/>
      <c r="P13" s="42"/>
      <c r="Q13" s="26"/>
      <c r="R13" s="25"/>
      <c r="S13" s="42"/>
      <c r="T13" s="25"/>
      <c r="U13" s="25"/>
      <c r="V13" s="42"/>
      <c r="W13" s="26"/>
      <c r="X13" s="42"/>
      <c r="Y13" s="25"/>
      <c r="Z13" s="25"/>
      <c r="AA13" s="25"/>
      <c r="AB13" s="42"/>
      <c r="AC13" s="60"/>
      <c r="AD13" s="42"/>
      <c r="AE13" s="42"/>
      <c r="AF13" s="42"/>
      <c r="AG13" s="42"/>
      <c r="AH13" s="71"/>
      <c r="AI13" s="72">
        <f t="shared" si="0"/>
        <v>0</v>
      </c>
      <c r="AJ13" s="73">
        <f t="shared" si="1"/>
        <v>0</v>
      </c>
      <c r="AK13" s="314"/>
      <c r="AL13" s="215"/>
      <c r="AM13" s="215"/>
      <c r="AN13" s="215"/>
      <c r="AO13" s="215"/>
      <c r="AP13" s="315"/>
      <c r="AQ13" s="88"/>
    </row>
    <row r="14" spans="1:43" ht="21.75" customHeight="1" x14ac:dyDescent="0.35">
      <c r="A14" s="18">
        <v>3</v>
      </c>
      <c r="B14" s="19" t="str">
        <f>SF2_Default!C14</f>
        <v>19-00091</v>
      </c>
      <c r="C14" s="324" t="str">
        <f>SF2_Default!D14</f>
        <v>CANDELARIA JAYREN  D</v>
      </c>
      <c r="D14" s="327"/>
      <c r="E14" s="23"/>
      <c r="F14" s="24"/>
      <c r="G14" s="25"/>
      <c r="H14" s="25"/>
      <c r="I14" s="42"/>
      <c r="J14" s="42"/>
      <c r="K14" s="26"/>
      <c r="L14" s="25"/>
      <c r="M14" s="25"/>
      <c r="N14" s="42"/>
      <c r="O14" s="25"/>
      <c r="P14" s="42"/>
      <c r="Q14" s="26"/>
      <c r="R14" s="25"/>
      <c r="S14" s="42"/>
      <c r="T14" s="25"/>
      <c r="U14" s="25"/>
      <c r="V14" s="42"/>
      <c r="W14" s="26"/>
      <c r="X14" s="42"/>
      <c r="Y14" s="25"/>
      <c r="Z14" s="25"/>
      <c r="AA14" s="25"/>
      <c r="AB14" s="42"/>
      <c r="AC14" s="60"/>
      <c r="AD14" s="42"/>
      <c r="AE14" s="42"/>
      <c r="AF14" s="42"/>
      <c r="AG14" s="42"/>
      <c r="AH14" s="71"/>
      <c r="AI14" s="72">
        <f t="shared" si="0"/>
        <v>0</v>
      </c>
      <c r="AJ14" s="73">
        <f t="shared" si="1"/>
        <v>0</v>
      </c>
      <c r="AK14" s="314"/>
      <c r="AL14" s="215"/>
      <c r="AM14" s="215"/>
      <c r="AN14" s="215"/>
      <c r="AO14" s="215"/>
      <c r="AP14" s="315"/>
      <c r="AQ14" s="88"/>
    </row>
    <row r="15" spans="1:43" ht="21.75" customHeight="1" x14ac:dyDescent="0.35">
      <c r="A15" s="22">
        <v>4</v>
      </c>
      <c r="B15" s="19" t="str">
        <f>SF2_Default!C15</f>
        <v>18-00355</v>
      </c>
      <c r="C15" s="324" t="str">
        <f>SF2_Default!D15</f>
        <v>CAY ROJER JYUAN  P</v>
      </c>
      <c r="D15" s="327"/>
      <c r="E15" s="23"/>
      <c r="F15" s="24"/>
      <c r="G15" s="25"/>
      <c r="H15" s="25"/>
      <c r="I15" s="42"/>
      <c r="J15" s="42"/>
      <c r="K15" s="26"/>
      <c r="L15" s="25"/>
      <c r="M15" s="25"/>
      <c r="N15" s="42"/>
      <c r="O15" s="25"/>
      <c r="P15" s="42"/>
      <c r="Q15" s="26"/>
      <c r="R15" s="25"/>
      <c r="S15" s="42"/>
      <c r="T15" s="25"/>
      <c r="U15" s="25"/>
      <c r="V15" s="42"/>
      <c r="W15" s="26"/>
      <c r="X15" s="42"/>
      <c r="Y15" s="25"/>
      <c r="Z15" s="25"/>
      <c r="AA15" s="25"/>
      <c r="AB15" s="42"/>
      <c r="AC15" s="60"/>
      <c r="AD15" s="42"/>
      <c r="AE15" s="42"/>
      <c r="AF15" s="42"/>
      <c r="AG15" s="42"/>
      <c r="AH15" s="71"/>
      <c r="AI15" s="72">
        <f t="shared" si="0"/>
        <v>0</v>
      </c>
      <c r="AJ15" s="73">
        <f t="shared" si="1"/>
        <v>0</v>
      </c>
      <c r="AK15" s="314"/>
      <c r="AL15" s="215"/>
      <c r="AM15" s="215"/>
      <c r="AN15" s="215"/>
      <c r="AO15" s="215"/>
      <c r="AP15" s="315"/>
      <c r="AQ15" s="88"/>
    </row>
    <row r="16" spans="1:43" ht="21.75" customHeight="1" x14ac:dyDescent="0.35">
      <c r="A16" s="18">
        <v>5</v>
      </c>
      <c r="B16" s="19" t="str">
        <f>SF2_Default!C16</f>
        <v>25-000460</v>
      </c>
      <c r="C16" s="324" t="str">
        <f>SF2_Default!D16</f>
        <v>CEZAR JOHN MANUEL  DE LEON</v>
      </c>
      <c r="D16" s="327"/>
      <c r="E16" s="23"/>
      <c r="F16" s="24"/>
      <c r="G16" s="25"/>
      <c r="H16" s="25"/>
      <c r="I16" s="42"/>
      <c r="J16" s="42"/>
      <c r="K16" s="26"/>
      <c r="L16" s="25"/>
      <c r="M16" s="25"/>
      <c r="N16" s="42"/>
      <c r="O16" s="25"/>
      <c r="P16" s="42"/>
      <c r="Q16" s="26"/>
      <c r="R16" s="25"/>
      <c r="S16" s="42"/>
      <c r="T16" s="25"/>
      <c r="U16" s="25"/>
      <c r="V16" s="42"/>
      <c r="W16" s="26"/>
      <c r="X16" s="42"/>
      <c r="Y16" s="25"/>
      <c r="Z16" s="25"/>
      <c r="AA16" s="25"/>
      <c r="AB16" s="42"/>
      <c r="AC16" s="60"/>
      <c r="AD16" s="42"/>
      <c r="AE16" s="42"/>
      <c r="AF16" s="42"/>
      <c r="AG16" s="42"/>
      <c r="AH16" s="71"/>
      <c r="AI16" s="72">
        <f t="shared" si="0"/>
        <v>0</v>
      </c>
      <c r="AJ16" s="73">
        <f t="shared" si="1"/>
        <v>0</v>
      </c>
      <c r="AK16" s="314"/>
      <c r="AL16" s="215"/>
      <c r="AM16" s="215"/>
      <c r="AN16" s="215"/>
      <c r="AO16" s="215"/>
      <c r="AP16" s="315"/>
      <c r="AQ16" s="88"/>
    </row>
    <row r="17" spans="1:43" ht="21.75" customHeight="1" x14ac:dyDescent="0.35">
      <c r="A17" s="22">
        <v>6</v>
      </c>
      <c r="B17" s="19" t="str">
        <f>SF2_Default!C17</f>
        <v>20-00075</v>
      </c>
      <c r="C17" s="324" t="str">
        <f>SF2_Default!D17</f>
        <v>CONJE LEOBERT JOROS  D</v>
      </c>
      <c r="D17" s="327"/>
      <c r="E17" s="23"/>
      <c r="F17" s="24"/>
      <c r="G17" s="25"/>
      <c r="H17" s="25"/>
      <c r="I17" s="42"/>
      <c r="J17" s="42"/>
      <c r="K17" s="26"/>
      <c r="L17" s="25"/>
      <c r="M17" s="25"/>
      <c r="N17" s="42"/>
      <c r="O17" s="25"/>
      <c r="P17" s="42"/>
      <c r="Q17" s="26"/>
      <c r="R17" s="25"/>
      <c r="S17" s="42"/>
      <c r="T17" s="25"/>
      <c r="U17" s="25"/>
      <c r="V17" s="42"/>
      <c r="W17" s="26"/>
      <c r="X17" s="42"/>
      <c r="Y17" s="25"/>
      <c r="Z17" s="25"/>
      <c r="AA17" s="25"/>
      <c r="AB17" s="42"/>
      <c r="AC17" s="60"/>
      <c r="AD17" s="42"/>
      <c r="AE17" s="42"/>
      <c r="AF17" s="42"/>
      <c r="AG17" s="42"/>
      <c r="AH17" s="71"/>
      <c r="AI17" s="72">
        <f t="shared" si="0"/>
        <v>0</v>
      </c>
      <c r="AJ17" s="73">
        <f t="shared" si="1"/>
        <v>0</v>
      </c>
      <c r="AK17" s="314"/>
      <c r="AL17" s="215"/>
      <c r="AM17" s="215"/>
      <c r="AN17" s="215"/>
      <c r="AO17" s="215"/>
      <c r="AP17" s="315"/>
      <c r="AQ17" s="88"/>
    </row>
    <row r="18" spans="1:43" ht="21.75" customHeight="1" x14ac:dyDescent="0.35">
      <c r="A18" s="18">
        <v>7</v>
      </c>
      <c r="B18" s="19" t="str">
        <f>SF2_Default!C18</f>
        <v>25-001588</v>
      </c>
      <c r="C18" s="324" t="str">
        <f>SF2_Default!D18</f>
        <v>DE LEON MARCUS BRENT  TITCO</v>
      </c>
      <c r="D18" s="327"/>
      <c r="E18" s="23"/>
      <c r="F18" s="24"/>
      <c r="G18" s="25"/>
      <c r="H18" s="25"/>
      <c r="I18" s="42"/>
      <c r="J18" s="42"/>
      <c r="K18" s="26"/>
      <c r="L18" s="25"/>
      <c r="M18" s="25"/>
      <c r="N18" s="42"/>
      <c r="O18" s="25"/>
      <c r="P18" s="42"/>
      <c r="Q18" s="26"/>
      <c r="R18" s="25"/>
      <c r="S18" s="42"/>
      <c r="T18" s="25"/>
      <c r="U18" s="25"/>
      <c r="V18" s="42"/>
      <c r="W18" s="26"/>
      <c r="X18" s="42"/>
      <c r="Y18" s="25"/>
      <c r="Z18" s="25"/>
      <c r="AA18" s="25"/>
      <c r="AB18" s="42"/>
      <c r="AC18" s="60"/>
      <c r="AD18" s="42"/>
      <c r="AE18" s="42"/>
      <c r="AF18" s="42"/>
      <c r="AG18" s="42"/>
      <c r="AH18" s="71"/>
      <c r="AI18" s="72">
        <f t="shared" si="0"/>
        <v>0</v>
      </c>
      <c r="AJ18" s="73">
        <f t="shared" si="1"/>
        <v>0</v>
      </c>
      <c r="AK18" s="314"/>
      <c r="AL18" s="215"/>
      <c r="AM18" s="215"/>
      <c r="AN18" s="215"/>
      <c r="AO18" s="215"/>
      <c r="AP18" s="315"/>
      <c r="AQ18" s="88"/>
    </row>
    <row r="19" spans="1:43" ht="21.75" customHeight="1" x14ac:dyDescent="0.35">
      <c r="A19" s="22">
        <v>8</v>
      </c>
      <c r="B19" s="19" t="str">
        <f>SF2_Default!C19</f>
        <v>19-00239</v>
      </c>
      <c r="C19" s="324" t="str">
        <f>SF2_Default!D19</f>
        <v>DEL ROSARIO ROBIN DALE  A</v>
      </c>
      <c r="D19" s="327"/>
      <c r="E19" s="23"/>
      <c r="F19" s="24"/>
      <c r="G19" s="25"/>
      <c r="H19" s="25"/>
      <c r="I19" s="42"/>
      <c r="J19" s="42"/>
      <c r="K19" s="26"/>
      <c r="L19" s="25"/>
      <c r="M19" s="25"/>
      <c r="N19" s="42"/>
      <c r="O19" s="25"/>
      <c r="P19" s="42"/>
      <c r="Q19" s="26"/>
      <c r="R19" s="25"/>
      <c r="S19" s="42"/>
      <c r="T19" s="25"/>
      <c r="U19" s="25"/>
      <c r="V19" s="42"/>
      <c r="W19" s="26"/>
      <c r="X19" s="42"/>
      <c r="Y19" s="25"/>
      <c r="Z19" s="25"/>
      <c r="AA19" s="25"/>
      <c r="AB19" s="42"/>
      <c r="AC19" s="60"/>
      <c r="AD19" s="42"/>
      <c r="AE19" s="42"/>
      <c r="AF19" s="42"/>
      <c r="AG19" s="42"/>
      <c r="AH19" s="71"/>
      <c r="AI19" s="72">
        <f t="shared" si="0"/>
        <v>0</v>
      </c>
      <c r="AJ19" s="73">
        <f t="shared" si="1"/>
        <v>0</v>
      </c>
      <c r="AK19" s="314"/>
      <c r="AL19" s="215"/>
      <c r="AM19" s="215"/>
      <c r="AN19" s="215"/>
      <c r="AO19" s="215"/>
      <c r="AP19" s="315"/>
      <c r="AQ19" s="88"/>
    </row>
    <row r="20" spans="1:43" ht="21.75" customHeight="1" x14ac:dyDescent="0.35">
      <c r="A20" s="18">
        <v>9</v>
      </c>
      <c r="B20" s="19" t="str">
        <f>SF2_Default!C20</f>
        <v>18-00100</v>
      </c>
      <c r="C20" s="324" t="str">
        <f>SF2_Default!D20</f>
        <v>DIEGO DAN LEONARD  Q</v>
      </c>
      <c r="D20" s="327"/>
      <c r="E20" s="23"/>
      <c r="F20" s="24"/>
      <c r="G20" s="25"/>
      <c r="H20" s="25"/>
      <c r="I20" s="42"/>
      <c r="J20" s="42"/>
      <c r="K20" s="26"/>
      <c r="L20" s="25"/>
      <c r="M20" s="25"/>
      <c r="N20" s="42"/>
      <c r="O20" s="25"/>
      <c r="P20" s="42"/>
      <c r="Q20" s="26"/>
      <c r="R20" s="25"/>
      <c r="S20" s="42"/>
      <c r="T20" s="25"/>
      <c r="U20" s="25"/>
      <c r="V20" s="42"/>
      <c r="W20" s="26"/>
      <c r="X20" s="42"/>
      <c r="Y20" s="25"/>
      <c r="Z20" s="25"/>
      <c r="AA20" s="25"/>
      <c r="AB20" s="42"/>
      <c r="AC20" s="60"/>
      <c r="AD20" s="42"/>
      <c r="AE20" s="42"/>
      <c r="AF20" s="42"/>
      <c r="AG20" s="42"/>
      <c r="AH20" s="71"/>
      <c r="AI20" s="72">
        <f t="shared" si="0"/>
        <v>0</v>
      </c>
      <c r="AJ20" s="73">
        <f t="shared" si="1"/>
        <v>0</v>
      </c>
      <c r="AK20" s="314"/>
      <c r="AL20" s="215"/>
      <c r="AM20" s="215"/>
      <c r="AN20" s="215"/>
      <c r="AO20" s="215"/>
      <c r="AP20" s="315"/>
      <c r="AQ20" s="88"/>
    </row>
    <row r="21" spans="1:43" ht="21.75" customHeight="1" x14ac:dyDescent="0.35">
      <c r="A21" s="22">
        <v>10</v>
      </c>
      <c r="B21" s="19" t="str">
        <f>SF2_Default!C21</f>
        <v>19-00097</v>
      </c>
      <c r="C21" s="324" t="str">
        <f>SF2_Default!D21</f>
        <v>GAMBOA OLIVER FRANCOIS  Z</v>
      </c>
      <c r="D21" s="327"/>
      <c r="E21" s="23"/>
      <c r="F21" s="24"/>
      <c r="G21" s="25"/>
      <c r="H21" s="25"/>
      <c r="I21" s="42"/>
      <c r="J21" s="42"/>
      <c r="K21" s="26"/>
      <c r="L21" s="25"/>
      <c r="M21" s="25"/>
      <c r="N21" s="42"/>
      <c r="O21" s="25"/>
      <c r="P21" s="42"/>
      <c r="Q21" s="26"/>
      <c r="R21" s="25"/>
      <c r="S21" s="42"/>
      <c r="T21" s="25"/>
      <c r="U21" s="25"/>
      <c r="V21" s="42"/>
      <c r="W21" s="26"/>
      <c r="X21" s="42"/>
      <c r="Y21" s="25"/>
      <c r="Z21" s="25"/>
      <c r="AA21" s="25"/>
      <c r="AB21" s="42"/>
      <c r="AC21" s="60"/>
      <c r="AD21" s="42"/>
      <c r="AE21" s="42"/>
      <c r="AF21" s="42"/>
      <c r="AG21" s="42"/>
      <c r="AH21" s="71"/>
      <c r="AI21" s="72">
        <f t="shared" si="0"/>
        <v>0</v>
      </c>
      <c r="AJ21" s="73">
        <f t="shared" si="1"/>
        <v>0</v>
      </c>
      <c r="AK21" s="314"/>
      <c r="AL21" s="215"/>
      <c r="AM21" s="215"/>
      <c r="AN21" s="215"/>
      <c r="AO21" s="215"/>
      <c r="AP21" s="315"/>
      <c r="AQ21" s="88"/>
    </row>
    <row r="22" spans="1:43" ht="21.75" customHeight="1" x14ac:dyDescent="0.35">
      <c r="A22" s="18">
        <v>11</v>
      </c>
      <c r="B22" s="19" t="str">
        <f>SF2_Default!C22</f>
        <v>25-000134</v>
      </c>
      <c r="C22" s="324" t="str">
        <f>SF2_Default!D22</f>
        <v>GO KELLIN CHASE  SAN PEDRO</v>
      </c>
      <c r="D22" s="327"/>
      <c r="E22" s="23"/>
      <c r="F22" s="24"/>
      <c r="G22" s="25"/>
      <c r="H22" s="25"/>
      <c r="I22" s="42"/>
      <c r="J22" s="42"/>
      <c r="K22" s="26"/>
      <c r="L22" s="25"/>
      <c r="M22" s="25"/>
      <c r="N22" s="42"/>
      <c r="O22" s="25"/>
      <c r="P22" s="42"/>
      <c r="Q22" s="26"/>
      <c r="R22" s="25"/>
      <c r="S22" s="42"/>
      <c r="T22" s="25"/>
      <c r="U22" s="25"/>
      <c r="V22" s="42"/>
      <c r="W22" s="26"/>
      <c r="X22" s="42"/>
      <c r="Y22" s="25"/>
      <c r="Z22" s="25"/>
      <c r="AA22" s="25"/>
      <c r="AB22" s="42"/>
      <c r="AC22" s="60"/>
      <c r="AD22" s="42"/>
      <c r="AE22" s="42"/>
      <c r="AF22" s="42"/>
      <c r="AG22" s="42"/>
      <c r="AH22" s="71"/>
      <c r="AI22" s="72">
        <f t="shared" si="0"/>
        <v>0</v>
      </c>
      <c r="AJ22" s="73">
        <f t="shared" si="1"/>
        <v>0</v>
      </c>
      <c r="AK22" s="314"/>
      <c r="AL22" s="215"/>
      <c r="AM22" s="215"/>
      <c r="AN22" s="215"/>
      <c r="AO22" s="215"/>
      <c r="AP22" s="315"/>
      <c r="AQ22" s="88"/>
    </row>
    <row r="23" spans="1:43" ht="21.75" customHeight="1" x14ac:dyDescent="0.35">
      <c r="A23" s="22">
        <v>12</v>
      </c>
      <c r="B23" s="19" t="str">
        <f>SF2_Default!C23</f>
        <v>25-000839</v>
      </c>
      <c r="C23" s="324" t="str">
        <f>SF2_Default!D23</f>
        <v>MALINIS ANDREI JAMES  PARAGATOS</v>
      </c>
      <c r="D23" s="327"/>
      <c r="E23" s="26"/>
      <c r="F23" s="25"/>
      <c r="G23" s="25"/>
      <c r="H23" s="25"/>
      <c r="I23" s="42"/>
      <c r="J23" s="42"/>
      <c r="K23" s="26"/>
      <c r="L23" s="25"/>
      <c r="M23" s="25"/>
      <c r="N23" s="42"/>
      <c r="O23" s="25"/>
      <c r="P23" s="42"/>
      <c r="Q23" s="26"/>
      <c r="R23" s="25"/>
      <c r="S23" s="42"/>
      <c r="T23" s="25"/>
      <c r="U23" s="25"/>
      <c r="V23" s="42"/>
      <c r="W23" s="26"/>
      <c r="X23" s="42"/>
      <c r="Y23" s="25"/>
      <c r="Z23" s="25"/>
      <c r="AA23" s="25"/>
      <c r="AB23" s="42"/>
      <c r="AC23" s="60"/>
      <c r="AD23" s="42"/>
      <c r="AE23" s="42"/>
      <c r="AF23" s="42"/>
      <c r="AG23" s="42"/>
      <c r="AH23" s="71"/>
      <c r="AI23" s="72">
        <f t="shared" si="0"/>
        <v>0</v>
      </c>
      <c r="AJ23" s="73">
        <f t="shared" si="1"/>
        <v>0</v>
      </c>
      <c r="AK23" s="314"/>
      <c r="AL23" s="215"/>
      <c r="AM23" s="215"/>
      <c r="AN23" s="215"/>
      <c r="AO23" s="215"/>
      <c r="AP23" s="315"/>
      <c r="AQ23" s="89"/>
    </row>
    <row r="24" spans="1:43" ht="21.75" customHeight="1" x14ac:dyDescent="0.35">
      <c r="A24" s="22">
        <v>13</v>
      </c>
      <c r="B24" s="19" t="str">
        <f>SF2_Default!C24</f>
        <v>18-003875</v>
      </c>
      <c r="C24" s="324" t="str">
        <f>SF2_Default!D24</f>
        <v>PALMA BLAINE XANDER  PIMENTEL</v>
      </c>
      <c r="D24" s="327"/>
      <c r="E24" s="26"/>
      <c r="F24" s="25"/>
      <c r="G24" s="25"/>
      <c r="H24" s="25"/>
      <c r="I24" s="42"/>
      <c r="J24" s="42"/>
      <c r="K24" s="26"/>
      <c r="L24" s="25"/>
      <c r="M24" s="25"/>
      <c r="N24" s="42"/>
      <c r="O24" s="25"/>
      <c r="P24" s="42"/>
      <c r="Q24" s="26"/>
      <c r="R24" s="25"/>
      <c r="S24" s="42"/>
      <c r="T24" s="25"/>
      <c r="U24" s="25"/>
      <c r="V24" s="42"/>
      <c r="W24" s="26"/>
      <c r="X24" s="42"/>
      <c r="Y24" s="25"/>
      <c r="Z24" s="25"/>
      <c r="AA24" s="25"/>
      <c r="AB24" s="42"/>
      <c r="AC24" s="60"/>
      <c r="AD24" s="42"/>
      <c r="AE24" s="42"/>
      <c r="AF24" s="42"/>
      <c r="AG24" s="42"/>
      <c r="AH24" s="71"/>
      <c r="AI24" s="72">
        <f t="shared" si="0"/>
        <v>0</v>
      </c>
      <c r="AJ24" s="73">
        <f t="shared" si="1"/>
        <v>0</v>
      </c>
      <c r="AK24" s="314"/>
      <c r="AL24" s="215"/>
      <c r="AM24" s="215"/>
      <c r="AN24" s="215"/>
      <c r="AO24" s="215"/>
      <c r="AP24" s="315"/>
      <c r="AQ24" s="88"/>
    </row>
    <row r="25" spans="1:43" ht="21.75" customHeight="1" x14ac:dyDescent="0.35">
      <c r="A25" s="22">
        <v>14</v>
      </c>
      <c r="B25" s="19" t="str">
        <f>SF2_Default!C25</f>
        <v>25-001190</v>
      </c>
      <c r="C25" s="324" t="str">
        <f>SF2_Default!D25</f>
        <v>POBLETE ARGI CALEB  VALENCIA</v>
      </c>
      <c r="D25" s="327"/>
      <c r="E25" s="26"/>
      <c r="F25" s="25"/>
      <c r="G25" s="25"/>
      <c r="H25" s="25"/>
      <c r="I25" s="42"/>
      <c r="J25" s="42"/>
      <c r="K25" s="26"/>
      <c r="L25" s="25"/>
      <c r="M25" s="25"/>
      <c r="N25" s="42"/>
      <c r="O25" s="25"/>
      <c r="P25" s="42"/>
      <c r="Q25" s="26"/>
      <c r="R25" s="25"/>
      <c r="S25" s="42"/>
      <c r="T25" s="25"/>
      <c r="U25" s="25"/>
      <c r="V25" s="42"/>
      <c r="W25" s="26"/>
      <c r="X25" s="42"/>
      <c r="Y25" s="25"/>
      <c r="Z25" s="25"/>
      <c r="AA25" s="25"/>
      <c r="AB25" s="42"/>
      <c r="AC25" s="60"/>
      <c r="AD25" s="42"/>
      <c r="AE25" s="42"/>
      <c r="AF25" s="42"/>
      <c r="AG25" s="42"/>
      <c r="AH25" s="71"/>
      <c r="AI25" s="72">
        <f t="shared" si="0"/>
        <v>0</v>
      </c>
      <c r="AJ25" s="73">
        <f t="shared" si="1"/>
        <v>0</v>
      </c>
      <c r="AK25" s="314"/>
      <c r="AL25" s="215"/>
      <c r="AM25" s="215"/>
      <c r="AN25" s="215"/>
      <c r="AO25" s="215"/>
      <c r="AP25" s="315"/>
      <c r="AQ25" s="88"/>
    </row>
    <row r="26" spans="1:43" ht="21.75" customHeight="1" x14ac:dyDescent="0.35">
      <c r="A26" s="22">
        <v>15</v>
      </c>
      <c r="B26" s="19" t="str">
        <f>SF2_Default!C26</f>
        <v>25-001123</v>
      </c>
      <c r="C26" s="324" t="str">
        <f>SF2_Default!D26</f>
        <v>RAVELA RAM JACOB  BALDEMOR</v>
      </c>
      <c r="D26" s="327"/>
      <c r="E26" s="26"/>
      <c r="F26" s="25"/>
      <c r="G26" s="25"/>
      <c r="H26" s="25"/>
      <c r="I26" s="42"/>
      <c r="J26" s="42"/>
      <c r="K26" s="26"/>
      <c r="L26" s="25"/>
      <c r="M26" s="25"/>
      <c r="N26" s="42"/>
      <c r="O26" s="25"/>
      <c r="P26" s="42"/>
      <c r="Q26" s="26"/>
      <c r="R26" s="25"/>
      <c r="S26" s="42"/>
      <c r="T26" s="25"/>
      <c r="U26" s="25"/>
      <c r="V26" s="42"/>
      <c r="W26" s="26"/>
      <c r="X26" s="42"/>
      <c r="Y26" s="25"/>
      <c r="Z26" s="25"/>
      <c r="AA26" s="25"/>
      <c r="AB26" s="42"/>
      <c r="AC26" s="60"/>
      <c r="AD26" s="42"/>
      <c r="AE26" s="42"/>
      <c r="AF26" s="42"/>
      <c r="AG26" s="42"/>
      <c r="AH26" s="71"/>
      <c r="AI26" s="72">
        <f t="shared" si="0"/>
        <v>0</v>
      </c>
      <c r="AJ26" s="73">
        <f t="shared" si="1"/>
        <v>0</v>
      </c>
      <c r="AK26" s="314"/>
      <c r="AL26" s="215"/>
      <c r="AM26" s="215"/>
      <c r="AN26" s="215"/>
      <c r="AO26" s="215"/>
      <c r="AP26" s="315"/>
      <c r="AQ26" s="88"/>
    </row>
    <row r="27" spans="1:43" ht="21.75" customHeight="1" x14ac:dyDescent="0.35">
      <c r="A27" s="22">
        <v>16</v>
      </c>
      <c r="B27" s="19" t="str">
        <f>SF2_Default!C27</f>
        <v>25-001633</v>
      </c>
      <c r="C27" s="324" t="str">
        <f>SF2_Default!D27</f>
        <v>REYES SHAWN ROWIN  VILLAMOR</v>
      </c>
      <c r="D27" s="327"/>
      <c r="E27" s="27"/>
      <c r="F27" s="28"/>
      <c r="G27" s="28"/>
      <c r="H27" s="28"/>
      <c r="I27" s="43"/>
      <c r="J27" s="43"/>
      <c r="K27" s="27"/>
      <c r="L27" s="28"/>
      <c r="M27" s="28"/>
      <c r="N27" s="43"/>
      <c r="O27" s="28"/>
      <c r="P27" s="43"/>
      <c r="Q27" s="27"/>
      <c r="R27" s="28"/>
      <c r="S27" s="43"/>
      <c r="T27" s="28"/>
      <c r="U27" s="28"/>
      <c r="V27" s="43"/>
      <c r="W27" s="27"/>
      <c r="X27" s="43"/>
      <c r="Y27" s="28"/>
      <c r="Z27" s="28"/>
      <c r="AA27" s="28"/>
      <c r="AB27" s="43"/>
      <c r="AC27" s="61"/>
      <c r="AD27" s="43"/>
      <c r="AE27" s="43"/>
      <c r="AF27" s="43"/>
      <c r="AG27" s="43"/>
      <c r="AH27" s="74"/>
      <c r="AI27" s="75">
        <f t="shared" si="0"/>
        <v>0</v>
      </c>
      <c r="AJ27" s="76">
        <f t="shared" si="1"/>
        <v>0</v>
      </c>
      <c r="AK27" s="314"/>
      <c r="AL27" s="215"/>
      <c r="AM27" s="215"/>
      <c r="AN27" s="215"/>
      <c r="AO27" s="215"/>
      <c r="AP27" s="315"/>
      <c r="AQ27" s="88"/>
    </row>
    <row r="28" spans="1:43" ht="21.75" customHeight="1" x14ac:dyDescent="0.35">
      <c r="A28" s="22">
        <v>17</v>
      </c>
      <c r="B28" s="19" t="str">
        <f>SF2_Default!C28</f>
        <v>25-000718</v>
      </c>
      <c r="C28" s="324" t="str">
        <f>SF2_Default!D28</f>
        <v>ROBLEDO JOHN MIGUEL  SERRANO</v>
      </c>
      <c r="D28" s="327"/>
      <c r="E28" s="27"/>
      <c r="F28" s="28"/>
      <c r="G28" s="28"/>
      <c r="H28" s="28"/>
      <c r="I28" s="43"/>
      <c r="J28" s="43"/>
      <c r="K28" s="27"/>
      <c r="L28" s="28"/>
      <c r="M28" s="28"/>
      <c r="N28" s="43"/>
      <c r="O28" s="28"/>
      <c r="P28" s="43"/>
      <c r="Q28" s="27"/>
      <c r="R28" s="28"/>
      <c r="S28" s="43"/>
      <c r="T28" s="28"/>
      <c r="U28" s="28"/>
      <c r="V28" s="43"/>
      <c r="W28" s="27"/>
      <c r="X28" s="43"/>
      <c r="Y28" s="28"/>
      <c r="Z28" s="28"/>
      <c r="AA28" s="28"/>
      <c r="AB28" s="43"/>
      <c r="AC28" s="61"/>
      <c r="AD28" s="43"/>
      <c r="AE28" s="43"/>
      <c r="AF28" s="43"/>
      <c r="AG28" s="43"/>
      <c r="AH28" s="74"/>
      <c r="AI28" s="75">
        <f t="shared" si="0"/>
        <v>0</v>
      </c>
      <c r="AJ28" s="76">
        <f t="shared" si="1"/>
        <v>0</v>
      </c>
      <c r="AK28" s="314"/>
      <c r="AL28" s="215"/>
      <c r="AM28" s="215"/>
      <c r="AN28" s="215"/>
      <c r="AO28" s="215"/>
      <c r="AP28" s="315"/>
      <c r="AQ28" s="88"/>
    </row>
    <row r="29" spans="1:43" ht="21.75" customHeight="1" x14ac:dyDescent="0.35">
      <c r="A29" s="22">
        <v>18</v>
      </c>
      <c r="B29" s="19" t="str">
        <f>SF2_Default!C29</f>
        <v>18-003660</v>
      </c>
      <c r="C29" s="324" t="str">
        <f>SF2_Default!D29</f>
        <v>SACLOLO JUANCHO JAKOB  MAGTOTO</v>
      </c>
      <c r="D29" s="327"/>
      <c r="E29" s="27"/>
      <c r="F29" s="28"/>
      <c r="G29" s="28"/>
      <c r="H29" s="28"/>
      <c r="I29" s="43"/>
      <c r="J29" s="43"/>
      <c r="K29" s="27"/>
      <c r="L29" s="28"/>
      <c r="M29" s="28"/>
      <c r="N29" s="43"/>
      <c r="O29" s="28"/>
      <c r="P29" s="43"/>
      <c r="Q29" s="27"/>
      <c r="R29" s="28"/>
      <c r="S29" s="43"/>
      <c r="T29" s="28"/>
      <c r="U29" s="28"/>
      <c r="V29" s="43"/>
      <c r="W29" s="27"/>
      <c r="X29" s="43"/>
      <c r="Y29" s="28"/>
      <c r="Z29" s="28"/>
      <c r="AA29" s="28"/>
      <c r="AB29" s="43"/>
      <c r="AC29" s="61"/>
      <c r="AD29" s="43"/>
      <c r="AE29" s="43"/>
      <c r="AF29" s="43"/>
      <c r="AG29" s="43"/>
      <c r="AH29" s="74"/>
      <c r="AI29" s="75">
        <f t="shared" si="0"/>
        <v>0</v>
      </c>
      <c r="AJ29" s="76">
        <f t="shared" si="1"/>
        <v>0</v>
      </c>
      <c r="AK29" s="314"/>
      <c r="AL29" s="215"/>
      <c r="AM29" s="215"/>
      <c r="AN29" s="215"/>
      <c r="AO29" s="215"/>
      <c r="AP29" s="315"/>
      <c r="AQ29" s="88"/>
    </row>
    <row r="30" spans="1:43" ht="21.75" customHeight="1" x14ac:dyDescent="0.35">
      <c r="A30" s="22">
        <v>19</v>
      </c>
      <c r="B30" s="19" t="str">
        <f>SF2_Default!C30</f>
        <v>25-001855</v>
      </c>
      <c r="C30" s="324" t="str">
        <f>SF2_Default!D30</f>
        <v>SALANGSANG DION CARLO  DIONISIO</v>
      </c>
      <c r="D30" s="325"/>
      <c r="E30" s="27"/>
      <c r="F30" s="28"/>
      <c r="G30" s="28"/>
      <c r="H30" s="28"/>
      <c r="I30" s="43"/>
      <c r="J30" s="43"/>
      <c r="K30" s="27"/>
      <c r="L30" s="28"/>
      <c r="M30" s="28"/>
      <c r="N30" s="43"/>
      <c r="O30" s="28"/>
      <c r="P30" s="43"/>
      <c r="Q30" s="27"/>
      <c r="R30" s="28"/>
      <c r="S30" s="43"/>
      <c r="T30" s="28"/>
      <c r="U30" s="28"/>
      <c r="V30" s="43"/>
      <c r="W30" s="27"/>
      <c r="X30" s="43"/>
      <c r="Y30" s="28"/>
      <c r="Z30" s="28"/>
      <c r="AA30" s="28"/>
      <c r="AB30" s="43"/>
      <c r="AC30" s="61"/>
      <c r="AD30" s="43"/>
      <c r="AE30" s="43"/>
      <c r="AF30" s="43"/>
      <c r="AG30" s="43"/>
      <c r="AH30" s="74"/>
      <c r="AI30" s="75">
        <f t="shared" si="0"/>
        <v>0</v>
      </c>
      <c r="AJ30" s="76">
        <f t="shared" si="1"/>
        <v>0</v>
      </c>
      <c r="AK30" s="314"/>
      <c r="AL30" s="215"/>
      <c r="AM30" s="215"/>
      <c r="AN30" s="215"/>
      <c r="AO30" s="215"/>
      <c r="AP30" s="315"/>
      <c r="AQ30" s="88"/>
    </row>
    <row r="31" spans="1:43" ht="21.75" customHeight="1" x14ac:dyDescent="0.35">
      <c r="A31" s="22">
        <v>20</v>
      </c>
      <c r="B31" s="19" t="str">
        <f>SF2_Default!C31</f>
        <v>25-001426</v>
      </c>
      <c r="C31" s="324" t="str">
        <f>SF2_Default!D31</f>
        <v xml:space="preserve">SALIGUMBA MAEL CHARLES </v>
      </c>
      <c r="D31" s="327"/>
      <c r="E31" s="27"/>
      <c r="F31" s="28"/>
      <c r="G31" s="28"/>
      <c r="H31" s="28"/>
      <c r="I31" s="43"/>
      <c r="J31" s="43"/>
      <c r="K31" s="27"/>
      <c r="L31" s="28"/>
      <c r="M31" s="28"/>
      <c r="N31" s="43"/>
      <c r="O31" s="28"/>
      <c r="P31" s="43"/>
      <c r="Q31" s="27"/>
      <c r="R31" s="28"/>
      <c r="S31" s="43"/>
      <c r="T31" s="28"/>
      <c r="U31" s="28"/>
      <c r="V31" s="43"/>
      <c r="W31" s="27"/>
      <c r="X31" s="43"/>
      <c r="Y31" s="28"/>
      <c r="Z31" s="28"/>
      <c r="AA31" s="28"/>
      <c r="AB31" s="43"/>
      <c r="AC31" s="61"/>
      <c r="AD31" s="43"/>
      <c r="AE31" s="43"/>
      <c r="AF31" s="43"/>
      <c r="AG31" s="43"/>
      <c r="AH31" s="74"/>
      <c r="AI31" s="75">
        <f t="shared" si="0"/>
        <v>0</v>
      </c>
      <c r="AJ31" s="76">
        <f t="shared" si="1"/>
        <v>0</v>
      </c>
      <c r="AK31" s="314"/>
      <c r="AL31" s="215"/>
      <c r="AM31" s="215"/>
      <c r="AN31" s="215"/>
      <c r="AO31" s="215"/>
      <c r="AP31" s="315"/>
      <c r="AQ31" s="88"/>
    </row>
    <row r="32" spans="1:43" ht="21.75" customHeight="1" x14ac:dyDescent="0.35">
      <c r="A32" s="29">
        <v>21</v>
      </c>
      <c r="B32" s="19" t="str">
        <f>SF2_Default!C32</f>
        <v>2017-61225</v>
      </c>
      <c r="C32" s="324" t="str">
        <f>SF2_Default!D32</f>
        <v>TOLENTINO MARCUS CARSTEN  B</v>
      </c>
      <c r="D32" s="327"/>
      <c r="E32" s="27"/>
      <c r="F32" s="28"/>
      <c r="G32" s="28"/>
      <c r="H32" s="28"/>
      <c r="I32" s="43"/>
      <c r="J32" s="43"/>
      <c r="K32" s="27"/>
      <c r="L32" s="28"/>
      <c r="M32" s="28"/>
      <c r="N32" s="43"/>
      <c r="O32" s="28"/>
      <c r="P32" s="43"/>
      <c r="Q32" s="27"/>
      <c r="R32" s="28"/>
      <c r="S32" s="43"/>
      <c r="T32" s="28"/>
      <c r="U32" s="28"/>
      <c r="V32" s="43"/>
      <c r="W32" s="27"/>
      <c r="X32" s="43"/>
      <c r="Y32" s="28"/>
      <c r="Z32" s="28"/>
      <c r="AA32" s="28"/>
      <c r="AB32" s="43"/>
      <c r="AC32" s="61"/>
      <c r="AD32" s="43"/>
      <c r="AE32" s="43"/>
      <c r="AF32" s="43"/>
      <c r="AG32" s="43"/>
      <c r="AH32" s="74"/>
      <c r="AI32" s="75">
        <f t="shared" si="0"/>
        <v>0</v>
      </c>
      <c r="AJ32" s="76">
        <f t="shared" si="1"/>
        <v>0</v>
      </c>
      <c r="AK32" s="314"/>
      <c r="AL32" s="215"/>
      <c r="AM32" s="215"/>
      <c r="AN32" s="215"/>
      <c r="AO32" s="215"/>
      <c r="AP32" s="315"/>
      <c r="AQ32" s="88"/>
    </row>
    <row r="33" spans="1:43" ht="21.75" customHeight="1" x14ac:dyDescent="0.35" hidden="1">
      <c r="A33" s="29">
        <v>22</v>
      </c>
      <c r="B33" s="19">
        <f>SF2_Default!C33</f>
        <v>0</v>
      </c>
      <c r="C33" s="324">
        <f>SF2_Default!D33</f>
        <v>0</v>
      </c>
      <c r="D33" s="327"/>
      <c r="E33" s="27"/>
      <c r="F33" s="28"/>
      <c r="G33" s="28"/>
      <c r="H33" s="28"/>
      <c r="I33" s="43"/>
      <c r="J33" s="43"/>
      <c r="K33" s="27"/>
      <c r="L33" s="28"/>
      <c r="M33" s="28"/>
      <c r="N33" s="43"/>
      <c r="O33" s="28"/>
      <c r="P33" s="43"/>
      <c r="Q33" s="27"/>
      <c r="R33" s="28"/>
      <c r="S33" s="43"/>
      <c r="T33" s="28"/>
      <c r="U33" s="28"/>
      <c r="V33" s="43"/>
      <c r="W33" s="27"/>
      <c r="X33" s="43"/>
      <c r="Y33" s="28"/>
      <c r="Z33" s="28"/>
      <c r="AA33" s="28"/>
      <c r="AB33" s="43"/>
      <c r="AC33" s="61"/>
      <c r="AD33" s="43"/>
      <c r="AE33" s="43"/>
      <c r="AF33" s="43"/>
      <c r="AG33" s="43"/>
      <c r="AH33" s="74"/>
      <c r="AI33" s="75" t="str">
        <f t="shared" si="0"/>
        <v/>
      </c>
      <c r="AJ33" s="76" t="str">
        <f t="shared" si="1"/>
        <v/>
      </c>
      <c r="AK33" s="314"/>
      <c r="AL33" s="215"/>
      <c r="AM33" s="215"/>
      <c r="AN33" s="215"/>
      <c r="AO33" s="215"/>
      <c r="AP33" s="315"/>
      <c r="AQ33" s="88"/>
    </row>
    <row r="34" spans="1:43" ht="21.75" customHeight="1" x14ac:dyDescent="0.35" hidden="1">
      <c r="A34" s="29">
        <v>23</v>
      </c>
      <c r="B34" s="19">
        <f>SF2_Default!C34</f>
        <v>0</v>
      </c>
      <c r="C34" s="324">
        <f>SF2_Default!D34</f>
        <v>0</v>
      </c>
      <c r="D34" s="327"/>
      <c r="E34" s="27"/>
      <c r="F34" s="28"/>
      <c r="G34" s="28"/>
      <c r="H34" s="28"/>
      <c r="I34" s="43"/>
      <c r="J34" s="43"/>
      <c r="K34" s="27"/>
      <c r="L34" s="28"/>
      <c r="M34" s="28"/>
      <c r="N34" s="43"/>
      <c r="O34" s="28"/>
      <c r="P34" s="43"/>
      <c r="Q34" s="27"/>
      <c r="R34" s="28"/>
      <c r="S34" s="43"/>
      <c r="T34" s="28"/>
      <c r="U34" s="28"/>
      <c r="V34" s="43"/>
      <c r="W34" s="27"/>
      <c r="X34" s="43"/>
      <c r="Y34" s="28"/>
      <c r="Z34" s="28"/>
      <c r="AA34" s="28"/>
      <c r="AB34" s="43"/>
      <c r="AC34" s="61"/>
      <c r="AD34" s="43"/>
      <c r="AE34" s="43"/>
      <c r="AF34" s="43"/>
      <c r="AG34" s="43"/>
      <c r="AH34" s="74"/>
      <c r="AI34" s="75" t="str">
        <f t="shared" si="0"/>
        <v/>
      </c>
      <c r="AJ34" s="76" t="str">
        <f t="shared" si="1"/>
        <v/>
      </c>
      <c r="AK34" s="314"/>
      <c r="AL34" s="215"/>
      <c r="AM34" s="215"/>
      <c r="AN34" s="215"/>
      <c r="AO34" s="215"/>
      <c r="AP34" s="315"/>
      <c r="AQ34" s="88"/>
    </row>
    <row r="35" spans="1:43" ht="21.75" customHeight="1" x14ac:dyDescent="0.35" hidden="1">
      <c r="A35" s="29">
        <v>24</v>
      </c>
      <c r="B35" s="19">
        <f>SF2_Default!C35</f>
        <v>0</v>
      </c>
      <c r="C35" s="328">
        <f>SF2_Default!D35</f>
        <v>0</v>
      </c>
      <c r="D35" s="327"/>
      <c r="E35" s="27"/>
      <c r="F35" s="28"/>
      <c r="G35" s="28"/>
      <c r="H35" s="28"/>
      <c r="I35" s="43"/>
      <c r="J35" s="43"/>
      <c r="K35" s="27"/>
      <c r="L35" s="28"/>
      <c r="M35" s="28"/>
      <c r="N35" s="43"/>
      <c r="O35" s="28"/>
      <c r="P35" s="43"/>
      <c r="Q35" s="27"/>
      <c r="R35" s="28"/>
      <c r="S35" s="43"/>
      <c r="T35" s="28"/>
      <c r="U35" s="28"/>
      <c r="V35" s="43"/>
      <c r="W35" s="27"/>
      <c r="X35" s="43"/>
      <c r="Y35" s="28"/>
      <c r="Z35" s="28"/>
      <c r="AA35" s="28"/>
      <c r="AB35" s="43"/>
      <c r="AC35" s="61"/>
      <c r="AD35" s="43"/>
      <c r="AE35" s="43"/>
      <c r="AF35" s="43"/>
      <c r="AG35" s="43"/>
      <c r="AH35" s="74"/>
      <c r="AI35" s="75" t="str">
        <f t="shared" si="0"/>
        <v/>
      </c>
      <c r="AJ35" s="76" t="str">
        <f t="shared" si="1"/>
        <v/>
      </c>
      <c r="AK35" s="314"/>
      <c r="AL35" s="215"/>
      <c r="AM35" s="215"/>
      <c r="AN35" s="215"/>
      <c r="AO35" s="215"/>
      <c r="AP35" s="315"/>
      <c r="AQ35" s="88"/>
    </row>
    <row r="36" spans="1:43" ht="21.75" customHeight="1" x14ac:dyDescent="0.35" hidden="1">
      <c r="A36" s="29">
        <v>25</v>
      </c>
      <c r="B36" s="19">
        <f>SF2_Default!C36</f>
        <v>0</v>
      </c>
      <c r="C36" s="328">
        <f>SF2_Default!D36</f>
        <v>0</v>
      </c>
      <c r="D36" s="327"/>
      <c r="E36" s="27"/>
      <c r="F36" s="28"/>
      <c r="G36" s="28"/>
      <c r="H36" s="28"/>
      <c r="I36" s="43"/>
      <c r="J36" s="43"/>
      <c r="K36" s="27"/>
      <c r="L36" s="28"/>
      <c r="M36" s="28"/>
      <c r="N36" s="43"/>
      <c r="O36" s="28"/>
      <c r="P36" s="43"/>
      <c r="Q36" s="27"/>
      <c r="R36" s="28"/>
      <c r="S36" s="43"/>
      <c r="T36" s="28"/>
      <c r="U36" s="28"/>
      <c r="V36" s="43"/>
      <c r="W36" s="27"/>
      <c r="X36" s="43"/>
      <c r="Y36" s="28"/>
      <c r="Z36" s="28"/>
      <c r="AA36" s="28"/>
      <c r="AB36" s="43"/>
      <c r="AC36" s="61"/>
      <c r="AD36" s="43"/>
      <c r="AE36" s="43"/>
      <c r="AF36" s="43"/>
      <c r="AG36" s="43"/>
      <c r="AH36" s="74"/>
      <c r="AI36" s="75" t="str">
        <f t="shared" si="0"/>
        <v/>
      </c>
      <c r="AJ36" s="76" t="str">
        <f t="shared" si="1"/>
        <v/>
      </c>
      <c r="AK36" s="314"/>
      <c r="AL36" s="215"/>
      <c r="AM36" s="215"/>
      <c r="AN36" s="215"/>
      <c r="AO36" s="215"/>
      <c r="AP36" s="315"/>
      <c r="AQ36" s="88"/>
    </row>
    <row r="37" spans="1:43" ht="21.75" customHeight="1" x14ac:dyDescent="0.35" hidden="1">
      <c r="A37" s="29">
        <v>26</v>
      </c>
      <c r="B37" s="19">
        <f>SF2_Default!C37</f>
        <v>0</v>
      </c>
      <c r="C37" s="328">
        <f>SF2_Default!D37</f>
        <v>0</v>
      </c>
      <c r="D37" s="327"/>
      <c r="E37" s="27"/>
      <c r="F37" s="28"/>
      <c r="G37" s="28"/>
      <c r="H37" s="28"/>
      <c r="I37" s="43"/>
      <c r="J37" s="43"/>
      <c r="K37" s="27"/>
      <c r="L37" s="28"/>
      <c r="M37" s="28"/>
      <c r="N37" s="43"/>
      <c r="O37" s="28"/>
      <c r="P37" s="43"/>
      <c r="Q37" s="27"/>
      <c r="R37" s="28"/>
      <c r="S37" s="43"/>
      <c r="T37" s="28"/>
      <c r="U37" s="28"/>
      <c r="V37" s="43"/>
      <c r="W37" s="27"/>
      <c r="X37" s="43"/>
      <c r="Y37" s="28"/>
      <c r="Z37" s="28"/>
      <c r="AA37" s="28"/>
      <c r="AB37" s="43"/>
      <c r="AC37" s="61"/>
      <c r="AD37" s="43"/>
      <c r="AE37" s="43"/>
      <c r="AF37" s="43"/>
      <c r="AG37" s="43"/>
      <c r="AH37" s="74"/>
      <c r="AI37" s="75" t="str">
        <f t="shared" si="0"/>
        <v/>
      </c>
      <c r="AJ37" s="76" t="str">
        <f t="shared" si="1"/>
        <v/>
      </c>
      <c r="AK37" s="314"/>
      <c r="AL37" s="215"/>
      <c r="AM37" s="215"/>
      <c r="AN37" s="215"/>
      <c r="AO37" s="215"/>
      <c r="AP37" s="315"/>
      <c r="AQ37" s="88"/>
    </row>
    <row r="38" spans="1:43" ht="21.75" customHeight="1" x14ac:dyDescent="0.35" hidden="1">
      <c r="A38" s="29">
        <v>27</v>
      </c>
      <c r="B38" s="19">
        <f>SF2_Default!C38</f>
        <v>0</v>
      </c>
      <c r="C38" s="328">
        <f>SF2_Default!D38</f>
        <v>0</v>
      </c>
      <c r="D38" s="327"/>
      <c r="E38" s="27"/>
      <c r="F38" s="28"/>
      <c r="G38" s="28"/>
      <c r="H38" s="28"/>
      <c r="I38" s="43"/>
      <c r="J38" s="43"/>
      <c r="K38" s="27"/>
      <c r="L38" s="28"/>
      <c r="M38" s="28"/>
      <c r="N38" s="43"/>
      <c r="O38" s="28"/>
      <c r="P38" s="43"/>
      <c r="Q38" s="27"/>
      <c r="R38" s="28"/>
      <c r="S38" s="43"/>
      <c r="T38" s="28"/>
      <c r="U38" s="28"/>
      <c r="V38" s="43"/>
      <c r="W38" s="27"/>
      <c r="X38" s="43"/>
      <c r="Y38" s="28"/>
      <c r="Z38" s="28"/>
      <c r="AA38" s="28"/>
      <c r="AB38" s="43"/>
      <c r="AC38" s="61"/>
      <c r="AD38" s="43"/>
      <c r="AE38" s="43"/>
      <c r="AF38" s="43"/>
      <c r="AG38" s="43"/>
      <c r="AH38" s="74"/>
      <c r="AI38" s="75" t="str">
        <f t="shared" si="0"/>
        <v/>
      </c>
      <c r="AJ38" s="76" t="str">
        <f t="shared" si="1"/>
        <v/>
      </c>
      <c r="AK38" s="314"/>
      <c r="AL38" s="215"/>
      <c r="AM38" s="215"/>
      <c r="AN38" s="215"/>
      <c r="AO38" s="215"/>
      <c r="AP38" s="315"/>
      <c r="AQ38" s="88"/>
    </row>
    <row r="39" spans="1:43" ht="21.75" customHeight="1" x14ac:dyDescent="0.35" hidden="1">
      <c r="A39" s="29">
        <v>28</v>
      </c>
      <c r="B39" s="19">
        <f>SF2_Default!C39</f>
        <v>0</v>
      </c>
      <c r="C39" s="328">
        <f>SF2_Default!D39</f>
        <v>0</v>
      </c>
      <c r="D39" s="327"/>
      <c r="E39" s="27"/>
      <c r="F39" s="28"/>
      <c r="G39" s="28"/>
      <c r="H39" s="28"/>
      <c r="I39" s="43"/>
      <c r="J39" s="43"/>
      <c r="K39" s="27"/>
      <c r="L39" s="28"/>
      <c r="M39" s="28"/>
      <c r="N39" s="43"/>
      <c r="O39" s="28"/>
      <c r="P39" s="43"/>
      <c r="Q39" s="27"/>
      <c r="R39" s="28"/>
      <c r="S39" s="43"/>
      <c r="T39" s="28"/>
      <c r="U39" s="28"/>
      <c r="V39" s="43"/>
      <c r="W39" s="27"/>
      <c r="X39" s="43"/>
      <c r="Y39" s="28"/>
      <c r="Z39" s="28"/>
      <c r="AA39" s="28"/>
      <c r="AB39" s="43"/>
      <c r="AC39" s="61"/>
      <c r="AD39" s="43"/>
      <c r="AE39" s="43"/>
      <c r="AF39" s="43"/>
      <c r="AG39" s="43"/>
      <c r="AH39" s="74"/>
      <c r="AI39" s="75" t="str">
        <f t="shared" si="0"/>
        <v/>
      </c>
      <c r="AJ39" s="76" t="str">
        <f t="shared" si="1"/>
        <v/>
      </c>
      <c r="AK39" s="314"/>
      <c r="AL39" s="215"/>
      <c r="AM39" s="215"/>
      <c r="AN39" s="215"/>
      <c r="AO39" s="215"/>
      <c r="AP39" s="315"/>
      <c r="AQ39" s="88"/>
    </row>
    <row r="40" spans="1:43" ht="21.75" customHeight="1" x14ac:dyDescent="0.35" hidden="1">
      <c r="A40" s="29">
        <v>29</v>
      </c>
      <c r="B40" s="19">
        <f>SF2_Default!C40</f>
        <v>0</v>
      </c>
      <c r="C40" s="328">
        <f>SF2_Default!D40</f>
        <v>0</v>
      </c>
      <c r="D40" s="327"/>
      <c r="E40" s="27"/>
      <c r="F40" s="28"/>
      <c r="G40" s="28"/>
      <c r="H40" s="28"/>
      <c r="I40" s="43"/>
      <c r="J40" s="43"/>
      <c r="K40" s="27"/>
      <c r="L40" s="28"/>
      <c r="M40" s="28"/>
      <c r="N40" s="43"/>
      <c r="O40" s="28"/>
      <c r="P40" s="43"/>
      <c r="Q40" s="27"/>
      <c r="R40" s="28"/>
      <c r="S40" s="43"/>
      <c r="T40" s="28"/>
      <c r="U40" s="28"/>
      <c r="V40" s="43"/>
      <c r="W40" s="27"/>
      <c r="X40" s="43"/>
      <c r="Y40" s="28"/>
      <c r="Z40" s="28"/>
      <c r="AA40" s="28"/>
      <c r="AB40" s="43"/>
      <c r="AC40" s="61"/>
      <c r="AD40" s="43"/>
      <c r="AE40" s="43"/>
      <c r="AF40" s="43"/>
      <c r="AG40" s="43"/>
      <c r="AH40" s="74"/>
      <c r="AI40" s="75" t="str">
        <f t="shared" si="0"/>
        <v/>
      </c>
      <c r="AJ40" s="76" t="str">
        <f t="shared" si="1"/>
        <v/>
      </c>
      <c r="AK40" s="314"/>
      <c r="AL40" s="215"/>
      <c r="AM40" s="215"/>
      <c r="AN40" s="215"/>
      <c r="AO40" s="215"/>
      <c r="AP40" s="315"/>
      <c r="AQ40" s="88"/>
    </row>
    <row r="41" spans="1:43" ht="21.75" customHeight="1" x14ac:dyDescent="0.35" hidden="1">
      <c r="A41" s="29">
        <v>30</v>
      </c>
      <c r="B41" s="19">
        <f>SF2_Default!C41</f>
        <v>0</v>
      </c>
      <c r="C41" s="328">
        <f>SF2_Default!D41</f>
        <v>0</v>
      </c>
      <c r="D41" s="327"/>
      <c r="E41" s="27"/>
      <c r="F41" s="28"/>
      <c r="G41" s="28"/>
      <c r="H41" s="28"/>
      <c r="I41" s="43"/>
      <c r="J41" s="43"/>
      <c r="K41" s="27"/>
      <c r="L41" s="28"/>
      <c r="M41" s="28"/>
      <c r="N41" s="43"/>
      <c r="O41" s="28"/>
      <c r="P41" s="43"/>
      <c r="Q41" s="27"/>
      <c r="R41" s="28"/>
      <c r="S41" s="43"/>
      <c r="T41" s="28"/>
      <c r="U41" s="28"/>
      <c r="V41" s="43"/>
      <c r="W41" s="27"/>
      <c r="X41" s="43"/>
      <c r="Y41" s="28"/>
      <c r="Z41" s="28"/>
      <c r="AA41" s="28"/>
      <c r="AB41" s="43"/>
      <c r="AC41" s="61"/>
      <c r="AD41" s="43"/>
      <c r="AE41" s="43"/>
      <c r="AF41" s="43"/>
      <c r="AG41" s="43"/>
      <c r="AH41" s="74"/>
      <c r="AI41" s="75" t="str">
        <f t="shared" si="0"/>
        <v/>
      </c>
      <c r="AJ41" s="76" t="str">
        <f t="shared" si="1"/>
        <v/>
      </c>
      <c r="AK41" s="314"/>
      <c r="AL41" s="215"/>
      <c r="AM41" s="215"/>
      <c r="AN41" s="215"/>
      <c r="AO41" s="215"/>
      <c r="AP41" s="315"/>
      <c r="AQ41" s="88"/>
    </row>
    <row r="42" spans="1:43" ht="21.75" customHeight="1" x14ac:dyDescent="0.35" hidden="1">
      <c r="A42" s="29">
        <v>31</v>
      </c>
      <c r="B42" s="19">
        <f>SF2_Default!C42</f>
        <v>0</v>
      </c>
      <c r="C42" s="328">
        <f>SF2_Default!D42</f>
        <v>0</v>
      </c>
      <c r="D42" s="327"/>
      <c r="E42" s="27"/>
      <c r="F42" s="28"/>
      <c r="G42" s="28"/>
      <c r="H42" s="28"/>
      <c r="I42" s="43"/>
      <c r="J42" s="43"/>
      <c r="K42" s="27"/>
      <c r="L42" s="28"/>
      <c r="M42" s="28"/>
      <c r="N42" s="43"/>
      <c r="O42" s="28"/>
      <c r="P42" s="43"/>
      <c r="Q42" s="27"/>
      <c r="R42" s="28"/>
      <c r="S42" s="43"/>
      <c r="T42" s="28"/>
      <c r="U42" s="28"/>
      <c r="V42" s="43"/>
      <c r="W42" s="27"/>
      <c r="X42" s="43"/>
      <c r="Y42" s="28"/>
      <c r="Z42" s="28"/>
      <c r="AA42" s="28"/>
      <c r="AB42" s="43"/>
      <c r="AC42" s="61"/>
      <c r="AD42" s="43"/>
      <c r="AE42" s="43"/>
      <c r="AF42" s="43"/>
      <c r="AG42" s="43"/>
      <c r="AH42" s="74"/>
      <c r="AI42" s="75" t="str">
        <f t="shared" si="0"/>
        <v/>
      </c>
      <c r="AJ42" s="76" t="str">
        <f t="shared" si="1"/>
        <v/>
      </c>
      <c r="AK42" s="314"/>
      <c r="AL42" s="215"/>
      <c r="AM42" s="215"/>
      <c r="AN42" s="215"/>
      <c r="AO42" s="215"/>
      <c r="AP42" s="315"/>
      <c r="AQ42" s="88"/>
    </row>
    <row r="43" spans="1:43" ht="21.75" customHeight="1" x14ac:dyDescent="0.35" hidden="1">
      <c r="A43" s="29">
        <v>32</v>
      </c>
      <c r="B43" s="19">
        <f>SF2_Default!C43</f>
        <v>0</v>
      </c>
      <c r="C43" s="328">
        <f>SF2_Default!D43</f>
        <v>0</v>
      </c>
      <c r="D43" s="327"/>
      <c r="E43" s="27"/>
      <c r="F43" s="28"/>
      <c r="G43" s="28"/>
      <c r="H43" s="28"/>
      <c r="I43" s="43"/>
      <c r="J43" s="43"/>
      <c r="K43" s="27"/>
      <c r="L43" s="28"/>
      <c r="M43" s="28"/>
      <c r="N43" s="43"/>
      <c r="O43" s="28"/>
      <c r="P43" s="43"/>
      <c r="Q43" s="27"/>
      <c r="R43" s="28"/>
      <c r="S43" s="43"/>
      <c r="T43" s="28"/>
      <c r="U43" s="28"/>
      <c r="V43" s="43"/>
      <c r="W43" s="27"/>
      <c r="X43" s="43"/>
      <c r="Y43" s="28"/>
      <c r="Z43" s="28"/>
      <c r="AA43" s="28"/>
      <c r="AB43" s="43"/>
      <c r="AC43" s="61"/>
      <c r="AD43" s="43"/>
      <c r="AE43" s="43"/>
      <c r="AF43" s="43"/>
      <c r="AG43" s="43"/>
      <c r="AH43" s="74"/>
      <c r="AI43" s="75" t="str">
        <f t="shared" si="0"/>
        <v/>
      </c>
      <c r="AJ43" s="76" t="str">
        <f t="shared" si="1"/>
        <v/>
      </c>
      <c r="AK43" s="314"/>
      <c r="AL43" s="215"/>
      <c r="AM43" s="215"/>
      <c r="AN43" s="215"/>
      <c r="AO43" s="215"/>
      <c r="AP43" s="315"/>
      <c r="AQ43" s="88"/>
    </row>
    <row r="44" spans="1:43" ht="21.75" customHeight="1" x14ac:dyDescent="0.35" hidden="1">
      <c r="A44" s="29">
        <v>33</v>
      </c>
      <c r="B44" s="19">
        <f>SF2_Default!C44</f>
        <v>0</v>
      </c>
      <c r="C44" s="328">
        <f>SF2_Default!D44</f>
        <v>0</v>
      </c>
      <c r="D44" s="327"/>
      <c r="E44" s="27"/>
      <c r="F44" s="28"/>
      <c r="G44" s="28"/>
      <c r="H44" s="28"/>
      <c r="I44" s="43"/>
      <c r="J44" s="43"/>
      <c r="K44" s="27"/>
      <c r="L44" s="28"/>
      <c r="M44" s="28"/>
      <c r="N44" s="43"/>
      <c r="O44" s="28"/>
      <c r="P44" s="43"/>
      <c r="Q44" s="27"/>
      <c r="R44" s="28"/>
      <c r="S44" s="43"/>
      <c r="T44" s="28"/>
      <c r="U44" s="28"/>
      <c r="V44" s="43"/>
      <c r="W44" s="27"/>
      <c r="X44" s="43"/>
      <c r="Y44" s="28"/>
      <c r="Z44" s="28"/>
      <c r="AA44" s="28"/>
      <c r="AB44" s="43"/>
      <c r="AC44" s="61"/>
      <c r="AD44" s="43"/>
      <c r="AE44" s="43"/>
      <c r="AF44" s="43"/>
      <c r="AG44" s="43"/>
      <c r="AH44" s="74"/>
      <c r="AI44" s="75" t="str">
        <f t="shared" ref="AI44:AI75" si="2">IF(ISTEXT(C44),COUNTIF(E44:AH44,"X"),"")</f>
        <v/>
      </c>
      <c r="AJ44" s="76" t="str">
        <f t="shared" ref="AJ44:AJ61" si="3">IF(ISTEXT(C44),COUNTIF(E44:AH44,"T"),"")</f>
        <v/>
      </c>
      <c r="AK44" s="314"/>
      <c r="AL44" s="215"/>
      <c r="AM44" s="215"/>
      <c r="AN44" s="215"/>
      <c r="AO44" s="215"/>
      <c r="AP44" s="315"/>
      <c r="AQ44" s="88"/>
    </row>
    <row r="45" spans="1:43" ht="21.75" customHeight="1" x14ac:dyDescent="0.35" hidden="1">
      <c r="A45" s="29">
        <v>34</v>
      </c>
      <c r="B45" s="19">
        <f>SF2_Default!C45</f>
        <v>0</v>
      </c>
      <c r="C45" s="328">
        <f>SF2_Default!D45</f>
        <v>0</v>
      </c>
      <c r="D45" s="327"/>
      <c r="E45" s="27"/>
      <c r="F45" s="28"/>
      <c r="G45" s="28"/>
      <c r="H45" s="28"/>
      <c r="I45" s="43"/>
      <c r="J45" s="43"/>
      <c r="K45" s="27"/>
      <c r="L45" s="28"/>
      <c r="M45" s="28"/>
      <c r="N45" s="43"/>
      <c r="O45" s="28"/>
      <c r="P45" s="43"/>
      <c r="Q45" s="27"/>
      <c r="R45" s="28"/>
      <c r="S45" s="43"/>
      <c r="T45" s="28"/>
      <c r="U45" s="28"/>
      <c r="V45" s="43"/>
      <c r="W45" s="27"/>
      <c r="X45" s="43"/>
      <c r="Y45" s="28"/>
      <c r="Z45" s="28"/>
      <c r="AA45" s="28"/>
      <c r="AB45" s="43"/>
      <c r="AC45" s="61"/>
      <c r="AD45" s="43"/>
      <c r="AE45" s="43"/>
      <c r="AF45" s="43"/>
      <c r="AG45" s="43"/>
      <c r="AH45" s="74"/>
      <c r="AI45" s="75" t="str">
        <f t="shared" si="2"/>
        <v/>
      </c>
      <c r="AJ45" s="76" t="str">
        <f t="shared" si="3"/>
        <v/>
      </c>
      <c r="AK45" s="314"/>
      <c r="AL45" s="215"/>
      <c r="AM45" s="215"/>
      <c r="AN45" s="215"/>
      <c r="AO45" s="215"/>
      <c r="AP45" s="315"/>
      <c r="AQ45" s="88"/>
    </row>
    <row r="46" spans="1:43" ht="21.75" customHeight="1" x14ac:dyDescent="0.35" hidden="1">
      <c r="A46" s="29">
        <v>35</v>
      </c>
      <c r="B46" s="19">
        <f>SF2_Default!C46</f>
        <v>0</v>
      </c>
      <c r="C46" s="328">
        <f>SF2_Default!D46</f>
        <v>0</v>
      </c>
      <c r="D46" s="327"/>
      <c r="E46" s="27"/>
      <c r="F46" s="28"/>
      <c r="G46" s="28"/>
      <c r="H46" s="28"/>
      <c r="I46" s="43"/>
      <c r="J46" s="43"/>
      <c r="K46" s="27"/>
      <c r="L46" s="28"/>
      <c r="M46" s="28"/>
      <c r="N46" s="43"/>
      <c r="O46" s="28"/>
      <c r="P46" s="43"/>
      <c r="Q46" s="27"/>
      <c r="R46" s="28"/>
      <c r="S46" s="43"/>
      <c r="T46" s="28"/>
      <c r="U46" s="28"/>
      <c r="V46" s="43"/>
      <c r="W46" s="27"/>
      <c r="X46" s="43"/>
      <c r="Y46" s="28"/>
      <c r="Z46" s="28"/>
      <c r="AA46" s="28"/>
      <c r="AB46" s="43"/>
      <c r="AC46" s="61"/>
      <c r="AD46" s="43"/>
      <c r="AE46" s="43"/>
      <c r="AF46" s="43"/>
      <c r="AG46" s="43"/>
      <c r="AH46" s="74"/>
      <c r="AI46" s="75" t="str">
        <f t="shared" si="2"/>
        <v/>
      </c>
      <c r="AJ46" s="76" t="str">
        <f t="shared" si="3"/>
        <v/>
      </c>
      <c r="AK46" s="314"/>
      <c r="AL46" s="215"/>
      <c r="AM46" s="215"/>
      <c r="AN46" s="215"/>
      <c r="AO46" s="215"/>
      <c r="AP46" s="315"/>
      <c r="AQ46" s="88"/>
    </row>
    <row r="47" spans="1:43" ht="21.75" customHeight="1" x14ac:dyDescent="0.35" hidden="1">
      <c r="A47" s="29">
        <v>36</v>
      </c>
      <c r="B47" s="19">
        <f>SF2_Default!C47</f>
        <v>0</v>
      </c>
      <c r="C47" s="328">
        <f>SF2_Default!D47</f>
        <v>0</v>
      </c>
      <c r="D47" s="327"/>
      <c r="E47" s="27"/>
      <c r="F47" s="28"/>
      <c r="G47" s="28"/>
      <c r="H47" s="28"/>
      <c r="I47" s="43"/>
      <c r="J47" s="43"/>
      <c r="K47" s="27"/>
      <c r="L47" s="28"/>
      <c r="M47" s="28"/>
      <c r="N47" s="43"/>
      <c r="O47" s="28"/>
      <c r="P47" s="43"/>
      <c r="Q47" s="27"/>
      <c r="R47" s="28"/>
      <c r="S47" s="43"/>
      <c r="T47" s="28"/>
      <c r="U47" s="28"/>
      <c r="V47" s="43"/>
      <c r="W47" s="27"/>
      <c r="X47" s="43"/>
      <c r="Y47" s="28"/>
      <c r="Z47" s="28"/>
      <c r="AA47" s="28"/>
      <c r="AB47" s="43"/>
      <c r="AC47" s="61"/>
      <c r="AD47" s="43"/>
      <c r="AE47" s="43"/>
      <c r="AF47" s="43"/>
      <c r="AG47" s="43"/>
      <c r="AH47" s="74"/>
      <c r="AI47" s="75" t="str">
        <f t="shared" si="2"/>
        <v/>
      </c>
      <c r="AJ47" s="76" t="str">
        <f t="shared" si="3"/>
        <v/>
      </c>
      <c r="AK47" s="314"/>
      <c r="AL47" s="215"/>
      <c r="AM47" s="215"/>
      <c r="AN47" s="215"/>
      <c r="AO47" s="215"/>
      <c r="AP47" s="315"/>
      <c r="AQ47" s="88"/>
    </row>
    <row r="48" spans="1:43" ht="21.75" customHeight="1" x14ac:dyDescent="0.35" hidden="1">
      <c r="A48" s="29">
        <v>37</v>
      </c>
      <c r="B48" s="19">
        <f>SF2_Default!C48</f>
        <v>0</v>
      </c>
      <c r="C48" s="328">
        <f>SF2_Default!D48</f>
        <v>0</v>
      </c>
      <c r="D48" s="327"/>
      <c r="E48" s="27"/>
      <c r="F48" s="28"/>
      <c r="G48" s="28"/>
      <c r="H48" s="28"/>
      <c r="I48" s="43"/>
      <c r="J48" s="43"/>
      <c r="K48" s="27"/>
      <c r="L48" s="28"/>
      <c r="M48" s="28"/>
      <c r="N48" s="43"/>
      <c r="O48" s="28"/>
      <c r="P48" s="43"/>
      <c r="Q48" s="27"/>
      <c r="R48" s="28"/>
      <c r="S48" s="43"/>
      <c r="T48" s="28"/>
      <c r="U48" s="28"/>
      <c r="V48" s="43"/>
      <c r="W48" s="27"/>
      <c r="X48" s="43"/>
      <c r="Y48" s="28"/>
      <c r="Z48" s="28"/>
      <c r="AA48" s="28"/>
      <c r="AB48" s="43"/>
      <c r="AC48" s="61"/>
      <c r="AD48" s="43"/>
      <c r="AE48" s="43"/>
      <c r="AF48" s="43"/>
      <c r="AG48" s="43"/>
      <c r="AH48" s="74"/>
      <c r="AI48" s="75" t="str">
        <f t="shared" si="2"/>
        <v/>
      </c>
      <c r="AJ48" s="76" t="str">
        <f t="shared" si="3"/>
        <v/>
      </c>
      <c r="AK48" s="314"/>
      <c r="AL48" s="215"/>
      <c r="AM48" s="215"/>
      <c r="AN48" s="215"/>
      <c r="AO48" s="215"/>
      <c r="AP48" s="315"/>
      <c r="AQ48" s="88"/>
    </row>
    <row r="49" spans="1:43" ht="21.75" customHeight="1" x14ac:dyDescent="0.35" hidden="1">
      <c r="A49" s="29">
        <v>38</v>
      </c>
      <c r="B49" s="19">
        <f>SF2_Default!C49</f>
        <v>0</v>
      </c>
      <c r="C49" s="328">
        <f>SF2_Default!D49</f>
        <v>0</v>
      </c>
      <c r="D49" s="327"/>
      <c r="E49" s="27"/>
      <c r="F49" s="28"/>
      <c r="G49" s="28"/>
      <c r="H49" s="28"/>
      <c r="I49" s="43"/>
      <c r="J49" s="43"/>
      <c r="K49" s="27"/>
      <c r="L49" s="28"/>
      <c r="M49" s="28"/>
      <c r="N49" s="43"/>
      <c r="O49" s="28"/>
      <c r="P49" s="43"/>
      <c r="Q49" s="27"/>
      <c r="R49" s="28"/>
      <c r="S49" s="43"/>
      <c r="T49" s="28"/>
      <c r="U49" s="28"/>
      <c r="V49" s="43"/>
      <c r="W49" s="27"/>
      <c r="X49" s="43"/>
      <c r="Y49" s="28"/>
      <c r="Z49" s="28"/>
      <c r="AA49" s="28"/>
      <c r="AB49" s="43"/>
      <c r="AC49" s="61"/>
      <c r="AD49" s="43"/>
      <c r="AE49" s="43"/>
      <c r="AF49" s="43"/>
      <c r="AG49" s="43"/>
      <c r="AH49" s="74"/>
      <c r="AI49" s="75" t="str">
        <f t="shared" si="2"/>
        <v/>
      </c>
      <c r="AJ49" s="76" t="str">
        <f t="shared" si="3"/>
        <v/>
      </c>
      <c r="AK49" s="314"/>
      <c r="AL49" s="215"/>
      <c r="AM49" s="215"/>
      <c r="AN49" s="215"/>
      <c r="AO49" s="215"/>
      <c r="AP49" s="315"/>
      <c r="AQ49" s="88"/>
    </row>
    <row r="50" spans="1:43" ht="21.75" customHeight="1" x14ac:dyDescent="0.35" hidden="1">
      <c r="A50" s="29">
        <v>39</v>
      </c>
      <c r="B50" s="19">
        <f>SF2_Default!C50</f>
        <v>0</v>
      </c>
      <c r="C50" s="328">
        <f>SF2_Default!D50</f>
        <v>0</v>
      </c>
      <c r="D50" s="327"/>
      <c r="E50" s="27"/>
      <c r="F50" s="28"/>
      <c r="G50" s="28"/>
      <c r="H50" s="28"/>
      <c r="I50" s="43"/>
      <c r="J50" s="43"/>
      <c r="K50" s="27"/>
      <c r="L50" s="28"/>
      <c r="M50" s="28"/>
      <c r="N50" s="43"/>
      <c r="O50" s="28"/>
      <c r="P50" s="43"/>
      <c r="Q50" s="27"/>
      <c r="R50" s="28"/>
      <c r="S50" s="43"/>
      <c r="T50" s="28"/>
      <c r="U50" s="28"/>
      <c r="V50" s="43"/>
      <c r="W50" s="27"/>
      <c r="X50" s="43"/>
      <c r="Y50" s="28"/>
      <c r="Z50" s="28"/>
      <c r="AA50" s="28"/>
      <c r="AB50" s="43"/>
      <c r="AC50" s="61"/>
      <c r="AD50" s="43"/>
      <c r="AE50" s="43"/>
      <c r="AF50" s="43"/>
      <c r="AG50" s="43"/>
      <c r="AH50" s="74"/>
      <c r="AI50" s="75" t="str">
        <f t="shared" si="2"/>
        <v/>
      </c>
      <c r="AJ50" s="76" t="str">
        <f t="shared" si="3"/>
        <v/>
      </c>
      <c r="AK50" s="314"/>
      <c r="AL50" s="215"/>
      <c r="AM50" s="215"/>
      <c r="AN50" s="215"/>
      <c r="AO50" s="215"/>
      <c r="AP50" s="315"/>
      <c r="AQ50" s="88"/>
    </row>
    <row r="51" spans="1:43" ht="21.75" customHeight="1" x14ac:dyDescent="0.35" hidden="1">
      <c r="A51" s="29">
        <v>40</v>
      </c>
      <c r="B51" s="19">
        <f>SF2_Default!C51</f>
        <v>0</v>
      </c>
      <c r="C51" s="328">
        <f>SF2_Default!D51</f>
        <v>0</v>
      </c>
      <c r="D51" s="327"/>
      <c r="E51" s="27"/>
      <c r="F51" s="28"/>
      <c r="G51" s="28"/>
      <c r="H51" s="28"/>
      <c r="I51" s="43"/>
      <c r="J51" s="43"/>
      <c r="K51" s="27"/>
      <c r="L51" s="28"/>
      <c r="M51" s="28"/>
      <c r="N51" s="43"/>
      <c r="O51" s="28"/>
      <c r="P51" s="43"/>
      <c r="Q51" s="27"/>
      <c r="R51" s="28"/>
      <c r="S51" s="43"/>
      <c r="T51" s="28"/>
      <c r="U51" s="28"/>
      <c r="V51" s="43"/>
      <c r="W51" s="27"/>
      <c r="X51" s="43"/>
      <c r="Y51" s="28"/>
      <c r="Z51" s="28"/>
      <c r="AA51" s="28"/>
      <c r="AB51" s="43"/>
      <c r="AC51" s="61"/>
      <c r="AD51" s="43"/>
      <c r="AE51" s="43"/>
      <c r="AF51" s="43"/>
      <c r="AG51" s="43"/>
      <c r="AH51" s="74"/>
      <c r="AI51" s="75" t="str">
        <f t="shared" si="2"/>
        <v/>
      </c>
      <c r="AJ51" s="76" t="str">
        <f t="shared" si="3"/>
        <v/>
      </c>
      <c r="AK51" s="314"/>
      <c r="AL51" s="215"/>
      <c r="AM51" s="215"/>
      <c r="AN51" s="215"/>
      <c r="AO51" s="215"/>
      <c r="AP51" s="315"/>
      <c r="AQ51" s="88"/>
    </row>
    <row r="52" spans="1:43" ht="21.75" customHeight="1" x14ac:dyDescent="0.35" hidden="1">
      <c r="A52" s="29">
        <v>41</v>
      </c>
      <c r="B52" s="19">
        <f>SF2_Default!C52</f>
        <v>0</v>
      </c>
      <c r="C52" s="328">
        <f>SF2_Default!D52</f>
        <v>0</v>
      </c>
      <c r="D52" s="327"/>
      <c r="E52" s="27"/>
      <c r="F52" s="28"/>
      <c r="G52" s="28"/>
      <c r="H52" s="28"/>
      <c r="I52" s="43"/>
      <c r="J52" s="43"/>
      <c r="K52" s="27"/>
      <c r="L52" s="28"/>
      <c r="M52" s="28"/>
      <c r="N52" s="43"/>
      <c r="O52" s="28"/>
      <c r="P52" s="43"/>
      <c r="Q52" s="27"/>
      <c r="R52" s="28"/>
      <c r="S52" s="43"/>
      <c r="T52" s="28"/>
      <c r="U52" s="28"/>
      <c r="V52" s="43"/>
      <c r="W52" s="27"/>
      <c r="X52" s="43"/>
      <c r="Y52" s="28"/>
      <c r="Z52" s="28"/>
      <c r="AA52" s="28"/>
      <c r="AB52" s="43"/>
      <c r="AC52" s="61"/>
      <c r="AD52" s="43"/>
      <c r="AE52" s="43"/>
      <c r="AF52" s="43"/>
      <c r="AG52" s="43"/>
      <c r="AH52" s="74"/>
      <c r="AI52" s="75" t="str">
        <f t="shared" si="2"/>
        <v/>
      </c>
      <c r="AJ52" s="76" t="str">
        <f t="shared" si="3"/>
        <v/>
      </c>
      <c r="AK52" s="314"/>
      <c r="AL52" s="215"/>
      <c r="AM52" s="215"/>
      <c r="AN52" s="215"/>
      <c r="AO52" s="215"/>
      <c r="AP52" s="315"/>
      <c r="AQ52" s="88"/>
    </row>
    <row r="53" spans="1:43" ht="21.75" customHeight="1" x14ac:dyDescent="0.35" hidden="1">
      <c r="A53" s="29">
        <v>42</v>
      </c>
      <c r="B53" s="19">
        <f>SF2_Default!C53</f>
        <v>0</v>
      </c>
      <c r="C53" s="328">
        <f>SF2_Default!D53</f>
        <v>0</v>
      </c>
      <c r="D53" s="327"/>
      <c r="E53" s="27"/>
      <c r="F53" s="28"/>
      <c r="G53" s="28"/>
      <c r="H53" s="28"/>
      <c r="I53" s="43"/>
      <c r="J53" s="43"/>
      <c r="K53" s="27"/>
      <c r="L53" s="28"/>
      <c r="M53" s="28"/>
      <c r="N53" s="43"/>
      <c r="O53" s="28"/>
      <c r="P53" s="43"/>
      <c r="Q53" s="27"/>
      <c r="R53" s="28"/>
      <c r="S53" s="43"/>
      <c r="T53" s="28"/>
      <c r="U53" s="28"/>
      <c r="V53" s="43"/>
      <c r="W53" s="27"/>
      <c r="X53" s="43"/>
      <c r="Y53" s="28"/>
      <c r="Z53" s="28"/>
      <c r="AA53" s="28"/>
      <c r="AB53" s="43"/>
      <c r="AC53" s="61"/>
      <c r="AD53" s="43"/>
      <c r="AE53" s="43"/>
      <c r="AF53" s="43"/>
      <c r="AG53" s="43"/>
      <c r="AH53" s="74"/>
      <c r="AI53" s="75" t="str">
        <f t="shared" si="2"/>
        <v/>
      </c>
      <c r="AJ53" s="76" t="str">
        <f t="shared" si="3"/>
        <v/>
      </c>
      <c r="AK53" s="314"/>
      <c r="AL53" s="215"/>
      <c r="AM53" s="215"/>
      <c r="AN53" s="215"/>
      <c r="AO53" s="215"/>
      <c r="AP53" s="315"/>
      <c r="AQ53" s="88"/>
    </row>
    <row r="54" spans="1:43" ht="21.75" customHeight="1" x14ac:dyDescent="0.35" hidden="1">
      <c r="A54" s="29">
        <v>43</v>
      </c>
      <c r="B54" s="19">
        <f>SF2_Default!C54</f>
        <v>0</v>
      </c>
      <c r="C54" s="328">
        <f>SF2_Default!D54</f>
        <v>0</v>
      </c>
      <c r="D54" s="327"/>
      <c r="E54" s="27"/>
      <c r="F54" s="28"/>
      <c r="G54" s="28"/>
      <c r="H54" s="28"/>
      <c r="I54" s="43"/>
      <c r="J54" s="43"/>
      <c r="K54" s="27"/>
      <c r="L54" s="28"/>
      <c r="M54" s="28"/>
      <c r="N54" s="43"/>
      <c r="O54" s="28"/>
      <c r="P54" s="43"/>
      <c r="Q54" s="27"/>
      <c r="R54" s="28"/>
      <c r="S54" s="43"/>
      <c r="T54" s="28"/>
      <c r="U54" s="28"/>
      <c r="V54" s="43"/>
      <c r="W54" s="27"/>
      <c r="X54" s="43"/>
      <c r="Y54" s="28"/>
      <c r="Z54" s="28"/>
      <c r="AA54" s="28"/>
      <c r="AB54" s="43"/>
      <c r="AC54" s="61"/>
      <c r="AD54" s="43"/>
      <c r="AE54" s="43"/>
      <c r="AF54" s="43"/>
      <c r="AG54" s="43"/>
      <c r="AH54" s="74"/>
      <c r="AI54" s="75" t="str">
        <f t="shared" si="2"/>
        <v/>
      </c>
      <c r="AJ54" s="76" t="str">
        <f t="shared" si="3"/>
        <v/>
      </c>
      <c r="AK54" s="314"/>
      <c r="AL54" s="215"/>
      <c r="AM54" s="215"/>
      <c r="AN54" s="215"/>
      <c r="AO54" s="215"/>
      <c r="AP54" s="315"/>
      <c r="AQ54" s="88"/>
    </row>
    <row r="55" spans="1:43" ht="21.75" customHeight="1" x14ac:dyDescent="0.35" hidden="1">
      <c r="A55" s="29">
        <v>44</v>
      </c>
      <c r="B55" s="19">
        <f>SF2_Default!C55</f>
        <v>0</v>
      </c>
      <c r="C55" s="328">
        <f>SF2_Default!D55</f>
        <v>0</v>
      </c>
      <c r="D55" s="327"/>
      <c r="E55" s="27"/>
      <c r="F55" s="28"/>
      <c r="G55" s="28"/>
      <c r="H55" s="28"/>
      <c r="I55" s="43"/>
      <c r="J55" s="43"/>
      <c r="K55" s="27"/>
      <c r="L55" s="28"/>
      <c r="M55" s="28"/>
      <c r="N55" s="43"/>
      <c r="O55" s="28"/>
      <c r="P55" s="43"/>
      <c r="Q55" s="27"/>
      <c r="R55" s="28"/>
      <c r="S55" s="43"/>
      <c r="T55" s="28"/>
      <c r="U55" s="28"/>
      <c r="V55" s="43"/>
      <c r="W55" s="27"/>
      <c r="X55" s="43"/>
      <c r="Y55" s="28"/>
      <c r="Z55" s="28"/>
      <c r="AA55" s="28"/>
      <c r="AB55" s="43"/>
      <c r="AC55" s="61"/>
      <c r="AD55" s="43"/>
      <c r="AE55" s="43"/>
      <c r="AF55" s="43"/>
      <c r="AG55" s="43"/>
      <c r="AH55" s="74"/>
      <c r="AI55" s="75" t="str">
        <f t="shared" si="2"/>
        <v/>
      </c>
      <c r="AJ55" s="76" t="str">
        <f t="shared" si="3"/>
        <v/>
      </c>
      <c r="AK55" s="314"/>
      <c r="AL55" s="215"/>
      <c r="AM55" s="215"/>
      <c r="AN55" s="215"/>
      <c r="AO55" s="215"/>
      <c r="AP55" s="315"/>
      <c r="AQ55" s="88"/>
    </row>
    <row r="56" spans="1:43" ht="21.75" customHeight="1" x14ac:dyDescent="0.35" hidden="1">
      <c r="A56" s="29">
        <v>45</v>
      </c>
      <c r="B56" s="19">
        <f>SF2_Default!C56</f>
        <v>0</v>
      </c>
      <c r="C56" s="328">
        <f>SF2_Default!D56</f>
        <v>0</v>
      </c>
      <c r="D56" s="327"/>
      <c r="E56" s="27"/>
      <c r="F56" s="28"/>
      <c r="G56" s="28"/>
      <c r="H56" s="28"/>
      <c r="I56" s="43"/>
      <c r="J56" s="43"/>
      <c r="K56" s="27"/>
      <c r="L56" s="28"/>
      <c r="M56" s="28"/>
      <c r="N56" s="43"/>
      <c r="O56" s="28"/>
      <c r="P56" s="43"/>
      <c r="Q56" s="27"/>
      <c r="R56" s="28"/>
      <c r="S56" s="43"/>
      <c r="T56" s="28"/>
      <c r="U56" s="28"/>
      <c r="V56" s="43"/>
      <c r="W56" s="27"/>
      <c r="X56" s="43"/>
      <c r="Y56" s="28"/>
      <c r="Z56" s="28"/>
      <c r="AA56" s="28"/>
      <c r="AB56" s="43"/>
      <c r="AC56" s="61"/>
      <c r="AD56" s="43"/>
      <c r="AE56" s="43"/>
      <c r="AF56" s="43"/>
      <c r="AG56" s="43"/>
      <c r="AH56" s="74"/>
      <c r="AI56" s="75" t="str">
        <f t="shared" si="2"/>
        <v/>
      </c>
      <c r="AJ56" s="76" t="str">
        <f t="shared" si="3"/>
        <v/>
      </c>
      <c r="AK56" s="314"/>
      <c r="AL56" s="215"/>
      <c r="AM56" s="215"/>
      <c r="AN56" s="215"/>
      <c r="AO56" s="215"/>
      <c r="AP56" s="315"/>
      <c r="AQ56" s="88"/>
    </row>
    <row r="57" spans="1:43" ht="21.75" customHeight="1" x14ac:dyDescent="0.35" hidden="1">
      <c r="A57" s="29">
        <v>46</v>
      </c>
      <c r="B57" s="19">
        <f>SF2_Default!C57</f>
        <v>0</v>
      </c>
      <c r="C57" s="328">
        <f>SF2_Default!D57</f>
        <v>0</v>
      </c>
      <c r="D57" s="327"/>
      <c r="E57" s="27"/>
      <c r="F57" s="28"/>
      <c r="G57" s="28"/>
      <c r="H57" s="28"/>
      <c r="I57" s="43"/>
      <c r="J57" s="43"/>
      <c r="K57" s="27"/>
      <c r="L57" s="28"/>
      <c r="M57" s="28"/>
      <c r="N57" s="43"/>
      <c r="O57" s="28"/>
      <c r="P57" s="43"/>
      <c r="Q57" s="27"/>
      <c r="R57" s="28"/>
      <c r="S57" s="43"/>
      <c r="T57" s="28"/>
      <c r="U57" s="28"/>
      <c r="V57" s="43"/>
      <c r="W57" s="27"/>
      <c r="X57" s="43"/>
      <c r="Y57" s="28"/>
      <c r="Z57" s="28"/>
      <c r="AA57" s="28"/>
      <c r="AB57" s="43"/>
      <c r="AC57" s="61"/>
      <c r="AD57" s="43"/>
      <c r="AE57" s="43"/>
      <c r="AF57" s="43"/>
      <c r="AG57" s="43"/>
      <c r="AH57" s="74"/>
      <c r="AI57" s="75" t="str">
        <f t="shared" si="2"/>
        <v/>
      </c>
      <c r="AJ57" s="76" t="str">
        <f t="shared" si="3"/>
        <v/>
      </c>
      <c r="AK57" s="314"/>
      <c r="AL57" s="215"/>
      <c r="AM57" s="215"/>
      <c r="AN57" s="215"/>
      <c r="AO57" s="215"/>
      <c r="AP57" s="315"/>
      <c r="AQ57" s="88"/>
    </row>
    <row r="58" spans="1:43" ht="21.75" customHeight="1" x14ac:dyDescent="0.35" hidden="1">
      <c r="A58" s="29">
        <v>47</v>
      </c>
      <c r="B58" s="19">
        <f>SF2_Default!C58</f>
        <v>0</v>
      </c>
      <c r="C58" s="328">
        <f>SF2_Default!D58</f>
        <v>0</v>
      </c>
      <c r="D58" s="327"/>
      <c r="E58" s="27"/>
      <c r="F58" s="28"/>
      <c r="G58" s="28"/>
      <c r="H58" s="28"/>
      <c r="I58" s="43"/>
      <c r="J58" s="43"/>
      <c r="K58" s="27"/>
      <c r="L58" s="28"/>
      <c r="M58" s="28"/>
      <c r="N58" s="43"/>
      <c r="O58" s="28"/>
      <c r="P58" s="43"/>
      <c r="Q58" s="27"/>
      <c r="R58" s="28"/>
      <c r="S58" s="43"/>
      <c r="T58" s="28"/>
      <c r="U58" s="28"/>
      <c r="V58" s="43"/>
      <c r="W58" s="27"/>
      <c r="X58" s="43"/>
      <c r="Y58" s="28"/>
      <c r="Z58" s="28"/>
      <c r="AA58" s="28"/>
      <c r="AB58" s="43"/>
      <c r="AC58" s="61"/>
      <c r="AD58" s="43"/>
      <c r="AE58" s="43"/>
      <c r="AF58" s="43"/>
      <c r="AG58" s="43"/>
      <c r="AH58" s="74"/>
      <c r="AI58" s="75" t="str">
        <f t="shared" si="2"/>
        <v/>
      </c>
      <c r="AJ58" s="76" t="str">
        <f t="shared" si="3"/>
        <v/>
      </c>
      <c r="AK58" s="314"/>
      <c r="AL58" s="215"/>
      <c r="AM58" s="215"/>
      <c r="AN58" s="215"/>
      <c r="AO58" s="215"/>
      <c r="AP58" s="315"/>
      <c r="AQ58" s="88"/>
    </row>
    <row r="59" spans="1:43" ht="21.75" customHeight="1" x14ac:dyDescent="0.35" hidden="1">
      <c r="A59" s="29">
        <v>48</v>
      </c>
      <c r="B59" s="19">
        <f>SF2_Default!C59</f>
        <v>0</v>
      </c>
      <c r="C59" s="328">
        <f>SF2_Default!D59</f>
        <v>0</v>
      </c>
      <c r="D59" s="327"/>
      <c r="E59" s="27"/>
      <c r="F59" s="28"/>
      <c r="G59" s="28"/>
      <c r="H59" s="28"/>
      <c r="I59" s="43"/>
      <c r="J59" s="43"/>
      <c r="K59" s="27"/>
      <c r="L59" s="28"/>
      <c r="M59" s="28"/>
      <c r="N59" s="43"/>
      <c r="O59" s="28"/>
      <c r="P59" s="43"/>
      <c r="Q59" s="27"/>
      <c r="R59" s="28"/>
      <c r="S59" s="43"/>
      <c r="T59" s="28"/>
      <c r="U59" s="28"/>
      <c r="V59" s="43"/>
      <c r="W59" s="27"/>
      <c r="X59" s="43"/>
      <c r="Y59" s="28"/>
      <c r="Z59" s="28"/>
      <c r="AA59" s="28"/>
      <c r="AB59" s="43"/>
      <c r="AC59" s="61"/>
      <c r="AD59" s="43"/>
      <c r="AE59" s="43"/>
      <c r="AF59" s="43"/>
      <c r="AG59" s="43"/>
      <c r="AH59" s="74"/>
      <c r="AI59" s="75" t="str">
        <f t="shared" si="2"/>
        <v/>
      </c>
      <c r="AJ59" s="76" t="str">
        <f t="shared" si="3"/>
        <v/>
      </c>
      <c r="AK59" s="314"/>
      <c r="AL59" s="215"/>
      <c r="AM59" s="215"/>
      <c r="AN59" s="215"/>
      <c r="AO59" s="215"/>
      <c r="AP59" s="315"/>
      <c r="AQ59" s="88"/>
    </row>
    <row r="60" spans="1:43" ht="21.75" customHeight="1" x14ac:dyDescent="0.35" hidden="1">
      <c r="A60" s="29">
        <v>49</v>
      </c>
      <c r="B60" s="19">
        <f>SF2_Default!C60</f>
        <v>0</v>
      </c>
      <c r="C60" s="328">
        <f>SF2_Default!D60</f>
        <v>0</v>
      </c>
      <c r="D60" s="327"/>
      <c r="E60" s="27"/>
      <c r="F60" s="28"/>
      <c r="G60" s="28"/>
      <c r="H60" s="28"/>
      <c r="I60" s="43"/>
      <c r="J60" s="43"/>
      <c r="K60" s="27"/>
      <c r="L60" s="28"/>
      <c r="M60" s="28"/>
      <c r="N60" s="43"/>
      <c r="O60" s="28"/>
      <c r="P60" s="43"/>
      <c r="Q60" s="27"/>
      <c r="R60" s="28"/>
      <c r="S60" s="43"/>
      <c r="T60" s="28"/>
      <c r="U60" s="28"/>
      <c r="V60" s="43"/>
      <c r="W60" s="27"/>
      <c r="X60" s="43"/>
      <c r="Y60" s="28"/>
      <c r="Z60" s="28"/>
      <c r="AA60" s="28"/>
      <c r="AB60" s="43"/>
      <c r="AC60" s="61"/>
      <c r="AD60" s="43"/>
      <c r="AE60" s="43"/>
      <c r="AF60" s="43"/>
      <c r="AG60" s="43"/>
      <c r="AH60" s="74"/>
      <c r="AI60" s="75" t="str">
        <f t="shared" si="2"/>
        <v/>
      </c>
      <c r="AJ60" s="76" t="str">
        <f t="shared" si="3"/>
        <v/>
      </c>
      <c r="AK60" s="314"/>
      <c r="AL60" s="215"/>
      <c r="AM60" s="215"/>
      <c r="AN60" s="215"/>
      <c r="AO60" s="215"/>
      <c r="AP60" s="315"/>
      <c r="AQ60" s="88"/>
    </row>
    <row r="61" spans="1:43" ht="21.75" customHeight="1" x14ac:dyDescent="0.35" hidden="1">
      <c r="A61" s="29">
        <v>50</v>
      </c>
      <c r="B61" s="19">
        <f>SF2_Default!C61</f>
        <v>0</v>
      </c>
      <c r="C61" s="328">
        <f>SF2_Default!D61</f>
        <v>0</v>
      </c>
      <c r="D61" s="327"/>
      <c r="E61" s="27"/>
      <c r="F61" s="28"/>
      <c r="G61" s="28"/>
      <c r="H61" s="28"/>
      <c r="I61" s="43"/>
      <c r="J61" s="43"/>
      <c r="K61" s="27"/>
      <c r="L61" s="28"/>
      <c r="M61" s="28"/>
      <c r="N61" s="43"/>
      <c r="O61" s="28"/>
      <c r="P61" s="43"/>
      <c r="Q61" s="27"/>
      <c r="R61" s="28"/>
      <c r="S61" s="43"/>
      <c r="T61" s="28"/>
      <c r="U61" s="28"/>
      <c r="V61" s="43"/>
      <c r="W61" s="27"/>
      <c r="X61" s="43"/>
      <c r="Y61" s="28"/>
      <c r="Z61" s="28"/>
      <c r="AA61" s="28"/>
      <c r="AB61" s="43"/>
      <c r="AC61" s="61"/>
      <c r="AD61" s="43"/>
      <c r="AE61" s="43"/>
      <c r="AF61" s="43"/>
      <c r="AG61" s="43"/>
      <c r="AH61" s="74"/>
      <c r="AI61" s="75" t="str">
        <f t="shared" si="2"/>
        <v/>
      </c>
      <c r="AJ61" s="76" t="str">
        <f t="shared" si="3"/>
        <v/>
      </c>
      <c r="AK61" s="314"/>
      <c r="AL61" s="215"/>
      <c r="AM61" s="215"/>
      <c r="AN61" s="215"/>
      <c r="AO61" s="215"/>
      <c r="AP61" s="315"/>
      <c r="AQ61" s="88"/>
    </row>
    <row r="62" spans="1:43" ht="21.75" customHeight="1" x14ac:dyDescent="0.35">
      <c r="A62" s="30"/>
      <c r="B62" s="31"/>
      <c r="C62" s="32">
        <f>COUNTIF(C12:C61,"*")</f>
        <v>21</v>
      </c>
      <c r="D62" s="33"/>
      <c r="E62" s="34" t="str">
        <f t="shared" ref="E62:AH62" si="4">IF(ISNUMBER(E$10),COUNTIF(E12:E61,"X"),"")</f>
        <v/>
      </c>
      <c r="F62" s="35" t="str">
        <f t="shared" si="4"/>
        <v/>
      </c>
      <c r="G62" s="35" t="str">
        <f t="shared" si="4"/>
        <v/>
      </c>
      <c r="H62" s="35">
        <f t="shared" si="4"/>
        <v>0</v>
      </c>
      <c r="I62" s="44">
        <f t="shared" si="4"/>
        <v>0</v>
      </c>
      <c r="J62" s="44" t="str">
        <f t="shared" si="4"/>
        <v/>
      </c>
      <c r="K62" s="45">
        <f t="shared" si="4"/>
        <v>0</v>
      </c>
      <c r="L62" s="35">
        <f t="shared" si="4"/>
        <v>0</v>
      </c>
      <c r="M62" s="35">
        <f t="shared" si="4"/>
        <v>0</v>
      </c>
      <c r="N62" s="44">
        <f t="shared" si="4"/>
        <v>0</v>
      </c>
      <c r="O62" s="35">
        <f t="shared" si="4"/>
        <v>0</v>
      </c>
      <c r="P62" s="44">
        <f t="shared" si="4"/>
        <v>0</v>
      </c>
      <c r="Q62" s="50">
        <f t="shared" si="4"/>
        <v>0</v>
      </c>
      <c r="R62" s="51">
        <f t="shared" si="4"/>
        <v>0</v>
      </c>
      <c r="S62" s="52">
        <f t="shared" si="4"/>
        <v>0</v>
      </c>
      <c r="T62" s="35">
        <f t="shared" si="4"/>
        <v>0</v>
      </c>
      <c r="U62" s="35">
        <f t="shared" si="4"/>
        <v>0</v>
      </c>
      <c r="V62" s="44">
        <f t="shared" si="4"/>
        <v>0</v>
      </c>
      <c r="W62" s="45">
        <f t="shared" si="4"/>
        <v>0</v>
      </c>
      <c r="X62" s="44">
        <f t="shared" si="4"/>
        <v>0</v>
      </c>
      <c r="Y62" s="35">
        <f t="shared" si="4"/>
        <v>0</v>
      </c>
      <c r="Z62" s="35">
        <f t="shared" si="4"/>
        <v>0</v>
      </c>
      <c r="AA62" s="35">
        <f t="shared" si="4"/>
        <v>0</v>
      </c>
      <c r="AB62" s="44">
        <f t="shared" si="4"/>
        <v>0</v>
      </c>
      <c r="AC62" s="62">
        <f t="shared" si="4"/>
        <v>0</v>
      </c>
      <c r="AD62" s="44">
        <f t="shared" si="4"/>
        <v>0</v>
      </c>
      <c r="AE62" s="44">
        <f t="shared" si="4"/>
        <v>0</v>
      </c>
      <c r="AF62" s="44">
        <f t="shared" si="4"/>
        <v>0</v>
      </c>
      <c r="AG62" s="44">
        <f t="shared" si="4"/>
        <v>0</v>
      </c>
      <c r="AH62" s="77" t="str">
        <f t="shared" si="4"/>
        <v/>
      </c>
      <c r="AI62" s="78">
        <f>SUM(AI12:AI61)</f>
        <v>0</v>
      </c>
      <c r="AJ62" s="79">
        <f>SUM(AJ12:AJ61)</f>
        <v>0</v>
      </c>
      <c r="AK62" s="316"/>
      <c r="AL62" s="317"/>
      <c r="AM62" s="317"/>
      <c r="AN62" s="317"/>
      <c r="AO62" s="317"/>
      <c r="AP62" s="318"/>
      <c r="AQ62" s="88"/>
    </row>
    <row r="63" spans="1:43" ht="21.75" customHeight="1" x14ac:dyDescent="0.3">
      <c r="A63" s="319" t="s">
        <v>136</v>
      </c>
      <c r="B63" s="320"/>
      <c r="C63" s="320"/>
      <c r="D63" s="321"/>
      <c r="E63" s="36" t="str">
        <f t="shared" ref="E63:AH63" si="5">IF(ISNUMBER(E$10),$C$62-E62,"")</f>
        <v/>
      </c>
      <c r="F63" s="37" t="str">
        <f t="shared" si="5"/>
        <v/>
      </c>
      <c r="G63" s="36" t="str">
        <f t="shared" si="5"/>
        <v/>
      </c>
      <c r="H63" s="37">
        <f t="shared" si="5"/>
        <v>21</v>
      </c>
      <c r="I63" s="46">
        <f t="shared" si="5"/>
        <v>21</v>
      </c>
      <c r="J63" s="47" t="str">
        <f t="shared" si="5"/>
        <v/>
      </c>
      <c r="K63" s="48">
        <f t="shared" si="5"/>
        <v>21</v>
      </c>
      <c r="L63" s="36">
        <f t="shared" si="5"/>
        <v>21</v>
      </c>
      <c r="M63" s="37">
        <f t="shared" si="5"/>
        <v>21</v>
      </c>
      <c r="N63" s="36">
        <f t="shared" si="5"/>
        <v>21</v>
      </c>
      <c r="O63" s="37">
        <f t="shared" si="5"/>
        <v>21</v>
      </c>
      <c r="P63" s="47">
        <f t="shared" si="5"/>
        <v>21</v>
      </c>
      <c r="Q63" s="53">
        <f t="shared" si="5"/>
        <v>21</v>
      </c>
      <c r="R63" s="54">
        <f t="shared" si="5"/>
        <v>21</v>
      </c>
      <c r="S63" s="55">
        <f t="shared" si="5"/>
        <v>21</v>
      </c>
      <c r="T63" s="37">
        <f t="shared" si="5"/>
        <v>21</v>
      </c>
      <c r="U63" s="37">
        <f t="shared" si="5"/>
        <v>21</v>
      </c>
      <c r="V63" s="46">
        <f t="shared" si="5"/>
        <v>21</v>
      </c>
      <c r="W63" s="48">
        <f t="shared" si="5"/>
        <v>21</v>
      </c>
      <c r="X63" s="36">
        <f t="shared" si="5"/>
        <v>21</v>
      </c>
      <c r="Y63" s="37">
        <f t="shared" si="5"/>
        <v>21</v>
      </c>
      <c r="Z63" s="37">
        <f t="shared" si="5"/>
        <v>21</v>
      </c>
      <c r="AA63" s="36">
        <f t="shared" si="5"/>
        <v>21</v>
      </c>
      <c r="AB63" s="47">
        <f t="shared" si="5"/>
        <v>21</v>
      </c>
      <c r="AC63" s="63">
        <f t="shared" si="5"/>
        <v>21</v>
      </c>
      <c r="AD63" s="47">
        <f t="shared" si="5"/>
        <v>21</v>
      </c>
      <c r="AE63" s="47">
        <f t="shared" si="5"/>
        <v>21</v>
      </c>
      <c r="AF63" s="47">
        <f t="shared" si="5"/>
        <v>21</v>
      </c>
      <c r="AG63" s="47">
        <f t="shared" si="5"/>
        <v>21</v>
      </c>
      <c r="AH63" s="80" t="str">
        <f t="shared" si="5"/>
        <v/>
      </c>
      <c r="AI63" s="81">
        <f>SUM(E63:AH63)</f>
        <v>525</v>
      </c>
      <c r="AJ63" s="82" t="s">
        <v>137</v>
      </c>
      <c r="AK63" s="83"/>
      <c r="AL63" s="84"/>
      <c r="AM63" s="84"/>
      <c r="AN63" s="84"/>
      <c r="AO63" s="84"/>
      <c r="AP63" s="90"/>
      <c r="AQ63" s="91"/>
    </row>
    <row r="64" spans="1:43" ht="21.75" customHeight="1" x14ac:dyDescent="0.35">
      <c r="A64" s="18">
        <v>1</v>
      </c>
      <c r="B64" s="38" t="str">
        <f>SF2_Default!C63</f>
        <v>25-000800</v>
      </c>
      <c r="C64" s="329" t="str">
        <f>SF2_Default!D63</f>
        <v>ANGELES ALLERIA JHANE  TUBIANO</v>
      </c>
      <c r="D64" s="199"/>
      <c r="E64" s="20"/>
      <c r="F64" s="21"/>
      <c r="G64" s="21"/>
      <c r="H64" s="21"/>
      <c r="I64" s="41"/>
      <c r="J64" s="41"/>
      <c r="K64" s="20"/>
      <c r="L64" s="21"/>
      <c r="M64" s="21"/>
      <c r="N64" s="41"/>
      <c r="O64" s="21"/>
      <c r="P64" s="41"/>
      <c r="Q64" s="20"/>
      <c r="R64" s="21"/>
      <c r="S64" s="41"/>
      <c r="T64" s="21"/>
      <c r="U64" s="21"/>
      <c r="V64" s="41"/>
      <c r="W64" s="20"/>
      <c r="X64" s="41"/>
      <c r="Y64" s="21"/>
      <c r="Z64" s="21"/>
      <c r="AA64" s="21"/>
      <c r="AB64" s="41"/>
      <c r="AC64" s="59"/>
      <c r="AD64" s="41"/>
      <c r="AE64" s="41"/>
      <c r="AF64" s="41"/>
      <c r="AG64" s="41"/>
      <c r="AH64" s="68"/>
      <c r="AI64" s="85">
        <f t="shared" ref="AI64:AI95" si="6">IF(ISTEXT(C64),COUNTIF(E64:AH64,"X"),"")</f>
        <v>0</v>
      </c>
      <c r="AJ64" s="86">
        <f t="shared" ref="AJ64:AJ95" si="7">IF(ISTEXT(C64),COUNTIF(E64:AH64,"T"),"")</f>
        <v>0</v>
      </c>
      <c r="AK64" s="330"/>
      <c r="AL64" s="288"/>
      <c r="AM64" s="288"/>
      <c r="AN64" s="288"/>
      <c r="AO64" s="288"/>
      <c r="AP64" s="331"/>
      <c r="AQ64" s="88"/>
    </row>
    <row r="65" spans="1:43" ht="21.75" customHeight="1" x14ac:dyDescent="0.35">
      <c r="A65" s="22">
        <v>2</v>
      </c>
      <c r="B65" s="92" t="str">
        <f>SF2_Default!C64</f>
        <v>25-001230</v>
      </c>
      <c r="C65" s="324" t="str">
        <f>SF2_Default!D64</f>
        <v xml:space="preserve">BELISARIO ELIJAH MIRIONETTE </v>
      </c>
      <c r="D65" s="327"/>
      <c r="E65" s="20"/>
      <c r="F65" s="21"/>
      <c r="G65" s="21"/>
      <c r="H65" s="21"/>
      <c r="I65" s="41"/>
      <c r="J65" s="41"/>
      <c r="K65" s="20"/>
      <c r="L65" s="21"/>
      <c r="M65" s="21"/>
      <c r="N65" s="41"/>
      <c r="O65" s="21"/>
      <c r="P65" s="41"/>
      <c r="Q65" s="20"/>
      <c r="R65" s="21"/>
      <c r="S65" s="41"/>
      <c r="T65" s="21"/>
      <c r="U65" s="21"/>
      <c r="V65" s="41"/>
      <c r="W65" s="20"/>
      <c r="X65" s="41"/>
      <c r="Y65" s="21"/>
      <c r="Z65" s="21"/>
      <c r="AA65" s="21"/>
      <c r="AB65" s="41"/>
      <c r="AC65" s="59"/>
      <c r="AD65" s="41"/>
      <c r="AE65" s="41"/>
      <c r="AF65" s="41"/>
      <c r="AG65" s="41"/>
      <c r="AH65" s="68"/>
      <c r="AI65" s="85">
        <f t="shared" si="6"/>
        <v>0</v>
      </c>
      <c r="AJ65" s="86">
        <f t="shared" si="7"/>
        <v>0</v>
      </c>
      <c r="AK65" s="330"/>
      <c r="AL65" s="288"/>
      <c r="AM65" s="288"/>
      <c r="AN65" s="288"/>
      <c r="AO65" s="288"/>
      <c r="AP65" s="331"/>
      <c r="AQ65" s="88"/>
    </row>
    <row r="66" spans="1:43" ht="21.75" customHeight="1" x14ac:dyDescent="0.35">
      <c r="A66" s="18">
        <v>3</v>
      </c>
      <c r="B66" s="92" t="str">
        <f>SF2_Default!C65</f>
        <v>18-003636</v>
      </c>
      <c r="C66" s="324" t="str">
        <f>SF2_Default!D65</f>
        <v>BENEDICTO CASSANDRA VIELLE  V</v>
      </c>
      <c r="D66" s="327"/>
      <c r="E66" s="26"/>
      <c r="F66" s="25"/>
      <c r="G66" s="25"/>
      <c r="H66" s="25"/>
      <c r="I66" s="42"/>
      <c r="J66" s="42"/>
      <c r="K66" s="26"/>
      <c r="L66" s="25"/>
      <c r="M66" s="25"/>
      <c r="N66" s="42"/>
      <c r="O66" s="25"/>
      <c r="P66" s="42"/>
      <c r="Q66" s="26"/>
      <c r="R66" s="25"/>
      <c r="S66" s="42"/>
      <c r="T66" s="25"/>
      <c r="U66" s="25"/>
      <c r="V66" s="42"/>
      <c r="W66" s="26"/>
      <c r="X66" s="42"/>
      <c r="Y66" s="25"/>
      <c r="Z66" s="25"/>
      <c r="AA66" s="25"/>
      <c r="AB66" s="42"/>
      <c r="AC66" s="60"/>
      <c r="AD66" s="42"/>
      <c r="AE66" s="42"/>
      <c r="AF66" s="42"/>
      <c r="AG66" s="42"/>
      <c r="AH66" s="71"/>
      <c r="AI66" s="118">
        <f t="shared" si="6"/>
        <v>0</v>
      </c>
      <c r="AJ66" s="119">
        <f t="shared" si="7"/>
        <v>0</v>
      </c>
      <c r="AK66" s="314"/>
      <c r="AL66" s="215"/>
      <c r="AM66" s="215"/>
      <c r="AN66" s="215"/>
      <c r="AO66" s="215"/>
      <c r="AP66" s="315"/>
      <c r="AQ66" s="88"/>
    </row>
    <row r="67" spans="1:43" ht="21.75" customHeight="1" x14ac:dyDescent="0.35">
      <c r="A67" s="22">
        <v>4</v>
      </c>
      <c r="B67" s="92" t="str">
        <f>SF2_Default!C66</f>
        <v>24-001215</v>
      </c>
      <c r="C67" s="324" t="str">
        <f>SF2_Default!D66</f>
        <v>BONIFACIO MARY JOICE  BONIFACIO</v>
      </c>
      <c r="D67" s="327"/>
      <c r="E67" s="26"/>
      <c r="F67" s="25"/>
      <c r="G67" s="25"/>
      <c r="H67" s="25"/>
      <c r="I67" s="42"/>
      <c r="J67" s="42"/>
      <c r="K67" s="26"/>
      <c r="L67" s="25"/>
      <c r="M67" s="25"/>
      <c r="N67" s="42"/>
      <c r="O67" s="25"/>
      <c r="P67" s="42"/>
      <c r="Q67" s="26"/>
      <c r="R67" s="25"/>
      <c r="S67" s="42"/>
      <c r="T67" s="25"/>
      <c r="U67" s="25"/>
      <c r="V67" s="42"/>
      <c r="W67" s="26"/>
      <c r="X67" s="42"/>
      <c r="Y67" s="25"/>
      <c r="Z67" s="25"/>
      <c r="AA67" s="25"/>
      <c r="AB67" s="42"/>
      <c r="AC67" s="60"/>
      <c r="AD67" s="42"/>
      <c r="AE67" s="42"/>
      <c r="AF67" s="42"/>
      <c r="AG67" s="42"/>
      <c r="AH67" s="71"/>
      <c r="AI67" s="118">
        <f t="shared" si="6"/>
        <v>0</v>
      </c>
      <c r="AJ67" s="119">
        <f t="shared" si="7"/>
        <v>0</v>
      </c>
      <c r="AK67" s="314"/>
      <c r="AL67" s="215"/>
      <c r="AM67" s="215"/>
      <c r="AN67" s="215"/>
      <c r="AO67" s="215"/>
      <c r="AP67" s="315"/>
      <c r="AQ67" s="88"/>
    </row>
    <row r="68" spans="1:43" ht="21.75" customHeight="1" x14ac:dyDescent="0.35">
      <c r="A68" s="18">
        <v>5</v>
      </c>
      <c r="B68" s="92" t="str">
        <f>SF2_Default!C67</f>
        <v>25-001589</v>
      </c>
      <c r="C68" s="324" t="str">
        <f>SF2_Default!D67</f>
        <v>CABUSA KYRIE BLAIRE  TENERIFE</v>
      </c>
      <c r="D68" s="327"/>
      <c r="E68" s="26"/>
      <c r="F68" s="25"/>
      <c r="G68" s="25"/>
      <c r="H68" s="25"/>
      <c r="I68" s="42"/>
      <c r="J68" s="42"/>
      <c r="K68" s="26"/>
      <c r="L68" s="25"/>
      <c r="M68" s="25"/>
      <c r="N68" s="42"/>
      <c r="O68" s="25"/>
      <c r="P68" s="42"/>
      <c r="Q68" s="26"/>
      <c r="R68" s="25"/>
      <c r="S68" s="42"/>
      <c r="T68" s="25"/>
      <c r="U68" s="25"/>
      <c r="V68" s="42"/>
      <c r="W68" s="26"/>
      <c r="X68" s="42"/>
      <c r="Y68" s="25"/>
      <c r="Z68" s="25"/>
      <c r="AA68" s="25"/>
      <c r="AB68" s="42"/>
      <c r="AC68" s="60"/>
      <c r="AD68" s="42"/>
      <c r="AE68" s="42"/>
      <c r="AF68" s="42"/>
      <c r="AG68" s="42"/>
      <c r="AH68" s="71"/>
      <c r="AI68" s="118">
        <f t="shared" si="6"/>
        <v>0</v>
      </c>
      <c r="AJ68" s="119">
        <f t="shared" si="7"/>
        <v>0</v>
      </c>
      <c r="AK68" s="314"/>
      <c r="AL68" s="215"/>
      <c r="AM68" s="215"/>
      <c r="AN68" s="215"/>
      <c r="AO68" s="215"/>
      <c r="AP68" s="315"/>
      <c r="AQ68" s="88"/>
    </row>
    <row r="69" spans="1:43" ht="21.75" customHeight="1" x14ac:dyDescent="0.35">
      <c r="A69" s="22">
        <v>6</v>
      </c>
      <c r="B69" s="92" t="str">
        <f>SF2_Default!C68</f>
        <v>22-000390</v>
      </c>
      <c r="C69" s="324" t="str">
        <f>SF2_Default!D68</f>
        <v>DELA CRUZ BRINA MARCE  GATUS</v>
      </c>
      <c r="D69" s="327"/>
      <c r="E69" s="26"/>
      <c r="F69" s="25"/>
      <c r="G69" s="25"/>
      <c r="H69" s="25"/>
      <c r="I69" s="42"/>
      <c r="J69" s="42"/>
      <c r="K69" s="26"/>
      <c r="L69" s="25"/>
      <c r="M69" s="25"/>
      <c r="N69" s="42"/>
      <c r="O69" s="25"/>
      <c r="P69" s="42"/>
      <c r="Q69" s="26"/>
      <c r="R69" s="25"/>
      <c r="S69" s="42"/>
      <c r="T69" s="25"/>
      <c r="U69" s="25"/>
      <c r="V69" s="42"/>
      <c r="W69" s="26"/>
      <c r="X69" s="42"/>
      <c r="Y69" s="25"/>
      <c r="Z69" s="25"/>
      <c r="AA69" s="25"/>
      <c r="AB69" s="42"/>
      <c r="AC69" s="60"/>
      <c r="AD69" s="42"/>
      <c r="AE69" s="42"/>
      <c r="AF69" s="42"/>
      <c r="AG69" s="42"/>
      <c r="AH69" s="71"/>
      <c r="AI69" s="118">
        <f t="shared" si="6"/>
        <v>0</v>
      </c>
      <c r="AJ69" s="119">
        <f t="shared" si="7"/>
        <v>0</v>
      </c>
      <c r="AK69" s="314"/>
      <c r="AL69" s="215"/>
      <c r="AM69" s="215"/>
      <c r="AN69" s="215"/>
      <c r="AO69" s="215"/>
      <c r="AP69" s="315"/>
      <c r="AQ69" s="88"/>
    </row>
    <row r="70" spans="1:43" ht="21.75" customHeight="1" x14ac:dyDescent="0.35">
      <c r="A70" s="18">
        <v>7</v>
      </c>
      <c r="B70" s="92" t="str">
        <f>SF2_Default!C69</f>
        <v>19-00080</v>
      </c>
      <c r="C70" s="324" t="str">
        <f>SF2_Default!D69</f>
        <v>DELOS REYES KREEZHA CYLEE  D</v>
      </c>
      <c r="D70" s="327"/>
      <c r="E70" s="26"/>
      <c r="F70" s="25"/>
      <c r="G70" s="25"/>
      <c r="H70" s="25"/>
      <c r="I70" s="42"/>
      <c r="J70" s="42"/>
      <c r="K70" s="26"/>
      <c r="L70" s="25"/>
      <c r="M70" s="25"/>
      <c r="N70" s="42"/>
      <c r="O70" s="25"/>
      <c r="P70" s="42"/>
      <c r="Q70" s="26"/>
      <c r="R70" s="25"/>
      <c r="S70" s="42"/>
      <c r="T70" s="25"/>
      <c r="U70" s="25"/>
      <c r="V70" s="42"/>
      <c r="W70" s="26"/>
      <c r="X70" s="42"/>
      <c r="Y70" s="25"/>
      <c r="Z70" s="25"/>
      <c r="AA70" s="25"/>
      <c r="AB70" s="42"/>
      <c r="AC70" s="60"/>
      <c r="AD70" s="42"/>
      <c r="AE70" s="42"/>
      <c r="AF70" s="42"/>
      <c r="AG70" s="42"/>
      <c r="AH70" s="71"/>
      <c r="AI70" s="118">
        <f t="shared" si="6"/>
        <v>0</v>
      </c>
      <c r="AJ70" s="119">
        <f t="shared" si="7"/>
        <v>0</v>
      </c>
      <c r="AK70" s="314"/>
      <c r="AL70" s="215"/>
      <c r="AM70" s="215"/>
      <c r="AN70" s="215"/>
      <c r="AO70" s="215"/>
      <c r="AP70" s="315"/>
      <c r="AQ70" s="88"/>
    </row>
    <row r="71" spans="1:43" ht="21.75" customHeight="1" x14ac:dyDescent="0.35">
      <c r="A71" s="22">
        <v>8</v>
      </c>
      <c r="B71" s="92" t="str">
        <f>SF2_Default!C70</f>
        <v>19-00075</v>
      </c>
      <c r="C71" s="324" t="str">
        <f>SF2_Default!D70</f>
        <v>ESCOTO RICH ANNE MARY  REYES</v>
      </c>
      <c r="D71" s="327"/>
      <c r="E71" s="26"/>
      <c r="F71" s="25"/>
      <c r="G71" s="25"/>
      <c r="H71" s="25"/>
      <c r="I71" s="42"/>
      <c r="J71" s="42"/>
      <c r="K71" s="26"/>
      <c r="L71" s="25"/>
      <c r="M71" s="25"/>
      <c r="N71" s="42"/>
      <c r="O71" s="25"/>
      <c r="P71" s="42"/>
      <c r="Q71" s="26"/>
      <c r="R71" s="25"/>
      <c r="S71" s="42"/>
      <c r="T71" s="25"/>
      <c r="U71" s="25"/>
      <c r="V71" s="42"/>
      <c r="W71" s="26"/>
      <c r="X71" s="42"/>
      <c r="Y71" s="25"/>
      <c r="Z71" s="25"/>
      <c r="AA71" s="25"/>
      <c r="AB71" s="42"/>
      <c r="AC71" s="60"/>
      <c r="AD71" s="42"/>
      <c r="AE71" s="42"/>
      <c r="AF71" s="42"/>
      <c r="AG71" s="42"/>
      <c r="AH71" s="71"/>
      <c r="AI71" s="118">
        <f t="shared" si="6"/>
        <v>0</v>
      </c>
      <c r="AJ71" s="119">
        <f t="shared" si="7"/>
        <v>0</v>
      </c>
      <c r="AK71" s="314"/>
      <c r="AL71" s="215"/>
      <c r="AM71" s="215"/>
      <c r="AN71" s="215"/>
      <c r="AO71" s="215"/>
      <c r="AP71" s="315"/>
      <c r="AQ71" s="88"/>
    </row>
    <row r="72" spans="1:43" ht="21.75" customHeight="1" x14ac:dyDescent="0.35">
      <c r="A72" s="18">
        <v>9</v>
      </c>
      <c r="B72" s="92" t="str">
        <f>SF2_Default!C71</f>
        <v>20-00037</v>
      </c>
      <c r="C72" s="324" t="str">
        <f>SF2_Default!D71</f>
        <v>FORTUNO AZZURIE  SOLAYMAN</v>
      </c>
      <c r="D72" s="327"/>
      <c r="E72" s="26"/>
      <c r="F72" s="25"/>
      <c r="G72" s="25"/>
      <c r="H72" s="25"/>
      <c r="I72" s="42"/>
      <c r="J72" s="42"/>
      <c r="K72" s="26"/>
      <c r="L72" s="25"/>
      <c r="M72" s="25"/>
      <c r="N72" s="42"/>
      <c r="O72" s="25"/>
      <c r="P72" s="42"/>
      <c r="Q72" s="26"/>
      <c r="R72" s="25"/>
      <c r="S72" s="42"/>
      <c r="T72" s="25"/>
      <c r="U72" s="25"/>
      <c r="V72" s="42"/>
      <c r="W72" s="26"/>
      <c r="X72" s="42"/>
      <c r="Y72" s="25"/>
      <c r="Z72" s="25"/>
      <c r="AA72" s="25"/>
      <c r="AB72" s="42"/>
      <c r="AC72" s="60"/>
      <c r="AD72" s="42"/>
      <c r="AE72" s="42"/>
      <c r="AF72" s="42"/>
      <c r="AG72" s="42"/>
      <c r="AH72" s="71"/>
      <c r="AI72" s="118">
        <f t="shared" si="6"/>
        <v>0</v>
      </c>
      <c r="AJ72" s="119">
        <f t="shared" si="7"/>
        <v>0</v>
      </c>
      <c r="AK72" s="314"/>
      <c r="AL72" s="215"/>
      <c r="AM72" s="215"/>
      <c r="AN72" s="215"/>
      <c r="AO72" s="215"/>
      <c r="AP72" s="315"/>
      <c r="AQ72" s="88"/>
    </row>
    <row r="73" spans="1:43" ht="21.75" customHeight="1" x14ac:dyDescent="0.35">
      <c r="A73" s="22">
        <v>10</v>
      </c>
      <c r="B73" s="92" t="str">
        <f>SF2_Default!C72</f>
        <v>25-000884</v>
      </c>
      <c r="C73" s="324" t="str">
        <f>SF2_Default!D72</f>
        <v>FORTUNO JAYRA  VALERIO</v>
      </c>
      <c r="D73" s="327"/>
      <c r="E73" s="26"/>
      <c r="F73" s="25"/>
      <c r="G73" s="25"/>
      <c r="H73" s="25"/>
      <c r="I73" s="42"/>
      <c r="J73" s="42"/>
      <c r="K73" s="26"/>
      <c r="L73" s="25"/>
      <c r="M73" s="25"/>
      <c r="N73" s="42"/>
      <c r="O73" s="25"/>
      <c r="P73" s="42"/>
      <c r="Q73" s="26"/>
      <c r="R73" s="25"/>
      <c r="S73" s="42"/>
      <c r="T73" s="25"/>
      <c r="U73" s="25"/>
      <c r="V73" s="42"/>
      <c r="W73" s="26"/>
      <c r="X73" s="42"/>
      <c r="Y73" s="25"/>
      <c r="Z73" s="25"/>
      <c r="AA73" s="25"/>
      <c r="AB73" s="42"/>
      <c r="AC73" s="60"/>
      <c r="AD73" s="42"/>
      <c r="AE73" s="42"/>
      <c r="AF73" s="42"/>
      <c r="AG73" s="42"/>
      <c r="AH73" s="71"/>
      <c r="AI73" s="118">
        <f t="shared" si="6"/>
        <v>0</v>
      </c>
      <c r="AJ73" s="119">
        <f t="shared" si="7"/>
        <v>0</v>
      </c>
      <c r="AK73" s="314"/>
      <c r="AL73" s="215"/>
      <c r="AM73" s="215"/>
      <c r="AN73" s="215"/>
      <c r="AO73" s="215"/>
      <c r="AP73" s="315"/>
      <c r="AQ73" s="88"/>
    </row>
    <row r="74" spans="1:43" ht="21.75" customHeight="1" x14ac:dyDescent="0.35">
      <c r="A74" s="18">
        <v>11</v>
      </c>
      <c r="B74" s="92" t="str">
        <f>SF2_Default!C73</f>
        <v>25-001164</v>
      </c>
      <c r="C74" s="324" t="str">
        <f>SF2_Default!D73</f>
        <v>FUENTES BREEANA KLEIN  ALMONIÑA</v>
      </c>
      <c r="D74" s="327"/>
      <c r="E74" s="26"/>
      <c r="F74" s="25"/>
      <c r="G74" s="25"/>
      <c r="H74" s="25"/>
      <c r="I74" s="42"/>
      <c r="J74" s="42"/>
      <c r="K74" s="26"/>
      <c r="L74" s="25"/>
      <c r="M74" s="25"/>
      <c r="N74" s="42"/>
      <c r="O74" s="25"/>
      <c r="P74" s="42"/>
      <c r="Q74" s="26"/>
      <c r="R74" s="25"/>
      <c r="S74" s="42"/>
      <c r="T74" s="25"/>
      <c r="U74" s="25"/>
      <c r="V74" s="42"/>
      <c r="W74" s="26"/>
      <c r="X74" s="42"/>
      <c r="Y74" s="25"/>
      <c r="Z74" s="25"/>
      <c r="AA74" s="25"/>
      <c r="AB74" s="42"/>
      <c r="AC74" s="60"/>
      <c r="AD74" s="42"/>
      <c r="AE74" s="42"/>
      <c r="AF74" s="42"/>
      <c r="AG74" s="42"/>
      <c r="AH74" s="71"/>
      <c r="AI74" s="118">
        <f t="shared" si="6"/>
        <v>0</v>
      </c>
      <c r="AJ74" s="119">
        <f t="shared" si="7"/>
        <v>0</v>
      </c>
      <c r="AK74" s="314"/>
      <c r="AL74" s="215"/>
      <c r="AM74" s="215"/>
      <c r="AN74" s="215"/>
      <c r="AO74" s="215"/>
      <c r="AP74" s="315"/>
      <c r="AQ74" s="88"/>
    </row>
    <row r="75" spans="1:43" ht="21.75" customHeight="1" x14ac:dyDescent="0.35">
      <c r="A75" s="22">
        <v>12</v>
      </c>
      <c r="B75" s="92" t="str">
        <f>SF2_Default!C74</f>
        <v>25-000191</v>
      </c>
      <c r="C75" s="324" t="str">
        <f>SF2_Default!D74</f>
        <v>GABUTEN KEISZHA ANDREA  ANTIOJO</v>
      </c>
      <c r="D75" s="325"/>
      <c r="E75" s="26"/>
      <c r="F75" s="25"/>
      <c r="G75" s="25"/>
      <c r="H75" s="25"/>
      <c r="I75" s="42"/>
      <c r="J75" s="42"/>
      <c r="K75" s="26"/>
      <c r="L75" s="25"/>
      <c r="M75" s="25"/>
      <c r="N75" s="42"/>
      <c r="O75" s="25"/>
      <c r="P75" s="42"/>
      <c r="Q75" s="26"/>
      <c r="R75" s="25"/>
      <c r="S75" s="42"/>
      <c r="T75" s="25"/>
      <c r="U75" s="25"/>
      <c r="V75" s="42"/>
      <c r="W75" s="26"/>
      <c r="X75" s="42"/>
      <c r="Y75" s="25"/>
      <c r="Z75" s="25"/>
      <c r="AA75" s="25"/>
      <c r="AB75" s="42"/>
      <c r="AC75" s="60"/>
      <c r="AD75" s="42"/>
      <c r="AE75" s="42"/>
      <c r="AF75" s="42"/>
      <c r="AG75" s="42"/>
      <c r="AH75" s="71"/>
      <c r="AI75" s="118">
        <f t="shared" si="6"/>
        <v>0</v>
      </c>
      <c r="AJ75" s="119">
        <f t="shared" si="7"/>
        <v>0</v>
      </c>
      <c r="AK75" s="314"/>
      <c r="AL75" s="215"/>
      <c r="AM75" s="215"/>
      <c r="AN75" s="215"/>
      <c r="AO75" s="215"/>
      <c r="AP75" s="315"/>
      <c r="AQ75" s="88"/>
    </row>
    <row r="76" spans="1:43" ht="21.75" customHeight="1" x14ac:dyDescent="0.35">
      <c r="A76" s="22">
        <v>13</v>
      </c>
      <c r="B76" s="92" t="str">
        <f>SF2_Default!C75</f>
        <v>19-00431</v>
      </c>
      <c r="C76" s="324" t="str">
        <f>SF2_Default!D75</f>
        <v xml:space="preserve">GONZALES JOHANNA BRIELLE </v>
      </c>
      <c r="D76" s="325"/>
      <c r="E76" s="26"/>
      <c r="F76" s="25"/>
      <c r="G76" s="25"/>
      <c r="H76" s="25"/>
      <c r="I76" s="42"/>
      <c r="J76" s="42"/>
      <c r="K76" s="26"/>
      <c r="L76" s="25"/>
      <c r="M76" s="25"/>
      <c r="N76" s="42"/>
      <c r="O76" s="25"/>
      <c r="P76" s="42"/>
      <c r="Q76" s="26"/>
      <c r="R76" s="25"/>
      <c r="S76" s="42"/>
      <c r="T76" s="25"/>
      <c r="U76" s="25"/>
      <c r="V76" s="42"/>
      <c r="W76" s="26"/>
      <c r="X76" s="42"/>
      <c r="Y76" s="25"/>
      <c r="Z76" s="25"/>
      <c r="AA76" s="25"/>
      <c r="AB76" s="42"/>
      <c r="AC76" s="60"/>
      <c r="AD76" s="42"/>
      <c r="AE76" s="42"/>
      <c r="AF76" s="42"/>
      <c r="AG76" s="42"/>
      <c r="AH76" s="71"/>
      <c r="AI76" s="118">
        <f t="shared" si="6"/>
        <v>0</v>
      </c>
      <c r="AJ76" s="119">
        <f t="shared" si="7"/>
        <v>0</v>
      </c>
      <c r="AK76" s="314"/>
      <c r="AL76" s="215"/>
      <c r="AM76" s="215"/>
      <c r="AN76" s="215"/>
      <c r="AO76" s="215"/>
      <c r="AP76" s="315"/>
      <c r="AQ76" s="88"/>
    </row>
    <row r="77" spans="1:43" ht="21.75" customHeight="1" x14ac:dyDescent="0.35">
      <c r="A77" s="22">
        <v>14</v>
      </c>
      <c r="B77" s="92" t="str">
        <f>SF2_Default!C76</f>
        <v>25-001968</v>
      </c>
      <c r="C77" s="324" t="str">
        <f>SF2_Default!D76</f>
        <v>LABASAN ARNIE  ALCANTARA</v>
      </c>
      <c r="D77" s="325"/>
      <c r="E77" s="26"/>
      <c r="F77" s="25"/>
      <c r="G77" s="25"/>
      <c r="H77" s="25"/>
      <c r="I77" s="42"/>
      <c r="J77" s="42"/>
      <c r="K77" s="26"/>
      <c r="L77" s="25"/>
      <c r="M77" s="25"/>
      <c r="N77" s="42"/>
      <c r="O77" s="25"/>
      <c r="P77" s="42"/>
      <c r="Q77" s="26"/>
      <c r="R77" s="25"/>
      <c r="S77" s="42"/>
      <c r="T77" s="25"/>
      <c r="U77" s="25"/>
      <c r="V77" s="42"/>
      <c r="W77" s="26"/>
      <c r="X77" s="42"/>
      <c r="Y77" s="25"/>
      <c r="Z77" s="25"/>
      <c r="AA77" s="25"/>
      <c r="AB77" s="42"/>
      <c r="AC77" s="60"/>
      <c r="AD77" s="42"/>
      <c r="AE77" s="42"/>
      <c r="AF77" s="42"/>
      <c r="AG77" s="42"/>
      <c r="AH77" s="71"/>
      <c r="AI77" s="118">
        <f t="shared" si="6"/>
        <v>0</v>
      </c>
      <c r="AJ77" s="119">
        <f t="shared" si="7"/>
        <v>0</v>
      </c>
      <c r="AK77" s="314"/>
      <c r="AL77" s="215"/>
      <c r="AM77" s="215"/>
      <c r="AN77" s="215"/>
      <c r="AO77" s="215"/>
      <c r="AP77" s="315"/>
      <c r="AQ77" s="88"/>
    </row>
    <row r="78" spans="1:43" ht="21.75" customHeight="1" x14ac:dyDescent="0.35">
      <c r="A78" s="22">
        <v>15</v>
      </c>
      <c r="B78" s="92" t="str">
        <f>SF2_Default!C77</f>
        <v>25-001630</v>
      </c>
      <c r="C78" s="324" t="str">
        <f>SF2_Default!D77</f>
        <v>LOQUIANO YUMI DENNISE  CONCEPCION</v>
      </c>
      <c r="D78" s="325"/>
      <c r="E78" s="26"/>
      <c r="F78" s="25"/>
      <c r="G78" s="25"/>
      <c r="H78" s="25"/>
      <c r="I78" s="42"/>
      <c r="J78" s="42"/>
      <c r="K78" s="26"/>
      <c r="L78" s="25"/>
      <c r="M78" s="25"/>
      <c r="N78" s="42"/>
      <c r="O78" s="25"/>
      <c r="P78" s="42"/>
      <c r="Q78" s="26"/>
      <c r="R78" s="25"/>
      <c r="S78" s="42"/>
      <c r="T78" s="25"/>
      <c r="U78" s="25"/>
      <c r="V78" s="42"/>
      <c r="W78" s="26"/>
      <c r="X78" s="42"/>
      <c r="Y78" s="25"/>
      <c r="Z78" s="25"/>
      <c r="AA78" s="25"/>
      <c r="AB78" s="42"/>
      <c r="AC78" s="60"/>
      <c r="AD78" s="42"/>
      <c r="AE78" s="42"/>
      <c r="AF78" s="42"/>
      <c r="AG78" s="42"/>
      <c r="AH78" s="71"/>
      <c r="AI78" s="118">
        <f t="shared" si="6"/>
        <v>0</v>
      </c>
      <c r="AJ78" s="119">
        <f t="shared" si="7"/>
        <v>0</v>
      </c>
      <c r="AK78" s="314"/>
      <c r="AL78" s="215"/>
      <c r="AM78" s="215"/>
      <c r="AN78" s="215"/>
      <c r="AO78" s="215"/>
      <c r="AP78" s="315"/>
      <c r="AQ78" s="88"/>
    </row>
    <row r="79" spans="1:43" ht="21.75" customHeight="1" x14ac:dyDescent="0.35">
      <c r="A79" s="22">
        <v>16</v>
      </c>
      <c r="B79" s="92" t="str">
        <f>SF2_Default!C78</f>
        <v>25-000315</v>
      </c>
      <c r="C79" s="324" t="str">
        <f>SF2_Default!D78</f>
        <v>MIRANDA CKEANNIE ALIYAH  VINUYA</v>
      </c>
      <c r="D79" s="325"/>
      <c r="E79" s="26"/>
      <c r="F79" s="25"/>
      <c r="G79" s="25"/>
      <c r="H79" s="25"/>
      <c r="I79" s="42"/>
      <c r="J79" s="42"/>
      <c r="K79" s="26"/>
      <c r="L79" s="25"/>
      <c r="M79" s="25"/>
      <c r="N79" s="42"/>
      <c r="O79" s="25"/>
      <c r="P79" s="42"/>
      <c r="Q79" s="26"/>
      <c r="R79" s="25"/>
      <c r="S79" s="42"/>
      <c r="T79" s="25"/>
      <c r="U79" s="25"/>
      <c r="V79" s="42"/>
      <c r="W79" s="26"/>
      <c r="X79" s="42"/>
      <c r="Y79" s="25"/>
      <c r="Z79" s="25"/>
      <c r="AA79" s="25"/>
      <c r="AB79" s="42"/>
      <c r="AC79" s="60"/>
      <c r="AD79" s="42"/>
      <c r="AE79" s="42"/>
      <c r="AF79" s="42"/>
      <c r="AG79" s="42"/>
      <c r="AH79" s="71"/>
      <c r="AI79" s="118">
        <f t="shared" si="6"/>
        <v>0</v>
      </c>
      <c r="AJ79" s="119">
        <f t="shared" si="7"/>
        <v>0</v>
      </c>
      <c r="AK79" s="314"/>
      <c r="AL79" s="215"/>
      <c r="AM79" s="215"/>
      <c r="AN79" s="215"/>
      <c r="AO79" s="215"/>
      <c r="AP79" s="315"/>
      <c r="AQ79" s="88"/>
    </row>
    <row r="80" spans="1:43" ht="21.75" customHeight="1" x14ac:dyDescent="0.35">
      <c r="A80" s="22">
        <v>17</v>
      </c>
      <c r="B80" s="92" t="str">
        <f>SF2_Default!C79</f>
        <v>25-001863</v>
      </c>
      <c r="C80" s="324" t="str">
        <f>SF2_Default!D79</f>
        <v>RABAYA CHRISTIN LOUHRAYNE  BALACANAO</v>
      </c>
      <c r="D80" s="325"/>
      <c r="E80" s="26"/>
      <c r="F80" s="25"/>
      <c r="G80" s="25"/>
      <c r="H80" s="25"/>
      <c r="I80" s="42"/>
      <c r="J80" s="42"/>
      <c r="K80" s="26"/>
      <c r="L80" s="25"/>
      <c r="M80" s="25"/>
      <c r="N80" s="42"/>
      <c r="O80" s="25"/>
      <c r="P80" s="42"/>
      <c r="Q80" s="26"/>
      <c r="R80" s="25"/>
      <c r="S80" s="42"/>
      <c r="T80" s="25"/>
      <c r="U80" s="25"/>
      <c r="V80" s="42"/>
      <c r="W80" s="26"/>
      <c r="X80" s="42"/>
      <c r="Y80" s="25"/>
      <c r="Z80" s="25"/>
      <c r="AA80" s="25"/>
      <c r="AB80" s="42"/>
      <c r="AC80" s="60"/>
      <c r="AD80" s="42"/>
      <c r="AE80" s="42"/>
      <c r="AF80" s="42"/>
      <c r="AG80" s="42"/>
      <c r="AH80" s="71"/>
      <c r="AI80" s="118">
        <f t="shared" si="6"/>
        <v>0</v>
      </c>
      <c r="AJ80" s="119">
        <f t="shared" si="7"/>
        <v>0</v>
      </c>
      <c r="AK80" s="314"/>
      <c r="AL80" s="215"/>
      <c r="AM80" s="215"/>
      <c r="AN80" s="215"/>
      <c r="AO80" s="215"/>
      <c r="AP80" s="315"/>
      <c r="AQ80" s="88"/>
    </row>
    <row r="81" spans="1:43" ht="21.75" customHeight="1" x14ac:dyDescent="0.35">
      <c r="A81" s="22">
        <v>18</v>
      </c>
      <c r="B81" s="92" t="str">
        <f>SF2_Default!C80</f>
        <v>25-000167</v>
      </c>
      <c r="C81" s="324" t="str">
        <f>SF2_Default!D80</f>
        <v>RIVATO GILLIAN VENICE  ALCANTARA</v>
      </c>
      <c r="D81" s="325"/>
      <c r="E81" s="26"/>
      <c r="F81" s="25"/>
      <c r="G81" s="25"/>
      <c r="H81" s="25"/>
      <c r="I81" s="42"/>
      <c r="J81" s="42"/>
      <c r="K81" s="26"/>
      <c r="L81" s="25"/>
      <c r="M81" s="25"/>
      <c r="N81" s="42"/>
      <c r="O81" s="25"/>
      <c r="P81" s="42"/>
      <c r="Q81" s="26"/>
      <c r="R81" s="25"/>
      <c r="S81" s="42"/>
      <c r="T81" s="25"/>
      <c r="U81" s="25"/>
      <c r="V81" s="42"/>
      <c r="W81" s="26"/>
      <c r="X81" s="42"/>
      <c r="Y81" s="25"/>
      <c r="Z81" s="25"/>
      <c r="AA81" s="25"/>
      <c r="AB81" s="42"/>
      <c r="AC81" s="60"/>
      <c r="AD81" s="42"/>
      <c r="AE81" s="42"/>
      <c r="AF81" s="42"/>
      <c r="AG81" s="42"/>
      <c r="AH81" s="71"/>
      <c r="AI81" s="118">
        <f t="shared" si="6"/>
        <v>0</v>
      </c>
      <c r="AJ81" s="119">
        <f t="shared" si="7"/>
        <v>0</v>
      </c>
      <c r="AK81" s="314"/>
      <c r="AL81" s="215"/>
      <c r="AM81" s="215"/>
      <c r="AN81" s="215"/>
      <c r="AO81" s="215"/>
      <c r="AP81" s="315"/>
      <c r="AQ81" s="88"/>
    </row>
    <row r="82" spans="1:43" ht="21.75" customHeight="1" x14ac:dyDescent="0.35">
      <c r="A82" s="22">
        <v>19</v>
      </c>
      <c r="B82" s="92" t="str">
        <f>SF2_Default!C81</f>
        <v>23-003585</v>
      </c>
      <c r="C82" s="324" t="str">
        <f>SF2_Default!D81</f>
        <v>SEGUNDO JASMIN SIA  AMALINGAN</v>
      </c>
      <c r="D82" s="325"/>
      <c r="E82" s="26"/>
      <c r="F82" s="25"/>
      <c r="G82" s="25"/>
      <c r="H82" s="25"/>
      <c r="I82" s="42"/>
      <c r="J82" s="42"/>
      <c r="K82" s="26"/>
      <c r="L82" s="25"/>
      <c r="M82" s="25"/>
      <c r="N82" s="42"/>
      <c r="O82" s="25"/>
      <c r="P82" s="42"/>
      <c r="Q82" s="26"/>
      <c r="R82" s="25"/>
      <c r="S82" s="42"/>
      <c r="T82" s="25"/>
      <c r="U82" s="25"/>
      <c r="V82" s="42"/>
      <c r="W82" s="26"/>
      <c r="X82" s="42"/>
      <c r="Y82" s="25"/>
      <c r="Z82" s="25"/>
      <c r="AA82" s="25"/>
      <c r="AB82" s="42"/>
      <c r="AC82" s="60"/>
      <c r="AD82" s="42"/>
      <c r="AE82" s="42"/>
      <c r="AF82" s="42"/>
      <c r="AG82" s="42"/>
      <c r="AH82" s="71"/>
      <c r="AI82" s="118">
        <f t="shared" si="6"/>
        <v>0</v>
      </c>
      <c r="AJ82" s="119">
        <f t="shared" si="7"/>
        <v>0</v>
      </c>
      <c r="AK82" s="314"/>
      <c r="AL82" s="215"/>
      <c r="AM82" s="215"/>
      <c r="AN82" s="215"/>
      <c r="AO82" s="215"/>
      <c r="AP82" s="315"/>
      <c r="AQ82" s="88"/>
    </row>
    <row r="83" spans="1:43" ht="21.75" customHeight="1" x14ac:dyDescent="0.35">
      <c r="A83" s="22">
        <v>20</v>
      </c>
      <c r="B83" s="92" t="str">
        <f>SF2_Default!C82</f>
        <v>23-003575</v>
      </c>
      <c r="C83" s="324" t="str">
        <f>SF2_Default!D82</f>
        <v>SEGUNDO SOFIA MARIE  TAN</v>
      </c>
      <c r="D83" s="325"/>
      <c r="E83" s="26"/>
      <c r="F83" s="25"/>
      <c r="G83" s="25"/>
      <c r="H83" s="25"/>
      <c r="I83" s="42"/>
      <c r="J83" s="42"/>
      <c r="K83" s="26"/>
      <c r="L83" s="25"/>
      <c r="M83" s="25"/>
      <c r="N83" s="42"/>
      <c r="O83" s="25"/>
      <c r="P83" s="42"/>
      <c r="Q83" s="26"/>
      <c r="R83" s="25"/>
      <c r="S83" s="42"/>
      <c r="T83" s="25"/>
      <c r="U83" s="25"/>
      <c r="V83" s="42"/>
      <c r="W83" s="26"/>
      <c r="X83" s="42"/>
      <c r="Y83" s="25"/>
      <c r="Z83" s="25"/>
      <c r="AA83" s="25"/>
      <c r="AB83" s="42"/>
      <c r="AC83" s="60"/>
      <c r="AD83" s="42"/>
      <c r="AE83" s="42"/>
      <c r="AF83" s="42"/>
      <c r="AG83" s="42"/>
      <c r="AH83" s="71"/>
      <c r="AI83" s="118">
        <f t="shared" si="6"/>
        <v>0</v>
      </c>
      <c r="AJ83" s="119">
        <f t="shared" si="7"/>
        <v>0</v>
      </c>
      <c r="AK83" s="314"/>
      <c r="AL83" s="215"/>
      <c r="AM83" s="215"/>
      <c r="AN83" s="215"/>
      <c r="AO83" s="215"/>
      <c r="AP83" s="315"/>
      <c r="AQ83" s="88"/>
    </row>
    <row r="84" spans="1:43" ht="21.75" customHeight="1" x14ac:dyDescent="0.35">
      <c r="A84" s="29">
        <v>21</v>
      </c>
      <c r="B84" s="92" t="str">
        <f>SF2_Default!C83</f>
        <v>25-001289</v>
      </c>
      <c r="C84" s="324" t="str">
        <f>SF2_Default!D83</f>
        <v>SUSMA JOELLA VIAN  REYES</v>
      </c>
      <c r="D84" s="325"/>
      <c r="E84" s="26"/>
      <c r="F84" s="25"/>
      <c r="G84" s="25"/>
      <c r="H84" s="25"/>
      <c r="I84" s="42"/>
      <c r="J84" s="42"/>
      <c r="K84" s="26"/>
      <c r="L84" s="25"/>
      <c r="M84" s="25"/>
      <c r="N84" s="42"/>
      <c r="O84" s="25"/>
      <c r="P84" s="42"/>
      <c r="Q84" s="26"/>
      <c r="R84" s="25"/>
      <c r="S84" s="42"/>
      <c r="T84" s="25"/>
      <c r="U84" s="25"/>
      <c r="V84" s="42"/>
      <c r="W84" s="26"/>
      <c r="X84" s="42"/>
      <c r="Y84" s="25"/>
      <c r="Z84" s="25"/>
      <c r="AA84" s="25"/>
      <c r="AB84" s="42"/>
      <c r="AC84" s="60"/>
      <c r="AD84" s="42"/>
      <c r="AE84" s="42"/>
      <c r="AF84" s="42"/>
      <c r="AG84" s="42"/>
      <c r="AH84" s="71"/>
      <c r="AI84" s="118">
        <f t="shared" si="6"/>
        <v>0</v>
      </c>
      <c r="AJ84" s="119">
        <f t="shared" si="7"/>
        <v>0</v>
      </c>
      <c r="AK84" s="314"/>
      <c r="AL84" s="215"/>
      <c r="AM84" s="215"/>
      <c r="AN84" s="215"/>
      <c r="AO84" s="215"/>
      <c r="AP84" s="315"/>
      <c r="AQ84" s="88"/>
    </row>
    <row r="85" spans="1:43" ht="21.75" customHeight="1" x14ac:dyDescent="0.35">
      <c r="A85" s="29">
        <v>22</v>
      </c>
      <c r="B85" s="92" t="str">
        <f>SF2_Default!C84</f>
        <v>25-000089</v>
      </c>
      <c r="C85" s="324" t="str">
        <f>SF2_Default!D84</f>
        <v>VICQUERRA ELLERIE MICH  SECRETARIO</v>
      </c>
      <c r="D85" s="325"/>
      <c r="E85" s="26"/>
      <c r="F85" s="25"/>
      <c r="G85" s="25"/>
      <c r="H85" s="25"/>
      <c r="I85" s="42"/>
      <c r="J85" s="42"/>
      <c r="K85" s="26"/>
      <c r="L85" s="25"/>
      <c r="M85" s="25"/>
      <c r="N85" s="42"/>
      <c r="O85" s="25"/>
      <c r="P85" s="42"/>
      <c r="Q85" s="26"/>
      <c r="R85" s="25"/>
      <c r="S85" s="42"/>
      <c r="T85" s="25"/>
      <c r="U85" s="25"/>
      <c r="V85" s="42"/>
      <c r="W85" s="26"/>
      <c r="X85" s="42"/>
      <c r="Y85" s="25"/>
      <c r="Z85" s="25"/>
      <c r="AA85" s="25"/>
      <c r="AB85" s="42"/>
      <c r="AC85" s="60"/>
      <c r="AD85" s="42"/>
      <c r="AE85" s="42"/>
      <c r="AF85" s="42"/>
      <c r="AG85" s="42"/>
      <c r="AH85" s="71"/>
      <c r="AI85" s="118">
        <f t="shared" si="6"/>
        <v>0</v>
      </c>
      <c r="AJ85" s="119">
        <f t="shared" si="7"/>
        <v>0</v>
      </c>
      <c r="AK85" s="314"/>
      <c r="AL85" s="215"/>
      <c r="AM85" s="215"/>
      <c r="AN85" s="215"/>
      <c r="AO85" s="215"/>
      <c r="AP85" s="315"/>
      <c r="AQ85" s="88"/>
    </row>
    <row r="86" spans="1:43" ht="21.75" customHeight="1" x14ac:dyDescent="0.35" hidden="1">
      <c r="A86" s="29">
        <v>23</v>
      </c>
      <c r="B86" s="92">
        <f>SF2_Default!C85</f>
        <v>0</v>
      </c>
      <c r="C86" s="324">
        <f>SF2_Default!D85</f>
        <v>0</v>
      </c>
      <c r="D86" s="325"/>
      <c r="E86" s="26"/>
      <c r="F86" s="25"/>
      <c r="G86" s="25"/>
      <c r="H86" s="25"/>
      <c r="I86" s="42"/>
      <c r="J86" s="42"/>
      <c r="K86" s="26"/>
      <c r="L86" s="25"/>
      <c r="M86" s="25"/>
      <c r="N86" s="42"/>
      <c r="O86" s="25"/>
      <c r="P86" s="42"/>
      <c r="Q86" s="26"/>
      <c r="R86" s="25"/>
      <c r="S86" s="42"/>
      <c r="T86" s="25"/>
      <c r="U86" s="25"/>
      <c r="V86" s="42"/>
      <c r="W86" s="26"/>
      <c r="X86" s="42"/>
      <c r="Y86" s="25"/>
      <c r="Z86" s="25"/>
      <c r="AA86" s="25"/>
      <c r="AB86" s="42"/>
      <c r="AC86" s="60"/>
      <c r="AD86" s="42"/>
      <c r="AE86" s="42"/>
      <c r="AF86" s="42"/>
      <c r="AG86" s="42"/>
      <c r="AH86" s="71"/>
      <c r="AI86" s="118" t="str">
        <f t="shared" si="6"/>
        <v/>
      </c>
      <c r="AJ86" s="119" t="str">
        <f t="shared" si="7"/>
        <v/>
      </c>
      <c r="AK86" s="314"/>
      <c r="AL86" s="215"/>
      <c r="AM86" s="215"/>
      <c r="AN86" s="215"/>
      <c r="AO86" s="215"/>
      <c r="AP86" s="315"/>
      <c r="AQ86" s="88"/>
    </row>
    <row r="87" spans="1:43" ht="21.75" customHeight="1" x14ac:dyDescent="0.35" hidden="1">
      <c r="A87" s="29">
        <v>24</v>
      </c>
      <c r="B87" s="92">
        <f>SF2_Default!C86</f>
        <v>0</v>
      </c>
      <c r="C87" s="324">
        <f>SF2_Default!D86</f>
        <v>0</v>
      </c>
      <c r="D87" s="325"/>
      <c r="E87" s="26"/>
      <c r="F87" s="25"/>
      <c r="G87" s="25"/>
      <c r="H87" s="25"/>
      <c r="I87" s="42"/>
      <c r="J87" s="42"/>
      <c r="K87" s="26"/>
      <c r="L87" s="25"/>
      <c r="M87" s="25"/>
      <c r="N87" s="42"/>
      <c r="O87" s="25"/>
      <c r="P87" s="42"/>
      <c r="Q87" s="26"/>
      <c r="R87" s="25"/>
      <c r="S87" s="42"/>
      <c r="T87" s="25"/>
      <c r="U87" s="25"/>
      <c r="V87" s="42"/>
      <c r="W87" s="26"/>
      <c r="X87" s="42"/>
      <c r="Y87" s="25"/>
      <c r="Z87" s="25"/>
      <c r="AA87" s="25"/>
      <c r="AB87" s="42"/>
      <c r="AC87" s="60"/>
      <c r="AD87" s="42"/>
      <c r="AE87" s="42"/>
      <c r="AF87" s="42"/>
      <c r="AG87" s="42"/>
      <c r="AH87" s="71"/>
      <c r="AI87" s="118" t="str">
        <f t="shared" si="6"/>
        <v/>
      </c>
      <c r="AJ87" s="119" t="str">
        <f t="shared" si="7"/>
        <v/>
      </c>
      <c r="AK87" s="314"/>
      <c r="AL87" s="215"/>
      <c r="AM87" s="215"/>
      <c r="AN87" s="215"/>
      <c r="AO87" s="215"/>
      <c r="AP87" s="315"/>
      <c r="AQ87" s="88"/>
    </row>
    <row r="88" spans="1:43" ht="21.75" customHeight="1" x14ac:dyDescent="0.35" hidden="1">
      <c r="A88" s="29">
        <v>25</v>
      </c>
      <c r="B88" s="92">
        <f>SF2_Default!C87</f>
        <v>0</v>
      </c>
      <c r="C88" s="326">
        <f>SF2_Default!D87</f>
        <v>0</v>
      </c>
      <c r="D88" s="313"/>
      <c r="E88" s="27"/>
      <c r="F88" s="28"/>
      <c r="G88" s="28"/>
      <c r="H88" s="28"/>
      <c r="I88" s="43"/>
      <c r="J88" s="43"/>
      <c r="K88" s="27"/>
      <c r="L88" s="28"/>
      <c r="M88" s="28"/>
      <c r="N88" s="43"/>
      <c r="O88" s="28"/>
      <c r="P88" s="43"/>
      <c r="Q88" s="27"/>
      <c r="R88" s="28"/>
      <c r="S88" s="43"/>
      <c r="T88" s="28"/>
      <c r="U88" s="28"/>
      <c r="V88" s="43"/>
      <c r="W88" s="27"/>
      <c r="X88" s="43"/>
      <c r="Y88" s="28"/>
      <c r="Z88" s="28"/>
      <c r="AA88" s="28"/>
      <c r="AB88" s="43"/>
      <c r="AC88" s="61"/>
      <c r="AD88" s="43"/>
      <c r="AE88" s="43"/>
      <c r="AF88" s="43"/>
      <c r="AG88" s="43"/>
      <c r="AH88" s="74"/>
      <c r="AI88" s="120" t="str">
        <f t="shared" si="6"/>
        <v/>
      </c>
      <c r="AJ88" s="121" t="str">
        <f t="shared" si="7"/>
        <v/>
      </c>
      <c r="AK88" s="314"/>
      <c r="AL88" s="215"/>
      <c r="AM88" s="215"/>
      <c r="AN88" s="215"/>
      <c r="AO88" s="215"/>
      <c r="AP88" s="315"/>
      <c r="AQ88" s="88"/>
    </row>
    <row r="89" spans="1:43" ht="21.75" customHeight="1" x14ac:dyDescent="0.35" hidden="1">
      <c r="A89" s="29">
        <v>26</v>
      </c>
      <c r="B89" s="92">
        <f>SF2_Default!C88</f>
        <v>0</v>
      </c>
      <c r="C89" s="326">
        <f>SF2_Default!D88</f>
        <v>0</v>
      </c>
      <c r="D89" s="313"/>
      <c r="E89" s="27"/>
      <c r="F89" s="28"/>
      <c r="G89" s="28"/>
      <c r="H89" s="28"/>
      <c r="I89" s="43"/>
      <c r="J89" s="43"/>
      <c r="K89" s="27"/>
      <c r="L89" s="28"/>
      <c r="M89" s="28"/>
      <c r="N89" s="43"/>
      <c r="O89" s="28"/>
      <c r="P89" s="43"/>
      <c r="Q89" s="27"/>
      <c r="R89" s="28"/>
      <c r="S89" s="43"/>
      <c r="T89" s="28"/>
      <c r="U89" s="28"/>
      <c r="V89" s="43"/>
      <c r="W89" s="27"/>
      <c r="X89" s="43"/>
      <c r="Y89" s="28"/>
      <c r="Z89" s="28"/>
      <c r="AA89" s="28"/>
      <c r="AB89" s="43"/>
      <c r="AC89" s="61"/>
      <c r="AD89" s="43"/>
      <c r="AE89" s="43"/>
      <c r="AF89" s="43"/>
      <c r="AG89" s="43"/>
      <c r="AH89" s="74"/>
      <c r="AI89" s="120" t="str">
        <f t="shared" si="6"/>
        <v/>
      </c>
      <c r="AJ89" s="121" t="str">
        <f t="shared" si="7"/>
        <v/>
      </c>
      <c r="AK89" s="314"/>
      <c r="AL89" s="215"/>
      <c r="AM89" s="215"/>
      <c r="AN89" s="215"/>
      <c r="AO89" s="215"/>
      <c r="AP89" s="315"/>
      <c r="AQ89" s="88"/>
    </row>
    <row r="90" spans="1:43" ht="21.75" customHeight="1" x14ac:dyDescent="0.35" hidden="1">
      <c r="A90" s="29">
        <v>27</v>
      </c>
      <c r="B90" s="92">
        <f>SF2_Default!C89</f>
        <v>0</v>
      </c>
      <c r="C90" s="326">
        <f>SF2_Default!D89</f>
        <v>0</v>
      </c>
      <c r="D90" s="313"/>
      <c r="E90" s="27"/>
      <c r="F90" s="28"/>
      <c r="G90" s="28"/>
      <c r="H90" s="28"/>
      <c r="I90" s="43"/>
      <c r="J90" s="43"/>
      <c r="K90" s="27"/>
      <c r="L90" s="28"/>
      <c r="M90" s="28"/>
      <c r="N90" s="43"/>
      <c r="O90" s="28"/>
      <c r="P90" s="43"/>
      <c r="Q90" s="27"/>
      <c r="R90" s="28"/>
      <c r="S90" s="43"/>
      <c r="T90" s="28"/>
      <c r="U90" s="28"/>
      <c r="V90" s="43"/>
      <c r="W90" s="27"/>
      <c r="X90" s="43"/>
      <c r="Y90" s="28"/>
      <c r="Z90" s="28"/>
      <c r="AA90" s="28"/>
      <c r="AB90" s="43"/>
      <c r="AC90" s="61"/>
      <c r="AD90" s="43"/>
      <c r="AE90" s="43"/>
      <c r="AF90" s="43"/>
      <c r="AG90" s="43"/>
      <c r="AH90" s="74"/>
      <c r="AI90" s="120" t="str">
        <f t="shared" si="6"/>
        <v/>
      </c>
      <c r="AJ90" s="121" t="str">
        <f t="shared" si="7"/>
        <v/>
      </c>
      <c r="AK90" s="314"/>
      <c r="AL90" s="215"/>
      <c r="AM90" s="215"/>
      <c r="AN90" s="215"/>
      <c r="AO90" s="215"/>
      <c r="AP90" s="315"/>
      <c r="AQ90" s="88"/>
    </row>
    <row r="91" spans="1:43" ht="21.75" customHeight="1" x14ac:dyDescent="0.35" hidden="1">
      <c r="A91" s="29">
        <v>28</v>
      </c>
      <c r="B91" s="92">
        <f>SF2_Default!C90</f>
        <v>0</v>
      </c>
      <c r="C91" s="312">
        <f>SF2_Default!D90</f>
        <v>0</v>
      </c>
      <c r="D91" s="313"/>
      <c r="E91" s="27"/>
      <c r="F91" s="28"/>
      <c r="G91" s="28"/>
      <c r="H91" s="28"/>
      <c r="I91" s="43"/>
      <c r="J91" s="43"/>
      <c r="K91" s="27"/>
      <c r="L91" s="28"/>
      <c r="M91" s="28"/>
      <c r="N91" s="43"/>
      <c r="O91" s="28"/>
      <c r="P91" s="43"/>
      <c r="Q91" s="27"/>
      <c r="R91" s="28"/>
      <c r="S91" s="43"/>
      <c r="T91" s="28"/>
      <c r="U91" s="28"/>
      <c r="V91" s="43"/>
      <c r="W91" s="27"/>
      <c r="X91" s="43"/>
      <c r="Y91" s="28"/>
      <c r="Z91" s="28"/>
      <c r="AA91" s="28"/>
      <c r="AB91" s="43"/>
      <c r="AC91" s="61"/>
      <c r="AD91" s="43"/>
      <c r="AE91" s="43"/>
      <c r="AF91" s="43"/>
      <c r="AG91" s="43"/>
      <c r="AH91" s="74"/>
      <c r="AI91" s="120" t="str">
        <f t="shared" si="6"/>
        <v/>
      </c>
      <c r="AJ91" s="121" t="str">
        <f t="shared" si="7"/>
        <v/>
      </c>
      <c r="AK91" s="314"/>
      <c r="AL91" s="215"/>
      <c r="AM91" s="215"/>
      <c r="AN91" s="215"/>
      <c r="AO91" s="215"/>
      <c r="AP91" s="315"/>
      <c r="AQ91" s="88"/>
    </row>
    <row r="92" spans="1:43" ht="21.75" customHeight="1" x14ac:dyDescent="0.35" hidden="1">
      <c r="A92" s="29">
        <v>29</v>
      </c>
      <c r="B92" s="92">
        <f>SF2_Default!C91</f>
        <v>0</v>
      </c>
      <c r="C92" s="312">
        <f>SF2_Default!D91</f>
        <v>0</v>
      </c>
      <c r="D92" s="313"/>
      <c r="E92" s="27"/>
      <c r="F92" s="28"/>
      <c r="G92" s="28"/>
      <c r="H92" s="28"/>
      <c r="I92" s="43"/>
      <c r="J92" s="43"/>
      <c r="K92" s="27"/>
      <c r="L92" s="28"/>
      <c r="M92" s="28"/>
      <c r="N92" s="43"/>
      <c r="O92" s="28"/>
      <c r="P92" s="43"/>
      <c r="Q92" s="27"/>
      <c r="R92" s="28"/>
      <c r="S92" s="43"/>
      <c r="T92" s="28"/>
      <c r="U92" s="28"/>
      <c r="V92" s="43"/>
      <c r="W92" s="27"/>
      <c r="X92" s="43"/>
      <c r="Y92" s="28"/>
      <c r="Z92" s="28"/>
      <c r="AA92" s="28"/>
      <c r="AB92" s="43"/>
      <c r="AC92" s="61"/>
      <c r="AD92" s="43"/>
      <c r="AE92" s="43"/>
      <c r="AF92" s="43"/>
      <c r="AG92" s="43"/>
      <c r="AH92" s="74"/>
      <c r="AI92" s="120" t="str">
        <f t="shared" si="6"/>
        <v/>
      </c>
      <c r="AJ92" s="121" t="str">
        <f t="shared" si="7"/>
        <v/>
      </c>
      <c r="AK92" s="314"/>
      <c r="AL92" s="215"/>
      <c r="AM92" s="215"/>
      <c r="AN92" s="215"/>
      <c r="AO92" s="215"/>
      <c r="AP92" s="315"/>
      <c r="AQ92" s="88"/>
    </row>
    <row r="93" spans="1:43" ht="21.75" customHeight="1" x14ac:dyDescent="0.35" hidden="1">
      <c r="A93" s="29">
        <v>30</v>
      </c>
      <c r="B93" s="92">
        <f>SF2_Default!C92</f>
        <v>0</v>
      </c>
      <c r="C93" s="312">
        <f>SF2_Default!D92</f>
        <v>0</v>
      </c>
      <c r="D93" s="313"/>
      <c r="E93" s="27"/>
      <c r="F93" s="28"/>
      <c r="G93" s="28"/>
      <c r="H93" s="28"/>
      <c r="I93" s="43"/>
      <c r="J93" s="43"/>
      <c r="K93" s="27"/>
      <c r="L93" s="28"/>
      <c r="M93" s="28"/>
      <c r="N93" s="43"/>
      <c r="O93" s="28"/>
      <c r="P93" s="43"/>
      <c r="Q93" s="27"/>
      <c r="R93" s="28"/>
      <c r="S93" s="43"/>
      <c r="T93" s="28"/>
      <c r="U93" s="28"/>
      <c r="V93" s="43"/>
      <c r="W93" s="27"/>
      <c r="X93" s="43"/>
      <c r="Y93" s="28"/>
      <c r="Z93" s="28"/>
      <c r="AA93" s="28"/>
      <c r="AB93" s="43"/>
      <c r="AC93" s="61"/>
      <c r="AD93" s="43"/>
      <c r="AE93" s="43"/>
      <c r="AF93" s="43"/>
      <c r="AG93" s="43"/>
      <c r="AH93" s="74"/>
      <c r="AI93" s="120" t="str">
        <f t="shared" si="6"/>
        <v/>
      </c>
      <c r="AJ93" s="121" t="str">
        <f t="shared" si="7"/>
        <v/>
      </c>
      <c r="AK93" s="314"/>
      <c r="AL93" s="215"/>
      <c r="AM93" s="215"/>
      <c r="AN93" s="215"/>
      <c r="AO93" s="215"/>
      <c r="AP93" s="315"/>
      <c r="AQ93" s="88"/>
    </row>
    <row r="94" spans="1:43" ht="21.75" customHeight="1" x14ac:dyDescent="0.35" hidden="1">
      <c r="A94" s="29">
        <v>31</v>
      </c>
      <c r="B94" s="92">
        <f>SF2_Default!C93</f>
        <v>0</v>
      </c>
      <c r="C94" s="312">
        <f>SF2_Default!D93</f>
        <v>0</v>
      </c>
      <c r="D94" s="313"/>
      <c r="E94" s="27"/>
      <c r="F94" s="28"/>
      <c r="G94" s="28"/>
      <c r="H94" s="28"/>
      <c r="I94" s="43"/>
      <c r="J94" s="43"/>
      <c r="K94" s="27"/>
      <c r="L94" s="28"/>
      <c r="M94" s="28"/>
      <c r="N94" s="43"/>
      <c r="O94" s="28"/>
      <c r="P94" s="43"/>
      <c r="Q94" s="27"/>
      <c r="R94" s="28"/>
      <c r="S94" s="43"/>
      <c r="T94" s="28"/>
      <c r="U94" s="28"/>
      <c r="V94" s="43"/>
      <c r="W94" s="27"/>
      <c r="X94" s="43"/>
      <c r="Y94" s="28"/>
      <c r="Z94" s="28"/>
      <c r="AA94" s="28"/>
      <c r="AB94" s="43"/>
      <c r="AC94" s="61"/>
      <c r="AD94" s="43"/>
      <c r="AE94" s="43"/>
      <c r="AF94" s="43"/>
      <c r="AG94" s="43"/>
      <c r="AH94" s="74"/>
      <c r="AI94" s="120" t="str">
        <f t="shared" si="6"/>
        <v/>
      </c>
      <c r="AJ94" s="121" t="str">
        <f t="shared" si="7"/>
        <v/>
      </c>
      <c r="AK94" s="314"/>
      <c r="AL94" s="215"/>
      <c r="AM94" s="215"/>
      <c r="AN94" s="215"/>
      <c r="AO94" s="215"/>
      <c r="AP94" s="315"/>
      <c r="AQ94" s="88"/>
    </row>
    <row r="95" spans="1:43" ht="21.75" customHeight="1" x14ac:dyDescent="0.35" hidden="1">
      <c r="A95" s="29">
        <v>32</v>
      </c>
      <c r="B95" s="92">
        <f>SF2_Default!C94</f>
        <v>0</v>
      </c>
      <c r="C95" s="312">
        <f>SF2_Default!D94</f>
        <v>0</v>
      </c>
      <c r="D95" s="313"/>
      <c r="E95" s="27"/>
      <c r="F95" s="28"/>
      <c r="G95" s="28"/>
      <c r="H95" s="28"/>
      <c r="I95" s="43"/>
      <c r="J95" s="43"/>
      <c r="K95" s="27"/>
      <c r="L95" s="28"/>
      <c r="M95" s="28"/>
      <c r="N95" s="43"/>
      <c r="O95" s="28"/>
      <c r="P95" s="43"/>
      <c r="Q95" s="27"/>
      <c r="R95" s="28"/>
      <c r="S95" s="43"/>
      <c r="T95" s="28"/>
      <c r="U95" s="28"/>
      <c r="V95" s="43"/>
      <c r="W95" s="27"/>
      <c r="X95" s="43"/>
      <c r="Y95" s="28"/>
      <c r="Z95" s="28"/>
      <c r="AA95" s="28"/>
      <c r="AB95" s="43"/>
      <c r="AC95" s="61"/>
      <c r="AD95" s="43"/>
      <c r="AE95" s="43"/>
      <c r="AF95" s="43"/>
      <c r="AG95" s="43"/>
      <c r="AH95" s="74"/>
      <c r="AI95" s="120" t="str">
        <f t="shared" si="6"/>
        <v/>
      </c>
      <c r="AJ95" s="121" t="str">
        <f t="shared" si="7"/>
        <v/>
      </c>
      <c r="AK95" s="314"/>
      <c r="AL95" s="215"/>
      <c r="AM95" s="215"/>
      <c r="AN95" s="215"/>
      <c r="AO95" s="215"/>
      <c r="AP95" s="315"/>
      <c r="AQ95" s="88"/>
    </row>
    <row r="96" spans="1:43" ht="21.75" customHeight="1" x14ac:dyDescent="0.35" hidden="1">
      <c r="A96" s="29">
        <v>33</v>
      </c>
      <c r="B96" s="92">
        <f>SF2_Default!C95</f>
        <v>0</v>
      </c>
      <c r="C96" s="312">
        <f>SF2_Default!D95</f>
        <v>0</v>
      </c>
      <c r="D96" s="313"/>
      <c r="E96" s="27"/>
      <c r="F96" s="28"/>
      <c r="G96" s="28"/>
      <c r="H96" s="28"/>
      <c r="I96" s="43"/>
      <c r="J96" s="43"/>
      <c r="K96" s="27"/>
      <c r="L96" s="28"/>
      <c r="M96" s="28"/>
      <c r="N96" s="43"/>
      <c r="O96" s="28"/>
      <c r="P96" s="43"/>
      <c r="Q96" s="27"/>
      <c r="R96" s="28"/>
      <c r="S96" s="43"/>
      <c r="T96" s="28"/>
      <c r="U96" s="28"/>
      <c r="V96" s="43"/>
      <c r="W96" s="27"/>
      <c r="X96" s="43"/>
      <c r="Y96" s="28"/>
      <c r="Z96" s="28"/>
      <c r="AA96" s="28"/>
      <c r="AB96" s="43"/>
      <c r="AC96" s="61"/>
      <c r="AD96" s="43"/>
      <c r="AE96" s="43"/>
      <c r="AF96" s="43"/>
      <c r="AG96" s="43"/>
      <c r="AH96" s="74"/>
      <c r="AI96" s="120" t="str">
        <f t="shared" ref="AI96:AI127" si="8">IF(ISTEXT(C96),COUNTIF(E96:AH96,"X"),"")</f>
        <v/>
      </c>
      <c r="AJ96" s="121" t="str">
        <f t="shared" ref="AJ96:AJ113" si="9">IF(ISTEXT(C96),COUNTIF(E96:AH96,"T"),"")</f>
        <v/>
      </c>
      <c r="AK96" s="314"/>
      <c r="AL96" s="215"/>
      <c r="AM96" s="215"/>
      <c r="AN96" s="215"/>
      <c r="AO96" s="215"/>
      <c r="AP96" s="315"/>
      <c r="AQ96" s="88"/>
    </row>
    <row r="97" spans="1:43" ht="21.75" customHeight="1" x14ac:dyDescent="0.35" hidden="1">
      <c r="A97" s="29">
        <v>34</v>
      </c>
      <c r="B97" s="92">
        <f>SF2_Default!C96</f>
        <v>0</v>
      </c>
      <c r="C97" s="312">
        <f>SF2_Default!D96</f>
        <v>0</v>
      </c>
      <c r="D97" s="313"/>
      <c r="E97" s="27"/>
      <c r="F97" s="28"/>
      <c r="G97" s="28"/>
      <c r="H97" s="28"/>
      <c r="I97" s="43"/>
      <c r="J97" s="43"/>
      <c r="K97" s="27"/>
      <c r="L97" s="28"/>
      <c r="M97" s="28"/>
      <c r="N97" s="43"/>
      <c r="O97" s="28"/>
      <c r="P97" s="43"/>
      <c r="Q97" s="27"/>
      <c r="R97" s="28"/>
      <c r="S97" s="43"/>
      <c r="T97" s="28"/>
      <c r="U97" s="28"/>
      <c r="V97" s="43"/>
      <c r="W97" s="27"/>
      <c r="X97" s="43"/>
      <c r="Y97" s="28"/>
      <c r="Z97" s="28"/>
      <c r="AA97" s="28"/>
      <c r="AB97" s="43"/>
      <c r="AC97" s="61"/>
      <c r="AD97" s="43"/>
      <c r="AE97" s="43"/>
      <c r="AF97" s="43"/>
      <c r="AG97" s="43"/>
      <c r="AH97" s="74"/>
      <c r="AI97" s="120" t="str">
        <f t="shared" si="8"/>
        <v/>
      </c>
      <c r="AJ97" s="121" t="str">
        <f t="shared" si="9"/>
        <v/>
      </c>
      <c r="AK97" s="314"/>
      <c r="AL97" s="215"/>
      <c r="AM97" s="215"/>
      <c r="AN97" s="215"/>
      <c r="AO97" s="215"/>
      <c r="AP97" s="315"/>
      <c r="AQ97" s="88"/>
    </row>
    <row r="98" spans="1:43" ht="21.75" customHeight="1" x14ac:dyDescent="0.35" hidden="1">
      <c r="A98" s="29">
        <v>35</v>
      </c>
      <c r="B98" s="92">
        <f>SF2_Default!C97</f>
        <v>0</v>
      </c>
      <c r="C98" s="312">
        <f>SF2_Default!D97</f>
        <v>0</v>
      </c>
      <c r="D98" s="313"/>
      <c r="E98" s="27"/>
      <c r="F98" s="28"/>
      <c r="G98" s="28"/>
      <c r="H98" s="28"/>
      <c r="I98" s="43"/>
      <c r="J98" s="43"/>
      <c r="K98" s="27"/>
      <c r="L98" s="28"/>
      <c r="M98" s="28"/>
      <c r="N98" s="43"/>
      <c r="O98" s="28"/>
      <c r="P98" s="43"/>
      <c r="Q98" s="27"/>
      <c r="R98" s="28"/>
      <c r="S98" s="43"/>
      <c r="T98" s="28"/>
      <c r="U98" s="28"/>
      <c r="V98" s="43"/>
      <c r="W98" s="27"/>
      <c r="X98" s="43"/>
      <c r="Y98" s="28"/>
      <c r="Z98" s="28"/>
      <c r="AA98" s="28"/>
      <c r="AB98" s="43"/>
      <c r="AC98" s="61"/>
      <c r="AD98" s="43"/>
      <c r="AE98" s="43"/>
      <c r="AF98" s="43"/>
      <c r="AG98" s="43"/>
      <c r="AH98" s="74"/>
      <c r="AI98" s="120" t="str">
        <f t="shared" si="8"/>
        <v/>
      </c>
      <c r="AJ98" s="121" t="str">
        <f t="shared" si="9"/>
        <v/>
      </c>
      <c r="AK98" s="314"/>
      <c r="AL98" s="215"/>
      <c r="AM98" s="215"/>
      <c r="AN98" s="215"/>
      <c r="AO98" s="215"/>
      <c r="AP98" s="315"/>
      <c r="AQ98" s="88"/>
    </row>
    <row r="99" spans="1:43" ht="21.75" customHeight="1" x14ac:dyDescent="0.35" hidden="1">
      <c r="A99" s="29">
        <v>36</v>
      </c>
      <c r="B99" s="92">
        <f>SF2_Default!C98</f>
        <v>0</v>
      </c>
      <c r="C99" s="312">
        <f>SF2_Default!D98</f>
        <v>0</v>
      </c>
      <c r="D99" s="313"/>
      <c r="E99" s="27"/>
      <c r="F99" s="28"/>
      <c r="G99" s="28"/>
      <c r="H99" s="28"/>
      <c r="I99" s="43"/>
      <c r="J99" s="43"/>
      <c r="K99" s="27"/>
      <c r="L99" s="28"/>
      <c r="M99" s="28"/>
      <c r="N99" s="43"/>
      <c r="O99" s="28"/>
      <c r="P99" s="43"/>
      <c r="Q99" s="27"/>
      <c r="R99" s="28"/>
      <c r="S99" s="43"/>
      <c r="T99" s="28"/>
      <c r="U99" s="28"/>
      <c r="V99" s="43"/>
      <c r="W99" s="27"/>
      <c r="X99" s="43"/>
      <c r="Y99" s="28"/>
      <c r="Z99" s="28"/>
      <c r="AA99" s="28"/>
      <c r="AB99" s="43"/>
      <c r="AC99" s="61"/>
      <c r="AD99" s="43"/>
      <c r="AE99" s="43"/>
      <c r="AF99" s="43"/>
      <c r="AG99" s="43"/>
      <c r="AH99" s="74"/>
      <c r="AI99" s="120" t="str">
        <f t="shared" si="8"/>
        <v/>
      </c>
      <c r="AJ99" s="121" t="str">
        <f t="shared" si="9"/>
        <v/>
      </c>
      <c r="AK99" s="314"/>
      <c r="AL99" s="215"/>
      <c r="AM99" s="215"/>
      <c r="AN99" s="215"/>
      <c r="AO99" s="215"/>
      <c r="AP99" s="315"/>
      <c r="AQ99" s="88"/>
    </row>
    <row r="100" spans="1:43" ht="21.75" customHeight="1" x14ac:dyDescent="0.35" hidden="1">
      <c r="A100" s="29">
        <v>37</v>
      </c>
      <c r="B100" s="92">
        <f>SF2_Default!C99</f>
        <v>0</v>
      </c>
      <c r="C100" s="312">
        <f>SF2_Default!D99</f>
        <v>0</v>
      </c>
      <c r="D100" s="313"/>
      <c r="E100" s="27"/>
      <c r="F100" s="28"/>
      <c r="G100" s="28"/>
      <c r="H100" s="28"/>
      <c r="I100" s="43"/>
      <c r="J100" s="43"/>
      <c r="K100" s="27"/>
      <c r="L100" s="28"/>
      <c r="M100" s="28"/>
      <c r="N100" s="43"/>
      <c r="O100" s="28"/>
      <c r="P100" s="43"/>
      <c r="Q100" s="27"/>
      <c r="R100" s="28"/>
      <c r="S100" s="43"/>
      <c r="T100" s="28"/>
      <c r="U100" s="28"/>
      <c r="V100" s="43"/>
      <c r="W100" s="27"/>
      <c r="X100" s="43"/>
      <c r="Y100" s="28"/>
      <c r="Z100" s="28"/>
      <c r="AA100" s="28"/>
      <c r="AB100" s="43"/>
      <c r="AC100" s="61"/>
      <c r="AD100" s="43"/>
      <c r="AE100" s="43"/>
      <c r="AF100" s="43"/>
      <c r="AG100" s="43"/>
      <c r="AH100" s="74"/>
      <c r="AI100" s="120" t="str">
        <f t="shared" si="8"/>
        <v/>
      </c>
      <c r="AJ100" s="121" t="str">
        <f t="shared" si="9"/>
        <v/>
      </c>
      <c r="AK100" s="314"/>
      <c r="AL100" s="215"/>
      <c r="AM100" s="215"/>
      <c r="AN100" s="215"/>
      <c r="AO100" s="215"/>
      <c r="AP100" s="315"/>
      <c r="AQ100" s="88"/>
    </row>
    <row r="101" spans="1:43" ht="21.75" customHeight="1" x14ac:dyDescent="0.35" hidden="1">
      <c r="A101" s="29">
        <v>38</v>
      </c>
      <c r="B101" s="92">
        <f>SF2_Default!C100</f>
        <v>0</v>
      </c>
      <c r="C101" s="312">
        <f>SF2_Default!D100</f>
        <v>0</v>
      </c>
      <c r="D101" s="313"/>
      <c r="E101" s="27"/>
      <c r="F101" s="28"/>
      <c r="G101" s="28"/>
      <c r="H101" s="28"/>
      <c r="I101" s="43"/>
      <c r="J101" s="43"/>
      <c r="K101" s="27"/>
      <c r="L101" s="28"/>
      <c r="M101" s="28"/>
      <c r="N101" s="43"/>
      <c r="O101" s="28"/>
      <c r="P101" s="43"/>
      <c r="Q101" s="27"/>
      <c r="R101" s="28"/>
      <c r="S101" s="43"/>
      <c r="T101" s="28"/>
      <c r="U101" s="28"/>
      <c r="V101" s="43"/>
      <c r="W101" s="27"/>
      <c r="X101" s="43"/>
      <c r="Y101" s="28"/>
      <c r="Z101" s="28"/>
      <c r="AA101" s="28"/>
      <c r="AB101" s="43"/>
      <c r="AC101" s="61"/>
      <c r="AD101" s="43"/>
      <c r="AE101" s="43"/>
      <c r="AF101" s="43"/>
      <c r="AG101" s="43"/>
      <c r="AH101" s="74"/>
      <c r="AI101" s="120" t="str">
        <f t="shared" si="8"/>
        <v/>
      </c>
      <c r="AJ101" s="121" t="str">
        <f t="shared" si="9"/>
        <v/>
      </c>
      <c r="AK101" s="314"/>
      <c r="AL101" s="215"/>
      <c r="AM101" s="215"/>
      <c r="AN101" s="215"/>
      <c r="AO101" s="215"/>
      <c r="AP101" s="315"/>
      <c r="AQ101" s="88"/>
    </row>
    <row r="102" spans="1:43" ht="21.75" customHeight="1" x14ac:dyDescent="0.35" hidden="1">
      <c r="A102" s="29">
        <v>39</v>
      </c>
      <c r="B102" s="92">
        <f>SF2_Default!C101</f>
        <v>0</v>
      </c>
      <c r="C102" s="312">
        <f>SF2_Default!D101</f>
        <v>0</v>
      </c>
      <c r="D102" s="313"/>
      <c r="E102" s="27"/>
      <c r="F102" s="28"/>
      <c r="G102" s="28"/>
      <c r="H102" s="28"/>
      <c r="I102" s="43"/>
      <c r="J102" s="43"/>
      <c r="K102" s="27"/>
      <c r="L102" s="28"/>
      <c r="M102" s="28"/>
      <c r="N102" s="43"/>
      <c r="O102" s="28"/>
      <c r="P102" s="43"/>
      <c r="Q102" s="27"/>
      <c r="R102" s="28"/>
      <c r="S102" s="43"/>
      <c r="T102" s="28"/>
      <c r="U102" s="28"/>
      <c r="V102" s="43"/>
      <c r="W102" s="27"/>
      <c r="X102" s="43"/>
      <c r="Y102" s="28"/>
      <c r="Z102" s="28"/>
      <c r="AA102" s="28"/>
      <c r="AB102" s="43"/>
      <c r="AC102" s="61"/>
      <c r="AD102" s="43"/>
      <c r="AE102" s="43"/>
      <c r="AF102" s="43"/>
      <c r="AG102" s="43"/>
      <c r="AH102" s="74"/>
      <c r="AI102" s="120" t="str">
        <f t="shared" si="8"/>
        <v/>
      </c>
      <c r="AJ102" s="121" t="str">
        <f t="shared" si="9"/>
        <v/>
      </c>
      <c r="AK102" s="314"/>
      <c r="AL102" s="215"/>
      <c r="AM102" s="215"/>
      <c r="AN102" s="215"/>
      <c r="AO102" s="215"/>
      <c r="AP102" s="315"/>
      <c r="AQ102" s="88"/>
    </row>
    <row r="103" spans="1:43" ht="21.75" customHeight="1" x14ac:dyDescent="0.35" hidden="1">
      <c r="A103" s="29">
        <v>40</v>
      </c>
      <c r="B103" s="92">
        <f>SF2_Default!C102</f>
        <v>0</v>
      </c>
      <c r="C103" s="312">
        <f>SF2_Default!D102</f>
        <v>0</v>
      </c>
      <c r="D103" s="313"/>
      <c r="E103" s="27"/>
      <c r="F103" s="28"/>
      <c r="G103" s="28"/>
      <c r="H103" s="28"/>
      <c r="I103" s="43"/>
      <c r="J103" s="43"/>
      <c r="K103" s="27"/>
      <c r="L103" s="28"/>
      <c r="M103" s="28"/>
      <c r="N103" s="43"/>
      <c r="O103" s="28"/>
      <c r="P103" s="43"/>
      <c r="Q103" s="27"/>
      <c r="R103" s="28"/>
      <c r="S103" s="43"/>
      <c r="T103" s="28"/>
      <c r="U103" s="28"/>
      <c r="V103" s="43"/>
      <c r="W103" s="27"/>
      <c r="X103" s="43"/>
      <c r="Y103" s="28"/>
      <c r="Z103" s="28"/>
      <c r="AA103" s="28"/>
      <c r="AB103" s="43"/>
      <c r="AC103" s="61"/>
      <c r="AD103" s="43"/>
      <c r="AE103" s="43"/>
      <c r="AF103" s="43"/>
      <c r="AG103" s="43"/>
      <c r="AH103" s="74"/>
      <c r="AI103" s="120" t="str">
        <f t="shared" si="8"/>
        <v/>
      </c>
      <c r="AJ103" s="121" t="str">
        <f t="shared" si="9"/>
        <v/>
      </c>
      <c r="AK103" s="314"/>
      <c r="AL103" s="215"/>
      <c r="AM103" s="215"/>
      <c r="AN103" s="215"/>
      <c r="AO103" s="215"/>
      <c r="AP103" s="315"/>
      <c r="AQ103" s="88"/>
    </row>
    <row r="104" spans="1:43" ht="21.75" customHeight="1" x14ac:dyDescent="0.35" hidden="1">
      <c r="A104" s="29">
        <v>41</v>
      </c>
      <c r="B104" s="92">
        <f>SF2_Default!C103</f>
        <v>0</v>
      </c>
      <c r="C104" s="312">
        <f>SF2_Default!D103</f>
        <v>0</v>
      </c>
      <c r="D104" s="313"/>
      <c r="E104" s="27"/>
      <c r="F104" s="28"/>
      <c r="G104" s="28"/>
      <c r="H104" s="28"/>
      <c r="I104" s="43"/>
      <c r="J104" s="43"/>
      <c r="K104" s="27"/>
      <c r="L104" s="28"/>
      <c r="M104" s="28"/>
      <c r="N104" s="43"/>
      <c r="O104" s="28"/>
      <c r="P104" s="43"/>
      <c r="Q104" s="27"/>
      <c r="R104" s="28"/>
      <c r="S104" s="43"/>
      <c r="T104" s="28"/>
      <c r="U104" s="28"/>
      <c r="V104" s="43"/>
      <c r="W104" s="27"/>
      <c r="X104" s="43"/>
      <c r="Y104" s="28"/>
      <c r="Z104" s="28"/>
      <c r="AA104" s="28"/>
      <c r="AB104" s="43"/>
      <c r="AC104" s="61"/>
      <c r="AD104" s="43"/>
      <c r="AE104" s="43"/>
      <c r="AF104" s="43"/>
      <c r="AG104" s="43"/>
      <c r="AH104" s="74"/>
      <c r="AI104" s="120" t="str">
        <f t="shared" si="8"/>
        <v/>
      </c>
      <c r="AJ104" s="121" t="str">
        <f t="shared" si="9"/>
        <v/>
      </c>
      <c r="AK104" s="314"/>
      <c r="AL104" s="215"/>
      <c r="AM104" s="215"/>
      <c r="AN104" s="215"/>
      <c r="AO104" s="215"/>
      <c r="AP104" s="315"/>
      <c r="AQ104" s="88"/>
    </row>
    <row r="105" spans="1:43" ht="21.75" customHeight="1" x14ac:dyDescent="0.35" hidden="1">
      <c r="A105" s="29">
        <v>42</v>
      </c>
      <c r="B105" s="92">
        <f>SF2_Default!C104</f>
        <v>0</v>
      </c>
      <c r="C105" s="312">
        <f>SF2_Default!D104</f>
        <v>0</v>
      </c>
      <c r="D105" s="313"/>
      <c r="E105" s="27"/>
      <c r="F105" s="28"/>
      <c r="G105" s="28"/>
      <c r="H105" s="28"/>
      <c r="I105" s="43"/>
      <c r="J105" s="43"/>
      <c r="K105" s="27"/>
      <c r="L105" s="28"/>
      <c r="M105" s="28"/>
      <c r="N105" s="43"/>
      <c r="O105" s="28"/>
      <c r="P105" s="43"/>
      <c r="Q105" s="27"/>
      <c r="R105" s="28"/>
      <c r="S105" s="43"/>
      <c r="T105" s="28"/>
      <c r="U105" s="28"/>
      <c r="V105" s="43"/>
      <c r="W105" s="27"/>
      <c r="X105" s="43"/>
      <c r="Y105" s="28"/>
      <c r="Z105" s="28"/>
      <c r="AA105" s="28"/>
      <c r="AB105" s="43"/>
      <c r="AC105" s="61"/>
      <c r="AD105" s="43"/>
      <c r="AE105" s="43"/>
      <c r="AF105" s="43"/>
      <c r="AG105" s="43"/>
      <c r="AH105" s="74"/>
      <c r="AI105" s="120" t="str">
        <f t="shared" si="8"/>
        <v/>
      </c>
      <c r="AJ105" s="121" t="str">
        <f t="shared" si="9"/>
        <v/>
      </c>
      <c r="AK105" s="314"/>
      <c r="AL105" s="215"/>
      <c r="AM105" s="215"/>
      <c r="AN105" s="215"/>
      <c r="AO105" s="215"/>
      <c r="AP105" s="315"/>
      <c r="AQ105" s="88"/>
    </row>
    <row r="106" spans="1:43" ht="21.75" customHeight="1" x14ac:dyDescent="0.35" hidden="1">
      <c r="A106" s="29">
        <v>43</v>
      </c>
      <c r="B106" s="92">
        <f>SF2_Default!C105</f>
        <v>0</v>
      </c>
      <c r="C106" s="312">
        <f>SF2_Default!D105</f>
        <v>0</v>
      </c>
      <c r="D106" s="313"/>
      <c r="E106" s="27"/>
      <c r="F106" s="28"/>
      <c r="G106" s="28"/>
      <c r="H106" s="28"/>
      <c r="I106" s="43"/>
      <c r="J106" s="43"/>
      <c r="K106" s="27"/>
      <c r="L106" s="28"/>
      <c r="M106" s="28"/>
      <c r="N106" s="43"/>
      <c r="O106" s="28"/>
      <c r="P106" s="43"/>
      <c r="Q106" s="27"/>
      <c r="R106" s="28"/>
      <c r="S106" s="43"/>
      <c r="T106" s="28"/>
      <c r="U106" s="28"/>
      <c r="V106" s="43"/>
      <c r="W106" s="27"/>
      <c r="X106" s="43"/>
      <c r="Y106" s="28"/>
      <c r="Z106" s="28"/>
      <c r="AA106" s="28"/>
      <c r="AB106" s="43"/>
      <c r="AC106" s="61"/>
      <c r="AD106" s="43"/>
      <c r="AE106" s="43"/>
      <c r="AF106" s="43"/>
      <c r="AG106" s="43"/>
      <c r="AH106" s="74"/>
      <c r="AI106" s="120" t="str">
        <f t="shared" si="8"/>
        <v/>
      </c>
      <c r="AJ106" s="121" t="str">
        <f t="shared" si="9"/>
        <v/>
      </c>
      <c r="AK106" s="314"/>
      <c r="AL106" s="215"/>
      <c r="AM106" s="215"/>
      <c r="AN106" s="215"/>
      <c r="AO106" s="215"/>
      <c r="AP106" s="315"/>
      <c r="AQ106" s="88"/>
    </row>
    <row r="107" spans="1:43" ht="21.75" customHeight="1" x14ac:dyDescent="0.35" hidden="1">
      <c r="A107" s="29">
        <v>44</v>
      </c>
      <c r="B107" s="92">
        <f>SF2_Default!C106</f>
        <v>0</v>
      </c>
      <c r="C107" s="312">
        <f>SF2_Default!D106</f>
        <v>0</v>
      </c>
      <c r="D107" s="313"/>
      <c r="E107" s="27"/>
      <c r="F107" s="28"/>
      <c r="G107" s="28"/>
      <c r="H107" s="28"/>
      <c r="I107" s="43"/>
      <c r="J107" s="43"/>
      <c r="K107" s="27"/>
      <c r="L107" s="28"/>
      <c r="M107" s="28"/>
      <c r="N107" s="43"/>
      <c r="O107" s="28"/>
      <c r="P107" s="43"/>
      <c r="Q107" s="27"/>
      <c r="R107" s="28"/>
      <c r="S107" s="43"/>
      <c r="T107" s="28"/>
      <c r="U107" s="28"/>
      <c r="V107" s="43"/>
      <c r="W107" s="27"/>
      <c r="X107" s="43"/>
      <c r="Y107" s="28"/>
      <c r="Z107" s="28"/>
      <c r="AA107" s="28"/>
      <c r="AB107" s="43"/>
      <c r="AC107" s="61"/>
      <c r="AD107" s="43"/>
      <c r="AE107" s="43"/>
      <c r="AF107" s="43"/>
      <c r="AG107" s="43"/>
      <c r="AH107" s="74"/>
      <c r="AI107" s="120" t="str">
        <f t="shared" si="8"/>
        <v/>
      </c>
      <c r="AJ107" s="121" t="str">
        <f t="shared" si="9"/>
        <v/>
      </c>
      <c r="AK107" s="314"/>
      <c r="AL107" s="215"/>
      <c r="AM107" s="215"/>
      <c r="AN107" s="215"/>
      <c r="AO107" s="215"/>
      <c r="AP107" s="315"/>
      <c r="AQ107" s="88"/>
    </row>
    <row r="108" spans="1:43" ht="21.75" customHeight="1" x14ac:dyDescent="0.35" hidden="1">
      <c r="A108" s="29">
        <v>45</v>
      </c>
      <c r="B108" s="92">
        <f>SF2_Default!C107</f>
        <v>0</v>
      </c>
      <c r="C108" s="312">
        <f>SF2_Default!D107</f>
        <v>0</v>
      </c>
      <c r="D108" s="313"/>
      <c r="E108" s="27"/>
      <c r="F108" s="28"/>
      <c r="G108" s="28"/>
      <c r="H108" s="28"/>
      <c r="I108" s="43"/>
      <c r="J108" s="43"/>
      <c r="K108" s="27"/>
      <c r="L108" s="28"/>
      <c r="M108" s="28"/>
      <c r="N108" s="43"/>
      <c r="O108" s="28"/>
      <c r="P108" s="43"/>
      <c r="Q108" s="27"/>
      <c r="R108" s="28"/>
      <c r="S108" s="43"/>
      <c r="T108" s="28"/>
      <c r="U108" s="28"/>
      <c r="V108" s="43"/>
      <c r="W108" s="27"/>
      <c r="X108" s="43"/>
      <c r="Y108" s="28"/>
      <c r="Z108" s="28"/>
      <c r="AA108" s="28"/>
      <c r="AB108" s="43"/>
      <c r="AC108" s="61"/>
      <c r="AD108" s="43"/>
      <c r="AE108" s="43"/>
      <c r="AF108" s="43"/>
      <c r="AG108" s="43"/>
      <c r="AH108" s="74"/>
      <c r="AI108" s="120" t="str">
        <f t="shared" si="8"/>
        <v/>
      </c>
      <c r="AJ108" s="121" t="str">
        <f t="shared" si="9"/>
        <v/>
      </c>
      <c r="AK108" s="314"/>
      <c r="AL108" s="215"/>
      <c r="AM108" s="215"/>
      <c r="AN108" s="215"/>
      <c r="AO108" s="215"/>
      <c r="AP108" s="315"/>
      <c r="AQ108" s="88"/>
    </row>
    <row r="109" spans="1:43" ht="21.75" customHeight="1" x14ac:dyDescent="0.35" hidden="1">
      <c r="A109" s="29">
        <v>46</v>
      </c>
      <c r="B109" s="92">
        <f>SF2_Default!C108</f>
        <v>0</v>
      </c>
      <c r="C109" s="312">
        <f>SF2_Default!D108</f>
        <v>0</v>
      </c>
      <c r="D109" s="313"/>
      <c r="E109" s="27"/>
      <c r="F109" s="28"/>
      <c r="G109" s="28"/>
      <c r="H109" s="28"/>
      <c r="I109" s="43"/>
      <c r="J109" s="43"/>
      <c r="K109" s="27"/>
      <c r="L109" s="28"/>
      <c r="M109" s="28"/>
      <c r="N109" s="43"/>
      <c r="O109" s="28"/>
      <c r="P109" s="43"/>
      <c r="Q109" s="27"/>
      <c r="R109" s="28"/>
      <c r="S109" s="43"/>
      <c r="T109" s="28"/>
      <c r="U109" s="28"/>
      <c r="V109" s="43"/>
      <c r="W109" s="27"/>
      <c r="X109" s="43"/>
      <c r="Y109" s="28"/>
      <c r="Z109" s="28"/>
      <c r="AA109" s="28"/>
      <c r="AB109" s="43"/>
      <c r="AC109" s="61"/>
      <c r="AD109" s="43"/>
      <c r="AE109" s="43"/>
      <c r="AF109" s="43"/>
      <c r="AG109" s="43"/>
      <c r="AH109" s="74"/>
      <c r="AI109" s="120" t="str">
        <f t="shared" si="8"/>
        <v/>
      </c>
      <c r="AJ109" s="121" t="str">
        <f t="shared" si="9"/>
        <v/>
      </c>
      <c r="AK109" s="314"/>
      <c r="AL109" s="215"/>
      <c r="AM109" s="215"/>
      <c r="AN109" s="215"/>
      <c r="AO109" s="215"/>
      <c r="AP109" s="315"/>
      <c r="AQ109" s="88"/>
    </row>
    <row r="110" spans="1:43" ht="21.75" customHeight="1" x14ac:dyDescent="0.35" hidden="1">
      <c r="A110" s="29">
        <v>47</v>
      </c>
      <c r="B110" s="92">
        <f>SF2_Default!C109</f>
        <v>0</v>
      </c>
      <c r="C110" s="312">
        <f>SF2_Default!D109</f>
        <v>0</v>
      </c>
      <c r="D110" s="313"/>
      <c r="E110" s="27"/>
      <c r="F110" s="28"/>
      <c r="G110" s="28"/>
      <c r="H110" s="28"/>
      <c r="I110" s="43"/>
      <c r="J110" s="43"/>
      <c r="K110" s="27"/>
      <c r="L110" s="28"/>
      <c r="M110" s="28"/>
      <c r="N110" s="43"/>
      <c r="O110" s="28"/>
      <c r="P110" s="43"/>
      <c r="Q110" s="27"/>
      <c r="R110" s="28"/>
      <c r="S110" s="43"/>
      <c r="T110" s="28"/>
      <c r="U110" s="28"/>
      <c r="V110" s="43"/>
      <c r="W110" s="27"/>
      <c r="X110" s="43"/>
      <c r="Y110" s="28"/>
      <c r="Z110" s="28"/>
      <c r="AA110" s="28"/>
      <c r="AB110" s="43"/>
      <c r="AC110" s="61"/>
      <c r="AD110" s="43"/>
      <c r="AE110" s="43"/>
      <c r="AF110" s="43"/>
      <c r="AG110" s="43"/>
      <c r="AH110" s="74"/>
      <c r="AI110" s="120" t="str">
        <f t="shared" si="8"/>
        <v/>
      </c>
      <c r="AJ110" s="121" t="str">
        <f t="shared" si="9"/>
        <v/>
      </c>
      <c r="AK110" s="314"/>
      <c r="AL110" s="215"/>
      <c r="AM110" s="215"/>
      <c r="AN110" s="215"/>
      <c r="AO110" s="215"/>
      <c r="AP110" s="315"/>
      <c r="AQ110" s="88"/>
    </row>
    <row r="111" spans="1:43" ht="21.75" customHeight="1" x14ac:dyDescent="0.35" hidden="1">
      <c r="A111" s="29">
        <v>48</v>
      </c>
      <c r="B111" s="92">
        <f>SF2_Default!C110</f>
        <v>0</v>
      </c>
      <c r="C111" s="312">
        <f>SF2_Default!D110</f>
        <v>0</v>
      </c>
      <c r="D111" s="313"/>
      <c r="E111" s="27"/>
      <c r="F111" s="28"/>
      <c r="G111" s="28"/>
      <c r="H111" s="28"/>
      <c r="I111" s="43"/>
      <c r="J111" s="43"/>
      <c r="K111" s="27"/>
      <c r="L111" s="28"/>
      <c r="M111" s="28"/>
      <c r="N111" s="43"/>
      <c r="O111" s="28"/>
      <c r="P111" s="43"/>
      <c r="Q111" s="27"/>
      <c r="R111" s="28"/>
      <c r="S111" s="43"/>
      <c r="T111" s="28"/>
      <c r="U111" s="28"/>
      <c r="V111" s="43"/>
      <c r="W111" s="27"/>
      <c r="X111" s="43"/>
      <c r="Y111" s="28"/>
      <c r="Z111" s="28"/>
      <c r="AA111" s="28"/>
      <c r="AB111" s="43"/>
      <c r="AC111" s="61"/>
      <c r="AD111" s="43"/>
      <c r="AE111" s="43"/>
      <c r="AF111" s="43"/>
      <c r="AG111" s="43"/>
      <c r="AH111" s="74"/>
      <c r="AI111" s="120" t="str">
        <f t="shared" si="8"/>
        <v/>
      </c>
      <c r="AJ111" s="121" t="str">
        <f t="shared" si="9"/>
        <v/>
      </c>
      <c r="AK111" s="314"/>
      <c r="AL111" s="215"/>
      <c r="AM111" s="215"/>
      <c r="AN111" s="215"/>
      <c r="AO111" s="215"/>
      <c r="AP111" s="315"/>
      <c r="AQ111" s="88"/>
    </row>
    <row r="112" spans="1:43" ht="21.75" customHeight="1" x14ac:dyDescent="0.35" hidden="1">
      <c r="A112" s="29">
        <v>49</v>
      </c>
      <c r="B112" s="92">
        <f>SF2_Default!C111</f>
        <v>0</v>
      </c>
      <c r="C112" s="312">
        <f>SF2_Default!D111</f>
        <v>0</v>
      </c>
      <c r="D112" s="313"/>
      <c r="E112" s="27"/>
      <c r="F112" s="28"/>
      <c r="G112" s="28"/>
      <c r="H112" s="28"/>
      <c r="I112" s="43"/>
      <c r="J112" s="43"/>
      <c r="K112" s="27"/>
      <c r="L112" s="28"/>
      <c r="M112" s="28"/>
      <c r="N112" s="43"/>
      <c r="O112" s="28"/>
      <c r="P112" s="43"/>
      <c r="Q112" s="27"/>
      <c r="R112" s="28"/>
      <c r="S112" s="43"/>
      <c r="T112" s="28"/>
      <c r="U112" s="28"/>
      <c r="V112" s="43"/>
      <c r="W112" s="27"/>
      <c r="X112" s="43"/>
      <c r="Y112" s="28"/>
      <c r="Z112" s="28"/>
      <c r="AA112" s="28"/>
      <c r="AB112" s="43"/>
      <c r="AC112" s="61"/>
      <c r="AD112" s="43"/>
      <c r="AE112" s="43"/>
      <c r="AF112" s="43"/>
      <c r="AG112" s="43"/>
      <c r="AH112" s="74"/>
      <c r="AI112" s="120" t="str">
        <f t="shared" si="8"/>
        <v/>
      </c>
      <c r="AJ112" s="121" t="str">
        <f t="shared" si="9"/>
        <v/>
      </c>
      <c r="AK112" s="314"/>
      <c r="AL112" s="215"/>
      <c r="AM112" s="215"/>
      <c r="AN112" s="215"/>
      <c r="AO112" s="215"/>
      <c r="AP112" s="315"/>
      <c r="AQ112" s="88"/>
    </row>
    <row r="113" spans="1:43" ht="21.75" customHeight="1" x14ac:dyDescent="0.35" hidden="1">
      <c r="A113" s="29">
        <v>50</v>
      </c>
      <c r="B113" s="93">
        <f>SF2_Default!C112</f>
        <v>0</v>
      </c>
      <c r="C113" s="312">
        <f>SF2_Default!D112</f>
        <v>0</v>
      </c>
      <c r="D113" s="313"/>
      <c r="E113" s="27"/>
      <c r="F113" s="28"/>
      <c r="G113" s="28"/>
      <c r="H113" s="28"/>
      <c r="I113" s="43"/>
      <c r="J113" s="43"/>
      <c r="K113" s="27"/>
      <c r="L113" s="28"/>
      <c r="M113" s="28"/>
      <c r="N113" s="43"/>
      <c r="O113" s="28"/>
      <c r="P113" s="43"/>
      <c r="Q113" s="27"/>
      <c r="R113" s="28"/>
      <c r="S113" s="43"/>
      <c r="T113" s="28"/>
      <c r="U113" s="28"/>
      <c r="V113" s="43"/>
      <c r="W113" s="27"/>
      <c r="X113" s="43"/>
      <c r="Y113" s="28"/>
      <c r="Z113" s="28"/>
      <c r="AA113" s="28"/>
      <c r="AB113" s="43"/>
      <c r="AC113" s="61"/>
      <c r="AD113" s="43"/>
      <c r="AE113" s="43"/>
      <c r="AF113" s="43"/>
      <c r="AG113" s="43"/>
      <c r="AH113" s="74"/>
      <c r="AI113" s="120" t="str">
        <f t="shared" si="8"/>
        <v/>
      </c>
      <c r="AJ113" s="121" t="str">
        <f t="shared" si="9"/>
        <v/>
      </c>
      <c r="AK113" s="314"/>
      <c r="AL113" s="215"/>
      <c r="AM113" s="215"/>
      <c r="AN113" s="215"/>
      <c r="AO113" s="215"/>
      <c r="AP113" s="315"/>
      <c r="AQ113" s="88"/>
    </row>
    <row r="114" spans="1:43" ht="21.75" customHeight="1" x14ac:dyDescent="0.35">
      <c r="A114" s="94"/>
      <c r="B114" s="95"/>
      <c r="C114" s="96">
        <f>COUNTIF(C64:C113,"*")</f>
        <v>22</v>
      </c>
      <c r="D114" s="97"/>
      <c r="E114" s="34" t="str">
        <f t="shared" ref="E114:AH114" si="10">IF(ISNUMBER(E$10),COUNTIF(E64:E113,"X"),"")</f>
        <v/>
      </c>
      <c r="F114" s="35" t="str">
        <f t="shared" si="10"/>
        <v/>
      </c>
      <c r="G114" s="35" t="str">
        <f t="shared" si="10"/>
        <v/>
      </c>
      <c r="H114" s="35">
        <f t="shared" si="10"/>
        <v>0</v>
      </c>
      <c r="I114" s="44">
        <f t="shared" si="10"/>
        <v>0</v>
      </c>
      <c r="J114" s="44" t="str">
        <f t="shared" si="10"/>
        <v/>
      </c>
      <c r="K114" s="45">
        <f t="shared" si="10"/>
        <v>0</v>
      </c>
      <c r="L114" s="35">
        <f t="shared" si="10"/>
        <v>0</v>
      </c>
      <c r="M114" s="35">
        <f t="shared" si="10"/>
        <v>0</v>
      </c>
      <c r="N114" s="44">
        <f t="shared" si="10"/>
        <v>0</v>
      </c>
      <c r="O114" s="35">
        <f t="shared" si="10"/>
        <v>0</v>
      </c>
      <c r="P114" s="44">
        <f t="shared" si="10"/>
        <v>0</v>
      </c>
      <c r="Q114" s="50">
        <f t="shared" si="10"/>
        <v>0</v>
      </c>
      <c r="R114" s="51">
        <f t="shared" si="10"/>
        <v>0</v>
      </c>
      <c r="S114" s="52">
        <f t="shared" si="10"/>
        <v>0</v>
      </c>
      <c r="T114" s="35">
        <f t="shared" si="10"/>
        <v>0</v>
      </c>
      <c r="U114" s="35">
        <f t="shared" si="10"/>
        <v>0</v>
      </c>
      <c r="V114" s="44">
        <f t="shared" si="10"/>
        <v>0</v>
      </c>
      <c r="W114" s="45">
        <f t="shared" si="10"/>
        <v>0</v>
      </c>
      <c r="X114" s="44">
        <f t="shared" si="10"/>
        <v>0</v>
      </c>
      <c r="Y114" s="35">
        <f t="shared" si="10"/>
        <v>0</v>
      </c>
      <c r="Z114" s="35">
        <f t="shared" si="10"/>
        <v>0</v>
      </c>
      <c r="AA114" s="35">
        <f t="shared" si="10"/>
        <v>0</v>
      </c>
      <c r="AB114" s="44">
        <f t="shared" si="10"/>
        <v>0</v>
      </c>
      <c r="AC114" s="62">
        <f t="shared" si="10"/>
        <v>0</v>
      </c>
      <c r="AD114" s="44">
        <f t="shared" si="10"/>
        <v>0</v>
      </c>
      <c r="AE114" s="44">
        <f t="shared" si="10"/>
        <v>0</v>
      </c>
      <c r="AF114" s="44">
        <f t="shared" si="10"/>
        <v>0</v>
      </c>
      <c r="AG114" s="44">
        <f t="shared" si="10"/>
        <v>0</v>
      </c>
      <c r="AH114" s="122" t="str">
        <f t="shared" si="10"/>
        <v/>
      </c>
      <c r="AI114" s="78">
        <f>SUM(AI64:AI113)</f>
        <v>0</v>
      </c>
      <c r="AJ114" s="79">
        <f>SUM(AJ64:AJ113)</f>
        <v>0</v>
      </c>
      <c r="AK114" s="316"/>
      <c r="AL114" s="317"/>
      <c r="AM114" s="317"/>
      <c r="AN114" s="317"/>
      <c r="AO114" s="317"/>
      <c r="AP114" s="318"/>
      <c r="AQ114" s="88"/>
    </row>
    <row r="115" spans="1:43" ht="21.75" customHeight="1" x14ac:dyDescent="0.3">
      <c r="A115" s="319" t="s">
        <v>138</v>
      </c>
      <c r="B115" s="320"/>
      <c r="C115" s="320"/>
      <c r="D115" s="321"/>
      <c r="E115" s="36" t="str">
        <f t="shared" ref="E115:AH115" si="11">IF(ISNUMBER(E$10),$C$114-E114,"")</f>
        <v/>
      </c>
      <c r="F115" s="37" t="str">
        <f t="shared" si="11"/>
        <v/>
      </c>
      <c r="G115" s="37" t="str">
        <f t="shared" si="11"/>
        <v/>
      </c>
      <c r="H115" s="37">
        <f t="shared" si="11"/>
        <v>22</v>
      </c>
      <c r="I115" s="47">
        <f t="shared" si="11"/>
        <v>22</v>
      </c>
      <c r="J115" s="47" t="str">
        <f t="shared" si="11"/>
        <v/>
      </c>
      <c r="K115" s="48">
        <f t="shared" si="11"/>
        <v>22</v>
      </c>
      <c r="L115" s="37">
        <f t="shared" si="11"/>
        <v>22</v>
      </c>
      <c r="M115" s="37">
        <f t="shared" si="11"/>
        <v>22</v>
      </c>
      <c r="N115" s="47">
        <f t="shared" si="11"/>
        <v>22</v>
      </c>
      <c r="O115" s="37">
        <f t="shared" si="11"/>
        <v>22</v>
      </c>
      <c r="P115" s="47">
        <f t="shared" si="11"/>
        <v>22</v>
      </c>
      <c r="Q115" s="53">
        <f t="shared" si="11"/>
        <v>22</v>
      </c>
      <c r="R115" s="54">
        <f t="shared" si="11"/>
        <v>22</v>
      </c>
      <c r="S115" s="106">
        <f t="shared" si="11"/>
        <v>22</v>
      </c>
      <c r="T115" s="37">
        <f t="shared" si="11"/>
        <v>22</v>
      </c>
      <c r="U115" s="37">
        <f t="shared" si="11"/>
        <v>22</v>
      </c>
      <c r="V115" s="47">
        <f t="shared" si="11"/>
        <v>22</v>
      </c>
      <c r="W115" s="48">
        <f t="shared" si="11"/>
        <v>22</v>
      </c>
      <c r="X115" s="47">
        <f t="shared" si="11"/>
        <v>22</v>
      </c>
      <c r="Y115" s="37">
        <f t="shared" si="11"/>
        <v>22</v>
      </c>
      <c r="Z115" s="37">
        <f t="shared" si="11"/>
        <v>22</v>
      </c>
      <c r="AA115" s="37">
        <f t="shared" si="11"/>
        <v>22</v>
      </c>
      <c r="AB115" s="47">
        <f t="shared" si="11"/>
        <v>22</v>
      </c>
      <c r="AC115" s="63">
        <f t="shared" si="11"/>
        <v>22</v>
      </c>
      <c r="AD115" s="47">
        <f t="shared" si="11"/>
        <v>22</v>
      </c>
      <c r="AE115" s="47">
        <f t="shared" si="11"/>
        <v>22</v>
      </c>
      <c r="AF115" s="47">
        <f t="shared" si="11"/>
        <v>22</v>
      </c>
      <c r="AG115" s="47">
        <f t="shared" si="11"/>
        <v>22</v>
      </c>
      <c r="AH115" s="123" t="str">
        <f t="shared" si="11"/>
        <v/>
      </c>
      <c r="AI115" s="81">
        <f>SUM(E115:AH115)</f>
        <v>550</v>
      </c>
      <c r="AJ115" s="82" t="s">
        <v>139</v>
      </c>
      <c r="AK115" s="83"/>
      <c r="AL115" s="84"/>
      <c r="AM115" s="84"/>
      <c r="AN115" s="84"/>
      <c r="AO115" s="84"/>
      <c r="AP115" s="90"/>
      <c r="AQ115" s="91"/>
    </row>
    <row r="116" spans="1:43" ht="21.75" customHeight="1" x14ac:dyDescent="0.3">
      <c r="A116" s="322" t="s">
        <v>140</v>
      </c>
      <c r="B116" s="323"/>
      <c r="C116" s="244"/>
      <c r="D116" s="245"/>
      <c r="E116" s="48" t="str">
        <f t="shared" ref="E116:AH116" si="12">IF(ISNUMBER(E$10),E63+E115,"")</f>
        <v/>
      </c>
      <c r="F116" s="37" t="str">
        <f t="shared" si="12"/>
        <v/>
      </c>
      <c r="G116" s="37" t="str">
        <f t="shared" si="12"/>
        <v/>
      </c>
      <c r="H116" s="37">
        <f t="shared" si="12"/>
        <v>43</v>
      </c>
      <c r="I116" s="47">
        <f t="shared" si="12"/>
        <v>43</v>
      </c>
      <c r="J116" s="47" t="str">
        <f t="shared" si="12"/>
        <v/>
      </c>
      <c r="K116" s="48">
        <f t="shared" si="12"/>
        <v>43</v>
      </c>
      <c r="L116" s="37">
        <f t="shared" si="12"/>
        <v>43</v>
      </c>
      <c r="M116" s="37">
        <f t="shared" si="12"/>
        <v>43</v>
      </c>
      <c r="N116" s="47">
        <f t="shared" si="12"/>
        <v>43</v>
      </c>
      <c r="O116" s="37">
        <f t="shared" si="12"/>
        <v>43</v>
      </c>
      <c r="P116" s="47">
        <f t="shared" si="12"/>
        <v>43</v>
      </c>
      <c r="Q116" s="53">
        <f t="shared" si="12"/>
        <v>43</v>
      </c>
      <c r="R116" s="54">
        <f t="shared" si="12"/>
        <v>43</v>
      </c>
      <c r="S116" s="106">
        <f t="shared" si="12"/>
        <v>43</v>
      </c>
      <c r="T116" s="37">
        <f t="shared" si="12"/>
        <v>43</v>
      </c>
      <c r="U116" s="37">
        <f t="shared" si="12"/>
        <v>43</v>
      </c>
      <c r="V116" s="47">
        <f t="shared" si="12"/>
        <v>43</v>
      </c>
      <c r="W116" s="48">
        <f t="shared" si="12"/>
        <v>43</v>
      </c>
      <c r="X116" s="47">
        <f t="shared" si="12"/>
        <v>43</v>
      </c>
      <c r="Y116" s="37">
        <f t="shared" si="12"/>
        <v>43</v>
      </c>
      <c r="Z116" s="37">
        <f t="shared" si="12"/>
        <v>43</v>
      </c>
      <c r="AA116" s="37">
        <f t="shared" si="12"/>
        <v>43</v>
      </c>
      <c r="AB116" s="47">
        <f t="shared" si="12"/>
        <v>43</v>
      </c>
      <c r="AC116" s="63">
        <f t="shared" si="12"/>
        <v>43</v>
      </c>
      <c r="AD116" s="47">
        <f t="shared" si="12"/>
        <v>43</v>
      </c>
      <c r="AE116" s="47">
        <f t="shared" si="12"/>
        <v>43</v>
      </c>
      <c r="AF116" s="47">
        <f t="shared" si="12"/>
        <v>43</v>
      </c>
      <c r="AG116" s="47">
        <f t="shared" si="12"/>
        <v>43</v>
      </c>
      <c r="AH116" s="123" t="str">
        <f t="shared" si="12"/>
        <v/>
      </c>
      <c r="AI116" s="124">
        <f>AI63+AI115</f>
        <v>1075</v>
      </c>
      <c r="AJ116" s="125" t="s">
        <v>141</v>
      </c>
      <c r="AK116" s="126"/>
      <c r="AL116" s="127"/>
      <c r="AM116" s="127"/>
      <c r="AN116" s="127"/>
      <c r="AO116" s="127"/>
      <c r="AP116" s="132"/>
      <c r="AQ116" s="88"/>
    </row>
    <row r="117" spans="1:43" ht="15" customHeight="1" x14ac:dyDescent="0.3">
      <c r="A117" s="306"/>
      <c r="B117" s="306"/>
      <c r="C117" s="307" t="s">
        <v>142</v>
      </c>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10"/>
    </row>
    <row r="118" spans="1:43" ht="16.5" customHeight="1" x14ac:dyDescent="0.3">
      <c r="A118" s="98" t="s">
        <v>143</v>
      </c>
      <c r="B118" s="98"/>
      <c r="C118" s="99"/>
      <c r="D118" s="99"/>
      <c r="E118" s="100"/>
      <c r="F118" s="100"/>
      <c r="G118" s="100"/>
      <c r="H118" s="100"/>
      <c r="I118" s="100"/>
      <c r="J118" s="100"/>
      <c r="K118" s="100"/>
      <c r="L118" s="100"/>
      <c r="M118" s="100"/>
      <c r="N118" s="100"/>
      <c r="O118" s="100"/>
      <c r="P118" s="100"/>
      <c r="Q118" s="107"/>
      <c r="R118" s="108" t="s">
        <v>144</v>
      </c>
      <c r="S118" s="109"/>
      <c r="T118" s="109"/>
      <c r="U118" s="109"/>
      <c r="V118" s="109"/>
      <c r="W118" s="110"/>
      <c r="X118" s="110"/>
      <c r="Y118" s="110"/>
      <c r="Z118" s="114"/>
      <c r="AA118" s="115"/>
      <c r="AB118" s="10"/>
      <c r="AC118" s="10"/>
      <c r="AD118" s="10"/>
      <c r="AE118" s="10"/>
      <c r="AF118" s="10"/>
      <c r="AG118" s="10"/>
      <c r="AH118" s="128" t="s">
        <v>145</v>
      </c>
      <c r="AI118" s="129"/>
      <c r="AJ118" s="130"/>
      <c r="AK118" s="278" t="s">
        <v>146</v>
      </c>
      <c r="AL118" s="271"/>
      <c r="AM118" s="264">
        <f>COUNTIF(E10:AH10,"&gt;0")</f>
        <v>25</v>
      </c>
      <c r="AN118" s="308" t="s">
        <v>147</v>
      </c>
      <c r="AO118" s="309"/>
      <c r="AP118" s="310"/>
      <c r="AQ118" s="133"/>
    </row>
    <row r="119" spans="1:43" ht="15.75" customHeight="1" x14ac:dyDescent="0.3">
      <c r="A119" s="303" t="s">
        <v>148</v>
      </c>
      <c r="B119" s="303"/>
      <c r="C119" s="199"/>
      <c r="D119" s="199"/>
      <c r="E119" s="199"/>
      <c r="F119" s="199"/>
      <c r="G119" s="199"/>
      <c r="H119" s="199"/>
      <c r="I119" s="199"/>
      <c r="J119" s="199"/>
      <c r="K119" s="199"/>
      <c r="L119" s="199"/>
      <c r="M119" s="199"/>
      <c r="N119" s="199"/>
      <c r="O119" s="199"/>
      <c r="P119" s="100"/>
      <c r="Q119" s="107"/>
      <c r="R119" s="279" t="s">
        <v>149</v>
      </c>
      <c r="S119" s="199"/>
      <c r="T119" s="199"/>
      <c r="U119" s="199"/>
      <c r="V119" s="199"/>
      <c r="W119" s="199"/>
      <c r="X119" s="199"/>
      <c r="Y119" s="199"/>
      <c r="Z119" s="199"/>
      <c r="AA119" s="280"/>
      <c r="AB119" s="10"/>
      <c r="AC119" s="10"/>
      <c r="AD119" s="10"/>
      <c r="AE119" s="10"/>
      <c r="AF119" s="10"/>
      <c r="AG119" s="10"/>
      <c r="AH119" s="311" t="str">
        <f>Y5</f>
        <v>MAY</v>
      </c>
      <c r="AI119" s="244"/>
      <c r="AJ119" s="265"/>
      <c r="AK119" s="243"/>
      <c r="AL119" s="244"/>
      <c r="AM119" s="265"/>
      <c r="AN119" s="131" t="s">
        <v>130</v>
      </c>
      <c r="AO119" s="134" t="s">
        <v>134</v>
      </c>
      <c r="AP119" s="135" t="s">
        <v>150</v>
      </c>
      <c r="AQ119" s="136"/>
    </row>
    <row r="120" spans="1:43" ht="16.5" customHeight="1" x14ac:dyDescent="0.3">
      <c r="A120" s="303" t="s">
        <v>151</v>
      </c>
      <c r="B120" s="303"/>
      <c r="C120" s="199"/>
      <c r="D120" s="199"/>
      <c r="E120" s="199"/>
      <c r="F120" s="199"/>
      <c r="G120" s="199"/>
      <c r="H120" s="199"/>
      <c r="I120" s="199"/>
      <c r="J120" s="199"/>
      <c r="K120" s="199"/>
      <c r="L120" s="199"/>
      <c r="M120" s="199"/>
      <c r="N120" s="199"/>
      <c r="O120" s="199"/>
      <c r="P120" s="100"/>
      <c r="Q120" s="107"/>
      <c r="R120" s="281"/>
      <c r="S120" s="199"/>
      <c r="T120" s="199"/>
      <c r="U120" s="199"/>
      <c r="V120" s="199"/>
      <c r="W120" s="199"/>
      <c r="X120" s="199"/>
      <c r="Y120" s="199"/>
      <c r="Z120" s="199"/>
      <c r="AA120" s="280"/>
      <c r="AB120" s="10"/>
      <c r="AC120" s="10"/>
      <c r="AD120" s="10"/>
      <c r="AE120" s="10"/>
      <c r="AF120" s="10"/>
      <c r="AG120" s="10"/>
      <c r="AH120" s="282" t="s">
        <v>152</v>
      </c>
      <c r="AI120" s="271"/>
      <c r="AJ120" s="271"/>
      <c r="AK120" s="271"/>
      <c r="AL120" s="271"/>
      <c r="AM120" s="283"/>
      <c r="AN120" s="266">
        <f>SF2_Default!H11</f>
        <v>21</v>
      </c>
      <c r="AO120" s="266">
        <f>SF2_Default!J11</f>
        <v>22</v>
      </c>
      <c r="AP120" s="250">
        <f>SUM(AN120:AO120)</f>
        <v>43</v>
      </c>
      <c r="AQ120" s="137"/>
    </row>
    <row r="121" spans="1:43" ht="15.75" customHeight="1" x14ac:dyDescent="0.3">
      <c r="A121" s="303" t="s">
        <v>153</v>
      </c>
      <c r="B121" s="303"/>
      <c r="C121" s="199"/>
      <c r="D121" s="199"/>
      <c r="E121" s="199"/>
      <c r="F121" s="199"/>
      <c r="G121" s="199"/>
      <c r="H121" s="199"/>
      <c r="I121" s="199"/>
      <c r="J121" s="199"/>
      <c r="K121" s="199"/>
      <c r="L121" s="199"/>
      <c r="M121" s="199"/>
      <c r="N121" s="199"/>
      <c r="O121" s="199"/>
      <c r="P121" s="100"/>
      <c r="Q121" s="107"/>
      <c r="R121" s="111" t="s">
        <v>154</v>
      </c>
      <c r="S121" s="112"/>
      <c r="T121" s="112"/>
      <c r="U121" s="112"/>
      <c r="V121" s="112"/>
      <c r="W121" s="112"/>
      <c r="X121" s="112"/>
      <c r="Y121" s="112"/>
      <c r="Z121" s="112"/>
      <c r="AA121" s="116"/>
      <c r="AB121" s="10"/>
      <c r="AC121" s="10"/>
      <c r="AD121" s="10"/>
      <c r="AE121" s="10"/>
      <c r="AF121" s="10"/>
      <c r="AG121" s="10"/>
      <c r="AH121" s="235"/>
      <c r="AI121" s="236"/>
      <c r="AJ121" s="236"/>
      <c r="AK121" s="236"/>
      <c r="AL121" s="236"/>
      <c r="AM121" s="220"/>
      <c r="AN121" s="267"/>
      <c r="AO121" s="267"/>
      <c r="AP121" s="251"/>
      <c r="AQ121" s="137"/>
    </row>
    <row r="122" spans="1:43" ht="15.75" customHeight="1" x14ac:dyDescent="0.3">
      <c r="A122" s="291" t="s">
        <v>155</v>
      </c>
      <c r="B122" s="101"/>
      <c r="C122" s="260" t="s">
        <v>156</v>
      </c>
      <c r="D122" s="4"/>
      <c r="E122" s="302" t="s">
        <v>157</v>
      </c>
      <c r="F122" s="236"/>
      <c r="G122" s="236"/>
      <c r="H122" s="236"/>
      <c r="I122" s="236"/>
      <c r="J122" s="236"/>
      <c r="K122" s="236"/>
      <c r="L122" s="236"/>
      <c r="M122" s="236"/>
      <c r="N122" s="236"/>
      <c r="O122" s="284" t="s">
        <v>158</v>
      </c>
      <c r="P122" s="199"/>
      <c r="Q122" s="107"/>
      <c r="R122" s="111" t="s">
        <v>159</v>
      </c>
      <c r="S122" s="2"/>
      <c r="T122" s="2"/>
      <c r="U122" s="2"/>
      <c r="V122" s="2"/>
      <c r="W122" s="2"/>
      <c r="X122" s="10"/>
      <c r="Y122" s="10"/>
      <c r="Z122" s="88"/>
      <c r="AA122" s="116"/>
      <c r="AB122" s="10"/>
      <c r="AC122" s="10"/>
      <c r="AD122" s="10"/>
      <c r="AE122" s="10"/>
      <c r="AF122" s="10"/>
      <c r="AG122" s="10"/>
      <c r="AH122" s="232" t="s">
        <v>160</v>
      </c>
      <c r="AI122" s="233"/>
      <c r="AJ122" s="233"/>
      <c r="AK122" s="233"/>
      <c r="AL122" s="233"/>
      <c r="AM122" s="234"/>
      <c r="AN122" s="268">
        <v>0</v>
      </c>
      <c r="AO122" s="268">
        <v>0</v>
      </c>
      <c r="AP122" s="252">
        <f>SUM(AN122:AO122)</f>
        <v>0</v>
      </c>
      <c r="AQ122" s="138"/>
    </row>
    <row r="123" spans="1:43" ht="15.75" customHeight="1" x14ac:dyDescent="0.3">
      <c r="A123" s="199"/>
      <c r="C123" s="199"/>
      <c r="D123" s="4"/>
      <c r="E123" s="301" t="s">
        <v>161</v>
      </c>
      <c r="F123" s="233"/>
      <c r="G123" s="233"/>
      <c r="H123" s="233"/>
      <c r="I123" s="233"/>
      <c r="J123" s="233"/>
      <c r="K123" s="233"/>
      <c r="L123" s="233"/>
      <c r="M123" s="233"/>
      <c r="N123" s="233"/>
      <c r="O123" s="199"/>
      <c r="P123" s="199"/>
      <c r="Q123" s="107"/>
      <c r="R123" s="113" t="s">
        <v>162</v>
      </c>
      <c r="S123" s="2"/>
      <c r="T123" s="2"/>
      <c r="U123" s="2"/>
      <c r="V123" s="2"/>
      <c r="W123" s="2"/>
      <c r="X123" s="10"/>
      <c r="Y123" s="10"/>
      <c r="Z123" s="88"/>
      <c r="AA123" s="116"/>
      <c r="AB123" s="10"/>
      <c r="AC123" s="10"/>
      <c r="AD123" s="10"/>
      <c r="AE123" s="10"/>
      <c r="AF123" s="10"/>
      <c r="AG123" s="10"/>
      <c r="AH123" s="235"/>
      <c r="AI123" s="236"/>
      <c r="AJ123" s="236"/>
      <c r="AK123" s="236"/>
      <c r="AL123" s="236"/>
      <c r="AM123" s="220"/>
      <c r="AN123" s="247"/>
      <c r="AO123" s="247"/>
      <c r="AP123" s="251"/>
      <c r="AQ123" s="138"/>
    </row>
    <row r="124" spans="1:43" ht="18" customHeight="1" x14ac:dyDescent="0.3">
      <c r="A124" s="291" t="s">
        <v>163</v>
      </c>
      <c r="B124" s="101"/>
      <c r="C124" s="261" t="s">
        <v>164</v>
      </c>
      <c r="D124" s="102"/>
      <c r="E124" s="300" t="s">
        <v>165</v>
      </c>
      <c r="F124" s="236"/>
      <c r="G124" s="236"/>
      <c r="H124" s="236"/>
      <c r="I124" s="236"/>
      <c r="J124" s="236"/>
      <c r="K124" s="236"/>
      <c r="L124" s="236"/>
      <c r="M124" s="236"/>
      <c r="N124" s="236"/>
      <c r="O124" s="105"/>
      <c r="P124" s="100"/>
      <c r="Q124" s="107"/>
      <c r="R124" s="113" t="s">
        <v>166</v>
      </c>
      <c r="S124" s="10"/>
      <c r="T124" s="10"/>
      <c r="U124" s="10"/>
      <c r="V124" s="10"/>
      <c r="W124" s="2"/>
      <c r="X124" s="10"/>
      <c r="Y124" s="10"/>
      <c r="Z124" s="88"/>
      <c r="AA124" s="116"/>
      <c r="AB124" s="10"/>
      <c r="AC124" s="10"/>
      <c r="AD124" s="10"/>
      <c r="AE124" s="10"/>
      <c r="AF124" s="10"/>
      <c r="AG124" s="10"/>
      <c r="AH124" s="232" t="s">
        <v>167</v>
      </c>
      <c r="AI124" s="233"/>
      <c r="AJ124" s="233"/>
      <c r="AK124" s="233"/>
      <c r="AL124" s="233"/>
      <c r="AM124" s="234"/>
      <c r="AN124" s="269">
        <f>$C$62</f>
        <v>21</v>
      </c>
      <c r="AO124" s="269">
        <f>$C$114</f>
        <v>22</v>
      </c>
      <c r="AP124" s="250">
        <f>SUM(AN124:AO124)</f>
        <v>43</v>
      </c>
      <c r="AQ124" s="137"/>
    </row>
    <row r="125" spans="1:43" ht="14.25" customHeight="1" x14ac:dyDescent="0.3">
      <c r="A125" s="199"/>
      <c r="C125" s="199"/>
      <c r="D125" s="102"/>
      <c r="E125" s="301" t="s">
        <v>168</v>
      </c>
      <c r="F125" s="233"/>
      <c r="G125" s="233"/>
      <c r="H125" s="233"/>
      <c r="I125" s="233"/>
      <c r="J125" s="233"/>
      <c r="K125" s="233"/>
      <c r="L125" s="233"/>
      <c r="M125" s="233"/>
      <c r="N125" s="233"/>
      <c r="O125" s="100"/>
      <c r="P125" s="100"/>
      <c r="Q125" s="107"/>
      <c r="R125" s="113" t="s">
        <v>169</v>
      </c>
      <c r="S125" s="10"/>
      <c r="T125" s="10"/>
      <c r="U125" s="10"/>
      <c r="V125" s="10"/>
      <c r="W125" s="10"/>
      <c r="X125" s="10"/>
      <c r="Y125" s="10"/>
      <c r="Z125" s="88"/>
      <c r="AA125" s="116"/>
      <c r="AB125" s="10"/>
      <c r="AC125" s="10"/>
      <c r="AD125" s="10"/>
      <c r="AE125" s="10"/>
      <c r="AF125" s="10"/>
      <c r="AG125" s="10"/>
      <c r="AH125" s="235"/>
      <c r="AI125" s="236"/>
      <c r="AJ125" s="236"/>
      <c r="AK125" s="236"/>
      <c r="AL125" s="236"/>
      <c r="AM125" s="220"/>
      <c r="AN125" s="267"/>
      <c r="AO125" s="267"/>
      <c r="AP125" s="251"/>
      <c r="AQ125" s="137"/>
    </row>
    <row r="126" spans="1:43" ht="15.75" customHeight="1" x14ac:dyDescent="0.3">
      <c r="A126" s="292" t="s">
        <v>170</v>
      </c>
      <c r="B126" s="103"/>
      <c r="C126" s="260" t="s">
        <v>171</v>
      </c>
      <c r="D126" s="199"/>
      <c r="E126" s="302" t="s">
        <v>172</v>
      </c>
      <c r="F126" s="236"/>
      <c r="G126" s="236"/>
      <c r="H126" s="236"/>
      <c r="I126" s="236"/>
      <c r="J126" s="236"/>
      <c r="K126" s="236"/>
      <c r="L126" s="236"/>
      <c r="M126" s="236"/>
      <c r="N126" s="236"/>
      <c r="O126" s="284" t="s">
        <v>158</v>
      </c>
      <c r="P126" s="199"/>
      <c r="Q126" s="107"/>
      <c r="R126" s="113" t="s">
        <v>173</v>
      </c>
      <c r="S126" s="10"/>
      <c r="T126" s="10"/>
      <c r="U126" s="10"/>
      <c r="V126" s="10"/>
      <c r="W126" s="10"/>
      <c r="X126" s="10"/>
      <c r="Y126" s="10"/>
      <c r="Z126" s="88"/>
      <c r="AA126" s="116"/>
      <c r="AB126" s="10"/>
      <c r="AC126" s="10"/>
      <c r="AD126" s="10"/>
      <c r="AE126" s="10"/>
      <c r="AF126" s="10"/>
      <c r="AG126" s="10"/>
      <c r="AH126" s="232" t="s">
        <v>174</v>
      </c>
      <c r="AI126" s="233"/>
      <c r="AJ126" s="233"/>
      <c r="AK126" s="233"/>
      <c r="AL126" s="233"/>
      <c r="AM126" s="234"/>
      <c r="AN126" s="293">
        <f>IF(ISNUMBER(AN120),AN124/AN120,"")</f>
        <v>1</v>
      </c>
      <c r="AO126" s="293">
        <f>IF(ISNUMBER(AO120),AO124/AO120,"")</f>
        <v>1</v>
      </c>
      <c r="AP126" s="253">
        <f>IF(AP120&gt;0,AP124/AP120,"")</f>
        <v>1</v>
      </c>
      <c r="AQ126" s="139"/>
    </row>
    <row r="127" spans="1:43" ht="19.5" customHeight="1" x14ac:dyDescent="0.3">
      <c r="A127" s="199"/>
      <c r="C127" s="199"/>
      <c r="D127" s="199"/>
      <c r="E127" s="284" t="s">
        <v>157</v>
      </c>
      <c r="F127" s="199"/>
      <c r="G127" s="199"/>
      <c r="H127" s="199"/>
      <c r="I127" s="199"/>
      <c r="J127" s="199"/>
      <c r="K127" s="199"/>
      <c r="L127" s="199"/>
      <c r="M127" s="199"/>
      <c r="N127" s="199"/>
      <c r="O127" s="199"/>
      <c r="P127" s="199"/>
      <c r="Q127" s="107"/>
      <c r="R127" s="111" t="s">
        <v>175</v>
      </c>
      <c r="S127" s="10"/>
      <c r="T127" s="10"/>
      <c r="U127" s="10"/>
      <c r="V127" s="10"/>
      <c r="W127" s="10"/>
      <c r="X127" s="10"/>
      <c r="Y127" s="10"/>
      <c r="Z127" s="88"/>
      <c r="AA127" s="116"/>
      <c r="AB127" s="10"/>
      <c r="AC127" s="10"/>
      <c r="AD127" s="10"/>
      <c r="AE127" s="10"/>
      <c r="AF127" s="10"/>
      <c r="AG127" s="10"/>
      <c r="AH127" s="235"/>
      <c r="AI127" s="236"/>
      <c r="AJ127" s="236"/>
      <c r="AK127" s="236"/>
      <c r="AL127" s="236"/>
      <c r="AM127" s="220"/>
      <c r="AN127" s="267"/>
      <c r="AO127" s="267"/>
      <c r="AP127" s="251"/>
      <c r="AQ127" s="139"/>
    </row>
    <row r="128" spans="1:43" ht="16.5" customHeight="1" x14ac:dyDescent="0.3">
      <c r="A128" s="303"/>
      <c r="B128" s="303"/>
      <c r="C128" s="199"/>
      <c r="D128" s="199"/>
      <c r="E128" s="199"/>
      <c r="F128" s="199"/>
      <c r="G128" s="199"/>
      <c r="H128" s="199"/>
      <c r="I128" s="199"/>
      <c r="J128" s="199"/>
      <c r="K128" s="199"/>
      <c r="L128" s="199"/>
      <c r="M128" s="199"/>
      <c r="N128" s="104"/>
      <c r="O128" s="104"/>
      <c r="P128" s="100"/>
      <c r="Q128" s="107"/>
      <c r="R128" s="113" t="s">
        <v>176</v>
      </c>
      <c r="S128" s="10"/>
      <c r="T128" s="10"/>
      <c r="U128" s="10"/>
      <c r="V128" s="10"/>
      <c r="W128" s="10"/>
      <c r="X128" s="10"/>
      <c r="Y128" s="10"/>
      <c r="Z128" s="2"/>
      <c r="AA128" s="116"/>
      <c r="AB128" s="117"/>
      <c r="AC128" s="117"/>
      <c r="AD128" s="117"/>
      <c r="AE128" s="117"/>
      <c r="AF128" s="117"/>
      <c r="AG128" s="117"/>
      <c r="AH128" s="237" t="s">
        <v>177</v>
      </c>
      <c r="AI128" s="233"/>
      <c r="AJ128" s="233"/>
      <c r="AK128" s="233"/>
      <c r="AL128" s="233"/>
      <c r="AM128" s="234"/>
      <c r="AN128" s="294">
        <f>ROUND($AI$63/$AM$118,2)</f>
        <v>21</v>
      </c>
      <c r="AO128" s="294">
        <f>ROUND($AI$115/$AM$118,2)</f>
        <v>22</v>
      </c>
      <c r="AP128" s="252">
        <f>ROUND(SUM(AN128:AO128),2)</f>
        <v>43</v>
      </c>
      <c r="AQ128" s="139"/>
    </row>
    <row r="129" spans="1:43" ht="16.5" customHeight="1" x14ac:dyDescent="0.3">
      <c r="A129" s="238" t="s">
        <v>178</v>
      </c>
      <c r="B129" s="238"/>
      <c r="C129" s="199"/>
      <c r="D129" s="199"/>
      <c r="E129" s="199"/>
      <c r="F129" s="199"/>
      <c r="G129" s="199"/>
      <c r="H129" s="199"/>
      <c r="I129" s="199"/>
      <c r="J129" s="199"/>
      <c r="K129" s="199"/>
      <c r="L129" s="199"/>
      <c r="M129" s="199"/>
      <c r="N129" s="199"/>
      <c r="O129" s="199"/>
      <c r="P129" s="105"/>
      <c r="Q129" s="107"/>
      <c r="R129" s="113" t="s">
        <v>179</v>
      </c>
      <c r="S129" s="10"/>
      <c r="T129" s="10"/>
      <c r="U129" s="10"/>
      <c r="V129" s="10"/>
      <c r="W129" s="10"/>
      <c r="X129" s="10"/>
      <c r="Y129" s="10"/>
      <c r="Z129" s="88"/>
      <c r="AA129" s="116"/>
      <c r="AB129" s="10"/>
      <c r="AC129" s="10"/>
      <c r="AD129" s="10"/>
      <c r="AE129" s="10"/>
      <c r="AF129" s="10"/>
      <c r="AG129" s="10"/>
      <c r="AH129" s="235"/>
      <c r="AI129" s="236"/>
      <c r="AJ129" s="236"/>
      <c r="AK129" s="236"/>
      <c r="AL129" s="236"/>
      <c r="AM129" s="220"/>
      <c r="AN129" s="267"/>
      <c r="AO129" s="267"/>
      <c r="AP129" s="251"/>
      <c r="AQ129" s="139"/>
    </row>
    <row r="130" spans="1:43" ht="15.75" customHeight="1" x14ac:dyDescent="0.3">
      <c r="A130" s="199"/>
      <c r="B130" s="199"/>
      <c r="C130" s="199"/>
      <c r="D130" s="199"/>
      <c r="E130" s="199"/>
      <c r="F130" s="199"/>
      <c r="G130" s="199"/>
      <c r="H130" s="199"/>
      <c r="I130" s="199"/>
      <c r="J130" s="199"/>
      <c r="K130" s="199"/>
      <c r="L130" s="199"/>
      <c r="M130" s="199"/>
      <c r="N130" s="199"/>
      <c r="O130" s="199"/>
      <c r="P130" s="105"/>
      <c r="Q130" s="107"/>
      <c r="R130" s="113" t="s">
        <v>180</v>
      </c>
      <c r="S130" s="10"/>
      <c r="T130" s="10"/>
      <c r="U130" s="10"/>
      <c r="V130" s="10"/>
      <c r="W130" s="10"/>
      <c r="X130" s="10"/>
      <c r="Y130" s="10"/>
      <c r="Z130" s="88"/>
      <c r="AA130" s="116"/>
      <c r="AB130" s="10"/>
      <c r="AC130" s="10"/>
      <c r="AD130" s="10"/>
      <c r="AE130" s="10"/>
      <c r="AF130" s="10"/>
      <c r="AG130" s="10"/>
      <c r="AH130" s="232" t="s">
        <v>181</v>
      </c>
      <c r="AI130" s="233"/>
      <c r="AJ130" s="233"/>
      <c r="AK130" s="233"/>
      <c r="AL130" s="233"/>
      <c r="AM130" s="234"/>
      <c r="AN130" s="295">
        <f>AN128/AN124</f>
        <v>1</v>
      </c>
      <c r="AO130" s="295">
        <f>AO128/AO124</f>
        <v>1</v>
      </c>
      <c r="AP130" s="254">
        <f>AVERAGE(AN130:AO131)</f>
        <v>1</v>
      </c>
      <c r="AQ130" s="137"/>
    </row>
    <row r="131" spans="1:43" ht="15.75" customHeight="1" x14ac:dyDescent="0.3">
      <c r="A131" s="239" t="s">
        <v>182</v>
      </c>
      <c r="B131" s="239"/>
      <c r="C131" s="199"/>
      <c r="D131" s="199"/>
      <c r="E131" s="199"/>
      <c r="F131" s="199"/>
      <c r="G131" s="199"/>
      <c r="H131" s="199"/>
      <c r="I131" s="199"/>
      <c r="J131" s="199"/>
      <c r="K131" s="199"/>
      <c r="L131" s="199"/>
      <c r="M131" s="199"/>
      <c r="N131" s="199"/>
      <c r="O131" s="199"/>
      <c r="P131" s="199"/>
      <c r="Q131" s="107"/>
      <c r="R131" s="113" t="s">
        <v>183</v>
      </c>
      <c r="S131" s="10"/>
      <c r="T131" s="10"/>
      <c r="U131" s="10"/>
      <c r="V131" s="10"/>
      <c r="W131" s="10"/>
      <c r="X131" s="10"/>
      <c r="Y131" s="10"/>
      <c r="Z131" s="88"/>
      <c r="AA131" s="116"/>
      <c r="AB131" s="112"/>
      <c r="AC131" s="112"/>
      <c r="AD131" s="112"/>
      <c r="AE131" s="112"/>
      <c r="AF131" s="112"/>
      <c r="AG131" s="112"/>
      <c r="AH131" s="235"/>
      <c r="AI131" s="236"/>
      <c r="AJ131" s="236"/>
      <c r="AK131" s="236"/>
      <c r="AL131" s="236"/>
      <c r="AM131" s="220"/>
      <c r="AN131" s="267"/>
      <c r="AO131" s="267"/>
      <c r="AP131" s="251"/>
      <c r="AQ131" s="137"/>
    </row>
    <row r="132" spans="1:43" ht="16.5" customHeight="1" x14ac:dyDescent="0.3">
      <c r="A132" s="199"/>
      <c r="B132" s="199"/>
      <c r="C132" s="199"/>
      <c r="D132" s="199"/>
      <c r="E132" s="199"/>
      <c r="F132" s="199"/>
      <c r="G132" s="199"/>
      <c r="H132" s="199"/>
      <c r="I132" s="199"/>
      <c r="J132" s="199"/>
      <c r="K132" s="199"/>
      <c r="L132" s="199"/>
      <c r="M132" s="199"/>
      <c r="N132" s="199"/>
      <c r="O132" s="199"/>
      <c r="P132" s="199"/>
      <c r="Q132" s="107"/>
      <c r="R132" s="113" t="s">
        <v>184</v>
      </c>
      <c r="S132" s="10"/>
      <c r="T132" s="10"/>
      <c r="U132" s="10"/>
      <c r="V132" s="10"/>
      <c r="W132" s="10"/>
      <c r="X132" s="10"/>
      <c r="Y132" s="10"/>
      <c r="Z132" s="2"/>
      <c r="AA132" s="116"/>
      <c r="AB132" s="10"/>
      <c r="AC132" s="10"/>
      <c r="AD132" s="10"/>
      <c r="AE132" s="10"/>
      <c r="AF132" s="10"/>
      <c r="AG132" s="10"/>
      <c r="AH132" s="240" t="s">
        <v>185</v>
      </c>
      <c r="AI132" s="233"/>
      <c r="AJ132" s="233"/>
      <c r="AK132" s="233"/>
      <c r="AL132" s="233"/>
      <c r="AM132" s="234"/>
      <c r="AN132" s="296">
        <v>0</v>
      </c>
      <c r="AO132" s="296">
        <v>0</v>
      </c>
      <c r="AP132" s="255">
        <f>SUM(AN132:AO132)</f>
        <v>0</v>
      </c>
      <c r="AQ132" s="159"/>
    </row>
    <row r="133" spans="1:43" ht="14.25" customHeight="1" x14ac:dyDescent="0.3">
      <c r="A133" s="100" t="s">
        <v>186</v>
      </c>
      <c r="B133" s="100"/>
      <c r="C133" s="140"/>
      <c r="D133" s="140"/>
      <c r="E133" s="141"/>
      <c r="F133" s="141"/>
      <c r="G133" s="141"/>
      <c r="H133" s="141"/>
      <c r="I133" s="141"/>
      <c r="J133" s="141"/>
      <c r="K133" s="141"/>
      <c r="L133" s="141"/>
      <c r="M133" s="141"/>
      <c r="N133" s="141"/>
      <c r="O133" s="141"/>
      <c r="P133" s="105"/>
      <c r="Q133" s="107"/>
      <c r="R133" s="113" t="s">
        <v>187</v>
      </c>
      <c r="S133" s="10"/>
      <c r="T133" s="10"/>
      <c r="U133" s="10"/>
      <c r="V133" s="10"/>
      <c r="W133" s="10"/>
      <c r="X133" s="10"/>
      <c r="Y133" s="10"/>
      <c r="Z133" s="88"/>
      <c r="AA133" s="116"/>
      <c r="AB133" s="10"/>
      <c r="AC133" s="10"/>
      <c r="AD133" s="10"/>
      <c r="AE133" s="10"/>
      <c r="AF133" s="10"/>
      <c r="AG133" s="10"/>
      <c r="AH133" s="235"/>
      <c r="AI133" s="236"/>
      <c r="AJ133" s="236"/>
      <c r="AK133" s="236"/>
      <c r="AL133" s="236"/>
      <c r="AM133" s="220"/>
      <c r="AN133" s="247"/>
      <c r="AO133" s="247"/>
      <c r="AP133" s="251"/>
      <c r="AQ133" s="159"/>
    </row>
    <row r="134" spans="1:43" ht="15.75" customHeight="1" x14ac:dyDescent="0.3">
      <c r="A134" s="101" t="s">
        <v>188</v>
      </c>
      <c r="B134" s="101"/>
      <c r="C134" s="239" t="s">
        <v>189</v>
      </c>
      <c r="D134" s="199"/>
      <c r="E134" s="199"/>
      <c r="F134" s="199"/>
      <c r="G134" s="199"/>
      <c r="H134" s="199"/>
      <c r="I134" s="199"/>
      <c r="J134" s="199"/>
      <c r="K134" s="199"/>
      <c r="L134" s="199"/>
      <c r="M134" s="199"/>
      <c r="N134" s="199"/>
      <c r="O134" s="199"/>
      <c r="P134" s="100"/>
      <c r="Q134" s="107"/>
      <c r="R134" s="113" t="s">
        <v>190</v>
      </c>
      <c r="S134" s="10"/>
      <c r="T134" s="10"/>
      <c r="U134" s="10"/>
      <c r="V134" s="10"/>
      <c r="W134" s="10"/>
      <c r="X134" s="10"/>
      <c r="Y134" s="10"/>
      <c r="Z134" s="2"/>
      <c r="AA134" s="116"/>
      <c r="AB134" s="10"/>
      <c r="AC134" s="10"/>
      <c r="AD134" s="10"/>
      <c r="AE134" s="10"/>
      <c r="AF134" s="10"/>
      <c r="AG134" s="10"/>
      <c r="AH134" s="241" t="s">
        <v>191</v>
      </c>
      <c r="AI134" s="233"/>
      <c r="AJ134" s="233"/>
      <c r="AK134" s="233"/>
      <c r="AL134" s="233"/>
      <c r="AM134" s="234"/>
      <c r="AN134" s="246">
        <v>0</v>
      </c>
      <c r="AO134" s="246">
        <v>0</v>
      </c>
      <c r="AP134" s="252">
        <f>SUM(AN134:AO134)</f>
        <v>0</v>
      </c>
      <c r="AQ134" s="138"/>
    </row>
    <row r="135" spans="1:43" ht="15.75" customHeight="1" x14ac:dyDescent="0.3">
      <c r="A135" s="10"/>
      <c r="B135" s="10"/>
      <c r="C135" s="10"/>
      <c r="D135" s="99"/>
      <c r="E135" s="99"/>
      <c r="F135" s="99"/>
      <c r="G135" s="99"/>
      <c r="H135" s="99"/>
      <c r="I135" s="147"/>
      <c r="J135" s="147"/>
      <c r="K135" s="147"/>
      <c r="L135" s="147"/>
      <c r="M135" s="10"/>
      <c r="N135" s="10"/>
      <c r="O135" s="10"/>
      <c r="P135" s="10"/>
      <c r="Q135" s="107"/>
      <c r="R135" s="111" t="s">
        <v>192</v>
      </c>
      <c r="S135" s="10"/>
      <c r="T135" s="10"/>
      <c r="U135" s="10"/>
      <c r="V135" s="10"/>
      <c r="W135" s="10"/>
      <c r="X135" s="10"/>
      <c r="Y135" s="10"/>
      <c r="Z135" s="10"/>
      <c r="AA135" s="116"/>
      <c r="AB135" s="10"/>
      <c r="AC135" s="10"/>
      <c r="AD135" s="10"/>
      <c r="AE135" s="10"/>
      <c r="AF135" s="10"/>
      <c r="AG135" s="10"/>
      <c r="AH135" s="235"/>
      <c r="AI135" s="236"/>
      <c r="AJ135" s="236"/>
      <c r="AK135" s="236"/>
      <c r="AL135" s="236"/>
      <c r="AM135" s="220"/>
      <c r="AN135" s="247"/>
      <c r="AO135" s="247"/>
      <c r="AP135" s="251"/>
      <c r="AQ135" s="138"/>
    </row>
    <row r="136" spans="1:43" ht="14.25" customHeight="1" x14ac:dyDescent="0.3">
      <c r="A136" s="10"/>
      <c r="B136" s="10"/>
      <c r="C136" s="142" t="s">
        <v>193</v>
      </c>
      <c r="D136" s="138"/>
      <c r="E136" s="138"/>
      <c r="F136" s="138"/>
      <c r="G136" s="138"/>
      <c r="H136" s="138"/>
      <c r="I136" s="10"/>
      <c r="J136" s="10"/>
      <c r="K136" s="10"/>
      <c r="L136" s="10"/>
      <c r="M136" s="10"/>
      <c r="N136" s="10"/>
      <c r="O136" s="10"/>
      <c r="P136" s="10"/>
      <c r="Q136" s="107"/>
      <c r="R136" s="113" t="s">
        <v>194</v>
      </c>
      <c r="S136" s="10"/>
      <c r="T136" s="10"/>
      <c r="U136" s="10"/>
      <c r="V136" s="10"/>
      <c r="W136" s="10"/>
      <c r="X136" s="88"/>
      <c r="Y136" s="88"/>
      <c r="Z136" s="88"/>
      <c r="AA136" s="116"/>
      <c r="AB136" s="10"/>
      <c r="AC136" s="10"/>
      <c r="AD136" s="10"/>
      <c r="AE136" s="10"/>
      <c r="AF136" s="10"/>
      <c r="AG136" s="10"/>
      <c r="AH136" s="241" t="s">
        <v>195</v>
      </c>
      <c r="AI136" s="233"/>
      <c r="AJ136" s="233"/>
      <c r="AK136" s="233"/>
      <c r="AL136" s="233"/>
      <c r="AM136" s="234"/>
      <c r="AN136" s="248">
        <v>0</v>
      </c>
      <c r="AO136" s="248">
        <v>0</v>
      </c>
      <c r="AP136" s="256">
        <f>SUM(AN136:AO136)</f>
        <v>0</v>
      </c>
      <c r="AQ136" s="137"/>
    </row>
    <row r="137" spans="1:43" ht="15.75" customHeight="1" x14ac:dyDescent="0.3">
      <c r="A137" s="10"/>
      <c r="B137" s="10"/>
      <c r="C137" s="138"/>
      <c r="D137" s="138"/>
      <c r="E137" s="304" t="s">
        <v>22</v>
      </c>
      <c r="F137" s="199"/>
      <c r="G137" s="138"/>
      <c r="H137" s="138"/>
      <c r="I137" s="10"/>
      <c r="J137" s="304" t="s">
        <v>69</v>
      </c>
      <c r="K137" s="199"/>
      <c r="L137" s="10"/>
      <c r="M137" s="10"/>
      <c r="N137" s="10"/>
      <c r="O137" s="10"/>
      <c r="P137" s="10"/>
      <c r="Q137" s="107"/>
      <c r="R137" s="113" t="s">
        <v>196</v>
      </c>
      <c r="S137" s="10"/>
      <c r="T137" s="10"/>
      <c r="U137" s="10"/>
      <c r="V137" s="10"/>
      <c r="W137" s="10"/>
      <c r="X137" s="10"/>
      <c r="Y137" s="10"/>
      <c r="Z137" s="10"/>
      <c r="AA137" s="116"/>
      <c r="AB137" s="91"/>
      <c r="AC137" s="91"/>
      <c r="AD137" s="91"/>
      <c r="AE137" s="91"/>
      <c r="AF137" s="91"/>
      <c r="AG137" s="91"/>
      <c r="AH137" s="235"/>
      <c r="AI137" s="236"/>
      <c r="AJ137" s="236"/>
      <c r="AK137" s="236"/>
      <c r="AL137" s="236"/>
      <c r="AM137" s="220"/>
      <c r="AN137" s="247"/>
      <c r="AO137" s="247"/>
      <c r="AP137" s="251"/>
      <c r="AQ137" s="137"/>
    </row>
    <row r="138" spans="1:43" ht="15.75" customHeight="1" x14ac:dyDescent="0.3">
      <c r="A138" s="10"/>
      <c r="B138" s="10"/>
      <c r="C138" s="99" t="s">
        <v>197</v>
      </c>
      <c r="D138" s="2"/>
      <c r="E138" s="305">
        <f>$AN$124</f>
        <v>21</v>
      </c>
      <c r="F138" s="236"/>
      <c r="G138" s="242" t="s">
        <v>198</v>
      </c>
      <c r="H138" s="199"/>
      <c r="I138" s="100"/>
      <c r="J138" s="305">
        <f>$AO$124</f>
        <v>22</v>
      </c>
      <c r="K138" s="236"/>
      <c r="L138" s="242" t="s">
        <v>198</v>
      </c>
      <c r="M138" s="199"/>
      <c r="N138" s="10"/>
      <c r="O138" s="10"/>
      <c r="P138" s="10"/>
      <c r="Q138" s="10"/>
      <c r="R138" s="113" t="s">
        <v>199</v>
      </c>
      <c r="S138" s="10"/>
      <c r="T138" s="10"/>
      <c r="U138" s="10"/>
      <c r="V138" s="10"/>
      <c r="W138" s="10"/>
      <c r="X138" s="10"/>
      <c r="Y138" s="10"/>
      <c r="Z138" s="10"/>
      <c r="AA138" s="116"/>
      <c r="AB138" s="10"/>
      <c r="AC138" s="10"/>
      <c r="AD138" s="10"/>
      <c r="AE138" s="10"/>
      <c r="AF138" s="10"/>
      <c r="AG138" s="10"/>
      <c r="AH138" s="241" t="s">
        <v>200</v>
      </c>
      <c r="AI138" s="233"/>
      <c r="AJ138" s="233"/>
      <c r="AK138" s="233"/>
      <c r="AL138" s="233"/>
      <c r="AM138" s="234"/>
      <c r="AN138" s="248">
        <v>0</v>
      </c>
      <c r="AO138" s="248">
        <v>0</v>
      </c>
      <c r="AP138" s="256">
        <f>SUM(AN138:AO138)</f>
        <v>0</v>
      </c>
      <c r="AQ138" s="137"/>
    </row>
    <row r="139" spans="1:43" ht="14.25" customHeight="1" x14ac:dyDescent="0.3">
      <c r="A139" s="10"/>
      <c r="B139" s="10"/>
      <c r="C139" s="2"/>
      <c r="D139" s="2"/>
      <c r="E139" s="285">
        <f>$AN$120</f>
        <v>21</v>
      </c>
      <c r="F139" s="199"/>
      <c r="G139" s="199"/>
      <c r="H139" s="199"/>
      <c r="I139" s="100"/>
      <c r="J139" s="285">
        <f>$AO$120</f>
        <v>22</v>
      </c>
      <c r="K139" s="199"/>
      <c r="L139" s="199"/>
      <c r="M139" s="199"/>
      <c r="N139" s="10"/>
      <c r="O139" s="10"/>
      <c r="P139" s="10"/>
      <c r="Q139" s="10"/>
      <c r="R139" s="111" t="s">
        <v>201</v>
      </c>
      <c r="S139" s="10"/>
      <c r="T139" s="10"/>
      <c r="U139" s="10"/>
      <c r="V139" s="10"/>
      <c r="W139" s="10"/>
      <c r="X139" s="10"/>
      <c r="Y139" s="10"/>
      <c r="Z139" s="10"/>
      <c r="AA139" s="116"/>
      <c r="AB139" s="10"/>
      <c r="AC139" s="10"/>
      <c r="AD139" s="10"/>
      <c r="AE139" s="10"/>
      <c r="AF139" s="10"/>
      <c r="AG139" s="10"/>
      <c r="AH139" s="243"/>
      <c r="AI139" s="244"/>
      <c r="AJ139" s="244"/>
      <c r="AK139" s="244"/>
      <c r="AL139" s="244"/>
      <c r="AM139" s="245"/>
      <c r="AN139" s="249"/>
      <c r="AO139" s="249"/>
      <c r="AP139" s="257"/>
      <c r="AQ139" s="137"/>
    </row>
    <row r="140" spans="1:43" ht="16.5" customHeight="1" x14ac:dyDescent="0.3">
      <c r="A140" s="10"/>
      <c r="B140" s="10"/>
      <c r="E140" s="143"/>
      <c r="F140" s="143"/>
      <c r="G140" s="144"/>
      <c r="H140" s="144"/>
      <c r="I140" s="144"/>
      <c r="J140" s="143"/>
      <c r="K140" s="143"/>
      <c r="L140" s="100"/>
      <c r="M140" s="100"/>
      <c r="N140" s="10"/>
      <c r="O140" s="10"/>
      <c r="P140" s="10"/>
      <c r="Q140" s="10"/>
      <c r="R140" s="113" t="s">
        <v>202</v>
      </c>
      <c r="S140" s="10"/>
      <c r="T140" s="10"/>
      <c r="U140" s="10"/>
      <c r="V140" s="10"/>
      <c r="W140" s="10"/>
      <c r="X140" s="10"/>
      <c r="Y140" s="10"/>
      <c r="Z140" s="10"/>
      <c r="AA140" s="116"/>
      <c r="AB140" s="10"/>
      <c r="AC140" s="10"/>
      <c r="AD140" s="10"/>
      <c r="AE140" s="10"/>
      <c r="AF140" s="10"/>
      <c r="AG140" s="10"/>
      <c r="AH140" s="10"/>
      <c r="AI140" s="10"/>
      <c r="AJ140" s="10"/>
      <c r="AK140" s="10"/>
      <c r="AL140" s="10"/>
      <c r="AM140" s="10"/>
      <c r="AN140" s="10"/>
      <c r="AO140" s="10"/>
      <c r="AP140" s="160"/>
      <c r="AQ140" s="160"/>
    </row>
    <row r="141" spans="1:43" ht="16.5" customHeight="1" x14ac:dyDescent="0.3">
      <c r="A141" s="10"/>
      <c r="B141" s="10"/>
      <c r="C141" s="99" t="s">
        <v>203</v>
      </c>
      <c r="D141" s="2"/>
      <c r="E141" s="297">
        <f>$AI$63</f>
        <v>525</v>
      </c>
      <c r="F141" s="236"/>
      <c r="G141" s="100"/>
      <c r="H141" s="100"/>
      <c r="I141" s="100"/>
      <c r="J141" s="297">
        <f>$AI$115</f>
        <v>550</v>
      </c>
      <c r="K141" s="236"/>
      <c r="L141" s="100"/>
      <c r="M141" s="100"/>
      <c r="N141" s="10"/>
      <c r="O141" s="10"/>
      <c r="P141" s="10"/>
      <c r="Q141" s="10"/>
      <c r="R141" s="148" t="s">
        <v>204</v>
      </c>
      <c r="S141" s="112"/>
      <c r="T141" s="112"/>
      <c r="U141" s="112"/>
      <c r="V141" s="112"/>
      <c r="W141" s="112"/>
      <c r="X141" s="10"/>
      <c r="Y141" s="10"/>
      <c r="Z141" s="10"/>
      <c r="AA141" s="116"/>
      <c r="AB141" s="10"/>
      <c r="AC141" s="10"/>
      <c r="AD141" s="10"/>
      <c r="AE141" s="10"/>
      <c r="AF141" s="10"/>
      <c r="AG141" s="10"/>
      <c r="AH141" s="154" t="s">
        <v>205</v>
      </c>
      <c r="AI141" s="155"/>
      <c r="AJ141" s="155"/>
      <c r="AK141" s="155"/>
      <c r="AL141" s="155"/>
      <c r="AM141" s="155"/>
      <c r="AN141" s="155"/>
      <c r="AO141" s="155"/>
      <c r="AP141" s="155"/>
      <c r="AQ141" s="10"/>
    </row>
    <row r="142" spans="1:43" ht="20.25" customHeight="1" x14ac:dyDescent="0.3">
      <c r="A142" s="10"/>
      <c r="B142" s="10"/>
      <c r="C142" s="2"/>
      <c r="D142" s="2"/>
      <c r="E142" s="285">
        <f>$AM$118</f>
        <v>25</v>
      </c>
      <c r="F142" s="199"/>
      <c r="G142" s="100"/>
      <c r="H142" s="100"/>
      <c r="I142" s="100"/>
      <c r="J142" s="285">
        <f>$AM$118</f>
        <v>25</v>
      </c>
      <c r="K142" s="199"/>
      <c r="L142" s="100"/>
      <c r="M142" s="100"/>
      <c r="N142" s="10"/>
      <c r="O142" s="10"/>
      <c r="P142" s="10"/>
      <c r="Q142" s="10"/>
      <c r="R142" s="113" t="s">
        <v>206</v>
      </c>
      <c r="S142" s="112"/>
      <c r="T142" s="112"/>
      <c r="U142" s="112"/>
      <c r="V142" s="112"/>
      <c r="W142" s="112"/>
      <c r="X142" s="112"/>
      <c r="Y142" s="112"/>
      <c r="Z142" s="112"/>
      <c r="AA142" s="151"/>
      <c r="AB142" s="10"/>
      <c r="AC142" s="10"/>
      <c r="AD142" s="10"/>
      <c r="AE142" s="10"/>
      <c r="AF142" s="10"/>
      <c r="AG142" s="10"/>
      <c r="AH142" s="155"/>
      <c r="AI142" s="155"/>
      <c r="AJ142" s="155"/>
      <c r="AK142" s="155"/>
      <c r="AL142" s="155"/>
      <c r="AM142" s="155"/>
      <c r="AN142" s="155"/>
      <c r="AO142" s="155"/>
      <c r="AP142" s="155"/>
      <c r="AQ142" s="10"/>
    </row>
    <row r="143" spans="1:43" ht="16.5" customHeight="1" x14ac:dyDescent="0.3">
      <c r="A143" s="10"/>
      <c r="B143" s="10"/>
      <c r="C143" s="88"/>
      <c r="D143" s="88"/>
      <c r="E143" s="98"/>
      <c r="F143" s="98"/>
      <c r="G143" s="100"/>
      <c r="H143" s="100"/>
      <c r="I143" s="100"/>
      <c r="J143" s="98"/>
      <c r="K143" s="98"/>
      <c r="L143" s="100"/>
      <c r="M143" s="100"/>
      <c r="N143" s="10"/>
      <c r="O143" s="10"/>
      <c r="P143" s="10"/>
      <c r="Q143" s="10"/>
      <c r="R143" s="111" t="s">
        <v>207</v>
      </c>
      <c r="S143" s="10"/>
      <c r="T143" s="10"/>
      <c r="U143" s="10"/>
      <c r="V143" s="10"/>
      <c r="W143" s="10"/>
      <c r="X143" s="112"/>
      <c r="Y143" s="112"/>
      <c r="Z143" s="112"/>
      <c r="AA143" s="151"/>
      <c r="AB143" s="10"/>
      <c r="AC143" s="10"/>
      <c r="AD143" s="10"/>
      <c r="AE143" s="10"/>
      <c r="AF143" s="10"/>
      <c r="AG143" s="10"/>
      <c r="AH143" s="155"/>
      <c r="AI143" s="155"/>
      <c r="AJ143" s="298" t="str">
        <f>SF2_Default!O9</f>
        <v>Mr. John Rey Tubello</v>
      </c>
      <c r="AK143" s="288"/>
      <c r="AL143" s="288"/>
      <c r="AM143" s="288"/>
      <c r="AN143" s="288"/>
      <c r="AO143" s="288"/>
      <c r="AP143" s="155"/>
      <c r="AQ143" s="10"/>
    </row>
    <row r="144" spans="1:43" ht="16.5" customHeight="1" x14ac:dyDescent="0.3">
      <c r="A144" s="10"/>
      <c r="B144" s="10"/>
      <c r="C144" s="99" t="s">
        <v>208</v>
      </c>
      <c r="D144" s="2"/>
      <c r="E144" s="299">
        <f>$AN$128</f>
        <v>21</v>
      </c>
      <c r="F144" s="236"/>
      <c r="G144" s="242" t="s">
        <v>198</v>
      </c>
      <c r="H144" s="199"/>
      <c r="I144" s="100"/>
      <c r="J144" s="299">
        <f>$AO$128</f>
        <v>22</v>
      </c>
      <c r="K144" s="236"/>
      <c r="L144" s="242" t="s">
        <v>198</v>
      </c>
      <c r="M144" s="199"/>
      <c r="N144" s="10"/>
      <c r="O144" s="10"/>
      <c r="P144" s="10"/>
      <c r="Q144" s="10"/>
      <c r="R144" s="113" t="s">
        <v>209</v>
      </c>
      <c r="S144" s="10"/>
      <c r="T144" s="10"/>
      <c r="U144" s="10"/>
      <c r="V144" s="10"/>
      <c r="W144" s="10"/>
      <c r="X144" s="10"/>
      <c r="Y144" s="10"/>
      <c r="Z144" s="10"/>
      <c r="AA144" s="152"/>
      <c r="AB144" s="10"/>
      <c r="AC144" s="10"/>
      <c r="AD144" s="10"/>
      <c r="AE144" s="10"/>
      <c r="AF144" s="10"/>
      <c r="AG144" s="10"/>
      <c r="AH144" s="155"/>
      <c r="AI144" s="156"/>
      <c r="AJ144" s="289" t="s">
        <v>210</v>
      </c>
      <c r="AK144" s="290"/>
      <c r="AL144" s="290"/>
      <c r="AM144" s="290"/>
      <c r="AN144" s="290"/>
      <c r="AO144" s="290"/>
      <c r="AP144" s="155"/>
      <c r="AQ144" s="10"/>
    </row>
    <row r="145" spans="1:43" ht="14.25" customHeight="1" x14ac:dyDescent="0.3">
      <c r="A145" s="10"/>
      <c r="B145" s="10"/>
      <c r="C145" s="2"/>
      <c r="D145" s="2"/>
      <c r="E145" s="285">
        <f>$AN$124</f>
        <v>21</v>
      </c>
      <c r="F145" s="199"/>
      <c r="G145" s="199"/>
      <c r="H145" s="199"/>
      <c r="I145" s="100"/>
      <c r="J145" s="285">
        <f>$AO$124</f>
        <v>22</v>
      </c>
      <c r="K145" s="199"/>
      <c r="L145" s="199"/>
      <c r="M145" s="199"/>
      <c r="N145" s="10"/>
      <c r="O145" s="10"/>
      <c r="P145" s="10"/>
      <c r="Q145" s="10"/>
      <c r="R145" s="111" t="s">
        <v>211</v>
      </c>
      <c r="S145" s="10"/>
      <c r="T145" s="10"/>
      <c r="U145" s="10"/>
      <c r="V145" s="10"/>
      <c r="W145" s="10"/>
      <c r="X145" s="10"/>
      <c r="Y145" s="10"/>
      <c r="Z145" s="10"/>
      <c r="AA145" s="152"/>
      <c r="AB145" s="10"/>
      <c r="AC145" s="10"/>
      <c r="AD145" s="10"/>
      <c r="AE145" s="10"/>
      <c r="AF145" s="10"/>
      <c r="AG145" s="10"/>
      <c r="AH145" s="155"/>
      <c r="AI145" s="155"/>
      <c r="AJ145" s="155"/>
      <c r="AK145" s="155"/>
      <c r="AL145" s="155"/>
      <c r="AM145" s="155"/>
      <c r="AN145" s="155"/>
      <c r="AO145" s="155"/>
      <c r="AP145" s="155"/>
      <c r="AQ145" s="10"/>
    </row>
    <row r="146" spans="1:43" ht="17.25" customHeight="1" x14ac:dyDescent="0.35">
      <c r="A146" s="145"/>
      <c r="B146" s="145"/>
      <c r="C146" s="145"/>
      <c r="D146" s="88"/>
      <c r="E146" s="10"/>
      <c r="F146" s="10"/>
      <c r="G146" s="10"/>
      <c r="H146" s="10"/>
      <c r="I146" s="10"/>
      <c r="J146" s="10"/>
      <c r="K146" s="10"/>
      <c r="L146" s="10"/>
      <c r="M146" s="10"/>
      <c r="N146" s="10"/>
      <c r="O146" s="10"/>
      <c r="P146" s="10"/>
      <c r="Q146" s="10"/>
      <c r="R146" s="148"/>
      <c r="S146" s="10"/>
      <c r="T146" s="10"/>
      <c r="U146" s="10"/>
      <c r="V146" s="10"/>
      <c r="W146" s="10"/>
      <c r="X146" s="10"/>
      <c r="Y146" s="10"/>
      <c r="Z146" s="10"/>
      <c r="AA146" s="152"/>
      <c r="AB146" s="10"/>
      <c r="AC146" s="10"/>
      <c r="AD146" s="10"/>
      <c r="AE146" s="10"/>
      <c r="AF146" s="10"/>
      <c r="AG146" s="10"/>
      <c r="AH146" s="155" t="s">
        <v>212</v>
      </c>
      <c r="AI146" s="155"/>
      <c r="AJ146" s="157"/>
      <c r="AK146" s="158"/>
      <c r="AL146" s="157"/>
      <c r="AM146" s="157"/>
      <c r="AN146" s="157"/>
      <c r="AO146" s="155"/>
      <c r="AP146" s="155"/>
      <c r="AQ146" s="10"/>
    </row>
    <row r="147" spans="1:43" ht="14.25" customHeight="1" x14ac:dyDescent="0.35">
      <c r="A147" s="145"/>
      <c r="B147" s="145"/>
      <c r="C147" s="99"/>
      <c r="D147" s="2"/>
      <c r="E147" s="286"/>
      <c r="F147" s="199"/>
      <c r="G147" s="10"/>
      <c r="H147" s="10"/>
      <c r="I147" s="10"/>
      <c r="J147" s="286"/>
      <c r="K147" s="199"/>
      <c r="L147" s="10"/>
      <c r="M147" s="10"/>
      <c r="N147" s="10"/>
      <c r="O147" s="10"/>
      <c r="P147" s="10"/>
      <c r="Q147" s="10"/>
      <c r="R147" s="149"/>
      <c r="S147" s="150"/>
      <c r="T147" s="150"/>
      <c r="U147" s="150"/>
      <c r="V147" s="150"/>
      <c r="W147" s="150"/>
      <c r="X147" s="150"/>
      <c r="Y147" s="150"/>
      <c r="Z147" s="150"/>
      <c r="AA147" s="153"/>
      <c r="AB147" s="10"/>
      <c r="AC147" s="10"/>
      <c r="AD147" s="10"/>
      <c r="AE147" s="10"/>
      <c r="AF147" s="10"/>
      <c r="AG147" s="10"/>
      <c r="AH147" s="155"/>
      <c r="AI147" s="155"/>
      <c r="AJ147" s="287" t="str">
        <f>SF2_Default!O11</f>
        <v>Mrs. Lucile Ariette A. Bautista</v>
      </c>
      <c r="AK147" s="288"/>
      <c r="AL147" s="288"/>
      <c r="AM147" s="288"/>
      <c r="AN147" s="288"/>
      <c r="AO147" s="288"/>
      <c r="AP147" s="155"/>
      <c r="AQ147" s="10"/>
    </row>
    <row r="148" spans="1:43" ht="16.5" customHeight="1" x14ac:dyDescent="0.35">
      <c r="A148" s="10"/>
      <c r="B148" s="10"/>
      <c r="C148" s="146" t="s">
        <v>213</v>
      </c>
      <c r="D148" s="2"/>
      <c r="E148" s="286"/>
      <c r="F148" s="199"/>
      <c r="G148" s="10"/>
      <c r="H148" s="10"/>
      <c r="I148" s="10"/>
      <c r="J148" s="286"/>
      <c r="K148" s="199"/>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55"/>
      <c r="AI148" s="155"/>
      <c r="AJ148" s="289" t="str">
        <f>SF2_Default!N11</f>
        <v xml:space="preserve">School Principal </v>
      </c>
      <c r="AK148" s="290"/>
      <c r="AL148" s="290"/>
      <c r="AM148" s="290"/>
      <c r="AN148" s="290"/>
      <c r="AO148" s="290"/>
      <c r="AP148" s="155"/>
      <c r="AQ148" s="10"/>
    </row>
    <row r="149" spans="1:43" ht="16.5" customHeight="1" x14ac:dyDescent="0.3">
      <c r="A149" s="10"/>
      <c r="B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55"/>
      <c r="AI149" s="155"/>
      <c r="AJ149" s="155"/>
      <c r="AK149" s="155"/>
      <c r="AL149" s="155"/>
      <c r="AM149" s="155"/>
      <c r="AN149" s="155"/>
      <c r="AO149" s="155"/>
      <c r="AP149" s="155"/>
      <c r="AQ149" s="10"/>
    </row>
    <row r="150" spans="1:43" ht="16.5" customHeight="1" x14ac:dyDescent="0.3">
      <c r="A150" s="10"/>
      <c r="B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row>
    <row r="151" spans="1:43" ht="16.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row>
    <row r="152" spans="1:43" ht="15.75" customHeight="1" x14ac:dyDescent="0.3"/>
    <row r="153" spans="1:43" ht="15.75" customHeight="1" x14ac:dyDescent="0.3"/>
    <row r="154" spans="1:43" ht="15.75" customHeight="1" x14ac:dyDescent="0.3"/>
    <row r="155" spans="1:43" ht="15.75" customHeight="1" x14ac:dyDescent="0.3"/>
    <row r="156" spans="1:43" ht="15.75" customHeight="1" x14ac:dyDescent="0.3"/>
    <row r="157" spans="1:43" ht="15.75" customHeight="1" x14ac:dyDescent="0.3"/>
    <row r="158" spans="1:43" ht="15.75" customHeight="1" x14ac:dyDescent="0.3"/>
    <row r="159" spans="1:43" ht="15.75" customHeight="1" x14ac:dyDescent="0.3"/>
    <row r="160" spans="1:4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scenarios="1" formatCells="0" formatColumns="0" formatRows="0" insertColumns="0" insertRows="0" insertHyperlinks="0" deleteColumns="0" deleteRows="0" sort="0" autoFilter="0" pivotTables="0"/>
  <mergeCells count="318">
    <mergeCell ref="D7:P7"/>
    <mergeCell ref="U7:X7"/>
    <mergeCell ref="Y7:Z7"/>
    <mergeCell ref="AA7:AH7"/>
    <mergeCell ref="AI7:AN7"/>
    <mergeCell ref="A2:AP2"/>
    <mergeCell ref="A3:AP3"/>
    <mergeCell ref="D5:F5"/>
    <mergeCell ref="L5:P5"/>
    <mergeCell ref="R5:X5"/>
    <mergeCell ref="Y5:AI5"/>
    <mergeCell ref="C18:D18"/>
    <mergeCell ref="AK18:AP18"/>
    <mergeCell ref="C19:D19"/>
    <mergeCell ref="AK19:AP19"/>
    <mergeCell ref="C9:D9"/>
    <mergeCell ref="E9:AH9"/>
    <mergeCell ref="AI9:AJ9"/>
    <mergeCell ref="C12:D12"/>
    <mergeCell ref="AK12:AP12"/>
    <mergeCell ref="C13:D13"/>
    <mergeCell ref="AK13:AP13"/>
    <mergeCell ref="C14:D14"/>
    <mergeCell ref="AK14:AP14"/>
    <mergeCell ref="C15:D15"/>
    <mergeCell ref="AK15:AP15"/>
    <mergeCell ref="C16:D16"/>
    <mergeCell ref="AK16:AP16"/>
    <mergeCell ref="C17:D17"/>
    <mergeCell ref="AK17:AP17"/>
    <mergeCell ref="C28:D28"/>
    <mergeCell ref="AK28:AP28"/>
    <mergeCell ref="C29:D29"/>
    <mergeCell ref="AK29:AP29"/>
    <mergeCell ref="C20:D20"/>
    <mergeCell ref="AK20:AP20"/>
    <mergeCell ref="C21:D21"/>
    <mergeCell ref="AK21:AP21"/>
    <mergeCell ref="C22:D22"/>
    <mergeCell ref="AK22:AP22"/>
    <mergeCell ref="C23:D23"/>
    <mergeCell ref="AK23:AP23"/>
    <mergeCell ref="C24:D24"/>
    <mergeCell ref="AK24:AP24"/>
    <mergeCell ref="C25:D25"/>
    <mergeCell ref="AK25:AP25"/>
    <mergeCell ref="C26:D26"/>
    <mergeCell ref="AK26:AP26"/>
    <mergeCell ref="C27:D27"/>
    <mergeCell ref="AK27:AP27"/>
    <mergeCell ref="C38:D38"/>
    <mergeCell ref="AK38:AP38"/>
    <mergeCell ref="C39:D39"/>
    <mergeCell ref="AK39:AP39"/>
    <mergeCell ref="C30:D30"/>
    <mergeCell ref="AK30:AP30"/>
    <mergeCell ref="C31:D31"/>
    <mergeCell ref="AK31:AP31"/>
    <mergeCell ref="C32:D32"/>
    <mergeCell ref="AK32:AP32"/>
    <mergeCell ref="C33:D33"/>
    <mergeCell ref="AK33:AP33"/>
    <mergeCell ref="C34:D34"/>
    <mergeCell ref="AK34:AP34"/>
    <mergeCell ref="C35:D35"/>
    <mergeCell ref="AK35:AP35"/>
    <mergeCell ref="C36:D36"/>
    <mergeCell ref="AK36:AP36"/>
    <mergeCell ref="C37:D37"/>
    <mergeCell ref="AK37:AP37"/>
    <mergeCell ref="C48:D48"/>
    <mergeCell ref="AK48:AP48"/>
    <mergeCell ref="C49:D49"/>
    <mergeCell ref="AK49:AP49"/>
    <mergeCell ref="C40:D40"/>
    <mergeCell ref="AK40:AP40"/>
    <mergeCell ref="C41:D41"/>
    <mergeCell ref="AK41:AP41"/>
    <mergeCell ref="C42:D42"/>
    <mergeCell ref="AK42:AP42"/>
    <mergeCell ref="C43:D43"/>
    <mergeCell ref="AK43:AP43"/>
    <mergeCell ref="C44:D44"/>
    <mergeCell ref="AK44:AP44"/>
    <mergeCell ref="C45:D45"/>
    <mergeCell ref="AK45:AP45"/>
    <mergeCell ref="C46:D46"/>
    <mergeCell ref="AK46:AP46"/>
    <mergeCell ref="C47:D47"/>
    <mergeCell ref="AK47:AP47"/>
    <mergeCell ref="C58:D58"/>
    <mergeCell ref="AK58:AP58"/>
    <mergeCell ref="C59:D59"/>
    <mergeCell ref="AK59:AP59"/>
    <mergeCell ref="C50:D50"/>
    <mergeCell ref="AK50:AP50"/>
    <mergeCell ref="C51:D51"/>
    <mergeCell ref="AK51:AP51"/>
    <mergeCell ref="C52:D52"/>
    <mergeCell ref="AK52:AP52"/>
    <mergeCell ref="C53:D53"/>
    <mergeCell ref="AK53:AP53"/>
    <mergeCell ref="C54:D54"/>
    <mergeCell ref="AK54:AP54"/>
    <mergeCell ref="C55:D55"/>
    <mergeCell ref="AK55:AP55"/>
    <mergeCell ref="C56:D56"/>
    <mergeCell ref="AK56:AP56"/>
    <mergeCell ref="C57:D57"/>
    <mergeCell ref="AK57:AP57"/>
    <mergeCell ref="C69:D69"/>
    <mergeCell ref="AK69:AP69"/>
    <mergeCell ref="C70:D70"/>
    <mergeCell ref="AK70:AP70"/>
    <mergeCell ref="C60:D60"/>
    <mergeCell ref="AK60:AP60"/>
    <mergeCell ref="C61:D61"/>
    <mergeCell ref="AK61:AP61"/>
    <mergeCell ref="AK62:AP62"/>
    <mergeCell ref="A63:D63"/>
    <mergeCell ref="C64:D64"/>
    <mergeCell ref="AK64:AP64"/>
    <mergeCell ref="C65:D65"/>
    <mergeCell ref="AK65:AP65"/>
    <mergeCell ref="C66:D66"/>
    <mergeCell ref="AK66:AP66"/>
    <mergeCell ref="C67:D67"/>
    <mergeCell ref="AK67:AP67"/>
    <mergeCell ref="C68:D68"/>
    <mergeCell ref="AK68:AP68"/>
    <mergeCell ref="C79:D79"/>
    <mergeCell ref="AK79:AP79"/>
    <mergeCell ref="C80:D80"/>
    <mergeCell ref="AK80:AP80"/>
    <mergeCell ref="C71:D71"/>
    <mergeCell ref="AK71:AP71"/>
    <mergeCell ref="C72:D72"/>
    <mergeCell ref="AK72:AP72"/>
    <mergeCell ref="C73:D73"/>
    <mergeCell ref="AK73:AP73"/>
    <mergeCell ref="C74:D74"/>
    <mergeCell ref="AK74:AP74"/>
    <mergeCell ref="C75:D75"/>
    <mergeCell ref="AK75:AP75"/>
    <mergeCell ref="C76:D76"/>
    <mergeCell ref="AK76:AP76"/>
    <mergeCell ref="C77:D77"/>
    <mergeCell ref="AK77:AP77"/>
    <mergeCell ref="C78:D78"/>
    <mergeCell ref="AK78:AP78"/>
    <mergeCell ref="C89:D89"/>
    <mergeCell ref="AK89:AP89"/>
    <mergeCell ref="C90:D90"/>
    <mergeCell ref="AK90:AP90"/>
    <mergeCell ref="C81:D81"/>
    <mergeCell ref="AK81:AP81"/>
    <mergeCell ref="C82:D82"/>
    <mergeCell ref="AK82:AP82"/>
    <mergeCell ref="C83:D83"/>
    <mergeCell ref="AK83:AP83"/>
    <mergeCell ref="C84:D84"/>
    <mergeCell ref="AK84:AP84"/>
    <mergeCell ref="C85:D85"/>
    <mergeCell ref="AK85:AP85"/>
    <mergeCell ref="C86:D86"/>
    <mergeCell ref="AK86:AP86"/>
    <mergeCell ref="C87:D87"/>
    <mergeCell ref="AK87:AP87"/>
    <mergeCell ref="C88:D88"/>
    <mergeCell ref="AK88:AP88"/>
    <mergeCell ref="AK99:AP99"/>
    <mergeCell ref="C100:D100"/>
    <mergeCell ref="AK100:AP100"/>
    <mergeCell ref="C91:D91"/>
    <mergeCell ref="AK91:AP91"/>
    <mergeCell ref="C92:D92"/>
    <mergeCell ref="AK92:AP92"/>
    <mergeCell ref="C93:D93"/>
    <mergeCell ref="AK93:AP93"/>
    <mergeCell ref="C94:D94"/>
    <mergeCell ref="AK94:AP94"/>
    <mergeCell ref="C95:D95"/>
    <mergeCell ref="AK95:AP95"/>
    <mergeCell ref="AK96:AP96"/>
    <mergeCell ref="C97:D97"/>
    <mergeCell ref="AK97:AP97"/>
    <mergeCell ref="C98:D98"/>
    <mergeCell ref="AK98:AP98"/>
    <mergeCell ref="AK109:AP109"/>
    <mergeCell ref="C110:D110"/>
    <mergeCell ref="AK110:AP110"/>
    <mergeCell ref="C101:D101"/>
    <mergeCell ref="AK101:AP101"/>
    <mergeCell ref="C102:D102"/>
    <mergeCell ref="AK102:AP102"/>
    <mergeCell ref="C103:D103"/>
    <mergeCell ref="AK103:AP103"/>
    <mergeCell ref="C104:D104"/>
    <mergeCell ref="AK104:AP104"/>
    <mergeCell ref="C105:D105"/>
    <mergeCell ref="AK105:AP105"/>
    <mergeCell ref="AK106:AP106"/>
    <mergeCell ref="C107:D107"/>
    <mergeCell ref="AK107:AP107"/>
    <mergeCell ref="C108:D108"/>
    <mergeCell ref="AK108:AP108"/>
    <mergeCell ref="AO120:AO121"/>
    <mergeCell ref="C111:D111"/>
    <mergeCell ref="AK111:AP111"/>
    <mergeCell ref="C112:D112"/>
    <mergeCell ref="AK112:AP112"/>
    <mergeCell ref="C113:D113"/>
    <mergeCell ref="AK113:AP113"/>
    <mergeCell ref="AK114:AP114"/>
    <mergeCell ref="A115:D115"/>
    <mergeCell ref="A116:D116"/>
    <mergeCell ref="AJ143:AO143"/>
    <mergeCell ref="E144:F144"/>
    <mergeCell ref="J144:K144"/>
    <mergeCell ref="AJ144:AO144"/>
    <mergeCell ref="G144:H145"/>
    <mergeCell ref="L144:M145"/>
    <mergeCell ref="E139:F139"/>
    <mergeCell ref="J139:K139"/>
    <mergeCell ref="E141:F141"/>
    <mergeCell ref="J141:K141"/>
    <mergeCell ref="E142:F142"/>
    <mergeCell ref="J142:K142"/>
    <mergeCell ref="E148:F148"/>
    <mergeCell ref="J148:K148"/>
    <mergeCell ref="AJ148:AO148"/>
    <mergeCell ref="A122:A123"/>
    <mergeCell ref="A124:A125"/>
    <mergeCell ref="A126:A127"/>
    <mergeCell ref="AN126:AN127"/>
    <mergeCell ref="AN128:AN129"/>
    <mergeCell ref="AN130:AN131"/>
    <mergeCell ref="AN132:AN133"/>
    <mergeCell ref="AN134:AN135"/>
    <mergeCell ref="AN136:AN137"/>
    <mergeCell ref="AN138:AN139"/>
    <mergeCell ref="AO122:AO123"/>
    <mergeCell ref="AO124:AO125"/>
    <mergeCell ref="AO126:AO127"/>
    <mergeCell ref="E145:F145"/>
    <mergeCell ref="J145:K145"/>
    <mergeCell ref="E147:F147"/>
    <mergeCell ref="J147:K147"/>
    <mergeCell ref="AJ147:AO147"/>
    <mergeCell ref="AM118:AM119"/>
    <mergeCell ref="AN120:AN121"/>
    <mergeCell ref="AN122:AN123"/>
    <mergeCell ref="AN124:AN125"/>
    <mergeCell ref="C10:D11"/>
    <mergeCell ref="AK9:AP11"/>
    <mergeCell ref="AK118:AL119"/>
    <mergeCell ref="R119:AA120"/>
    <mergeCell ref="AH120:AM121"/>
    <mergeCell ref="AH124:AM125"/>
    <mergeCell ref="O122:P123"/>
    <mergeCell ref="AH122:AM123"/>
    <mergeCell ref="E124:N124"/>
    <mergeCell ref="E125:N125"/>
    <mergeCell ref="C117:AP117"/>
    <mergeCell ref="AN118:AP118"/>
    <mergeCell ref="B10:B11"/>
    <mergeCell ref="C122:C123"/>
    <mergeCell ref="C124:C125"/>
    <mergeCell ref="AI10:AI11"/>
    <mergeCell ref="AJ10:AJ11"/>
    <mergeCell ref="A117:B117"/>
    <mergeCell ref="A119:O119"/>
    <mergeCell ref="AH119:AJ119"/>
    <mergeCell ref="A120:O120"/>
    <mergeCell ref="A121:O121"/>
    <mergeCell ref="E122:N122"/>
    <mergeCell ref="E123:N123"/>
    <mergeCell ref="C106:D106"/>
    <mergeCell ref="C109:D109"/>
    <mergeCell ref="C96:D96"/>
    <mergeCell ref="C99:D99"/>
    <mergeCell ref="AO134:AO135"/>
    <mergeCell ref="AO136:AO137"/>
    <mergeCell ref="AO138:AO139"/>
    <mergeCell ref="AP120:AP121"/>
    <mergeCell ref="AP122:AP123"/>
    <mergeCell ref="AP124:AP125"/>
    <mergeCell ref="AP126:AP127"/>
    <mergeCell ref="AP128:AP129"/>
    <mergeCell ref="AP130:AP131"/>
    <mergeCell ref="AP132:AP133"/>
    <mergeCell ref="AP134:AP135"/>
    <mergeCell ref="AP136:AP137"/>
    <mergeCell ref="AP138:AP139"/>
    <mergeCell ref="AO128:AO129"/>
    <mergeCell ref="AO130:AO131"/>
    <mergeCell ref="AO132:AO133"/>
    <mergeCell ref="AH134:AM135"/>
    <mergeCell ref="AH136:AM137"/>
    <mergeCell ref="G138:H139"/>
    <mergeCell ref="L138:M139"/>
    <mergeCell ref="AH138:AM139"/>
    <mergeCell ref="C134:O134"/>
    <mergeCell ref="E137:F137"/>
    <mergeCell ref="J137:K137"/>
    <mergeCell ref="E138:F138"/>
    <mergeCell ref="J138:K138"/>
    <mergeCell ref="AH126:AM127"/>
    <mergeCell ref="A131:P132"/>
    <mergeCell ref="AH132:AM133"/>
    <mergeCell ref="AH128:AM129"/>
    <mergeCell ref="A129:O130"/>
    <mergeCell ref="AH130:AM131"/>
    <mergeCell ref="E126:N126"/>
    <mergeCell ref="E127:N127"/>
    <mergeCell ref="A128:M128"/>
    <mergeCell ref="C126:D127"/>
    <mergeCell ref="O126:P127"/>
  </mergeCells>
  <dataValidations count="1">
    <dataValidation type="list" allowBlank="1" showDropDown="1" showInputMessage="1" showErrorMessage="1" prompt="Enter capital letter &quot;X&quot; or &quot;T&quot; only.  Or leave the cell blank." sqref="E64:AH113 E12:AH61" xr:uid="{00000000-0002-0000-0C00-000000000000}">
      <formula1>"E,X,T"</formula1>
    </dataValidation>
  </dataValidations>
  <pageMargins left="0.15" right="0.1" top="0.1" bottom="0.1" header="0" footer="0"/>
  <pageSetup paperSize="14" scale="47"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SF2_Default</vt:lpstr>
      <vt:lpstr>SF2_JUNE</vt:lpstr>
      <vt:lpstr>SF2_JUL</vt:lpstr>
      <vt:lpstr>SF2_AUG</vt:lpstr>
      <vt:lpstr>SF2_SEPT</vt:lpstr>
      <vt:lpstr>SF2_OCT</vt:lpstr>
      <vt:lpstr>SF2_NOV</vt:lpstr>
      <vt:lpstr>SF2_DEC</vt:lpstr>
      <vt:lpstr>SF2_JAN</vt:lpstr>
      <vt:lpstr>SF2_FEB</vt:lpstr>
      <vt:lpstr>SF2_MAR</vt:lpstr>
      <vt:lpstr>SF2_APR</vt:lpstr>
      <vt:lpstr>SF2_MAY</vt:lpstr>
      <vt:lpstr>SF2_JUNE!Print_Area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Ceejay Arada</dc:creator>
  <cp:keywords/>
  <dc:description/>
  <cp:lastModifiedBy>John Rey Tubello</cp:lastModifiedBy>
  <cp:lastPrinted>2026-07-02T06:58:12Z</cp:lastPrinted>
  <dcterms:created xsi:type="dcterms:W3CDTF">2021-09-20T02:37:00Z</dcterms:created>
  <dcterms:modified xsi:type="dcterms:W3CDTF">2026-07-02T06:59:37Z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2D0A9639B4A04AAF99EEEA3D6AD2E45E_12</vt:lpwstr>
  </property>
  <property fmtid="{D5CDD505-2E9C-101B-9397-08002B2CF9AE}" pid="3" name="KSOProductBuildVer">
    <vt:lpwstr>1033-12.2.0.21546</vt:lpwstr>
  </property>
</Properties>
</file>