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ropbox\@CounsellingEssays Com\@Coaching Studernts\3_Planner and Workbook Resources\"/>
    </mc:Choice>
  </mc:AlternateContent>
  <xr:revisionPtr revIDLastSave="0" documentId="8_{F1B2FEB0-D641-4FD0-A8DE-D8EF970E3793}" xr6:coauthVersionLast="44" xr6:coauthVersionMax="44" xr10:uidLastSave="{00000000-0000-0000-0000-000000000000}"/>
  <bookViews>
    <workbookView xWindow="-110" yWindow="-110" windowWidth="19420" windowHeight="11020" xr2:uid="{895C7C2E-A0FD-48A4-96C8-CB88DFA3A43C}"/>
  </bookViews>
  <sheets>
    <sheet name="Web Version" sheetId="1" r:id="rId1"/>
  </sheets>
  <definedNames>
    <definedName name="_xlnm.Print_Area" localSheetId="0">'Web Version'!$B$1:$AB$53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0" i="1" l="1"/>
  <c r="R10" i="1"/>
  <c r="Y8" i="1" s="1"/>
  <c r="J10" i="1"/>
  <c r="Y48" i="1" s="1"/>
  <c r="Y6" i="1"/>
  <c r="R6" i="1"/>
  <c r="Y49" i="1" s="1"/>
  <c r="J6" i="1"/>
  <c r="Y47" i="1" s="1"/>
  <c r="Y5" i="1"/>
  <c r="Y7" i="1" l="1"/>
  <c r="Y15" i="1"/>
  <c r="Y22" i="1"/>
  <c r="Y29" i="1"/>
  <c r="Y36" i="1"/>
  <c r="Y43" i="1"/>
  <c r="Y50" i="1"/>
  <c r="Y12" i="1"/>
  <c r="Y19" i="1"/>
  <c r="Y26" i="1"/>
  <c r="Y33" i="1"/>
  <c r="Y40" i="1"/>
  <c r="Y13" i="1"/>
  <c r="Y20" i="1"/>
  <c r="Y27" i="1"/>
  <c r="Y34" i="1"/>
  <c r="Y41" i="1"/>
  <c r="Y14" i="1"/>
  <c r="Y21" i="1"/>
  <c r="Y28" i="1"/>
  <c r="Y35" i="1"/>
  <c r="Y42" i="1"/>
</calcChain>
</file>

<file path=xl/sharedStrings.xml><?xml version="1.0" encoding="utf-8"?>
<sst xmlns="http://schemas.openxmlformats.org/spreadsheetml/2006/main" count="100" uniqueCount="37">
  <si>
    <t>Assignment Calculator</t>
  </si>
  <si>
    <t>STEP 1</t>
  </si>
  <si>
    <t>PRE-PLANNING</t>
  </si>
  <si>
    <t>ASSIGNMENTS</t>
  </si>
  <si>
    <t>COMPLETION DATES</t>
  </si>
  <si>
    <t>ASSIGNMENT #1</t>
  </si>
  <si>
    <t>TIME</t>
  </si>
  <si>
    <t>ASSIGNMENT #3</t>
  </si>
  <si>
    <t>Subject #1</t>
  </si>
  <si>
    <t>Start Date</t>
  </si>
  <si>
    <t>Subject #2</t>
  </si>
  <si>
    <t>End Date</t>
  </si>
  <si>
    <t>Days</t>
  </si>
  <si>
    <t>Subject #3</t>
  </si>
  <si>
    <t>Subject #4</t>
  </si>
  <si>
    <t>ASSIGNMENT #2</t>
  </si>
  <si>
    <t>ASSIGNMENT #4</t>
  </si>
  <si>
    <t>STEP 2</t>
  </si>
  <si>
    <t>PLAN YOUR MAP</t>
  </si>
  <si>
    <t>The 7 Essay Steps</t>
  </si>
  <si>
    <t>Resources</t>
  </si>
  <si>
    <t>Notes</t>
  </si>
  <si>
    <t>STEP 3</t>
  </si>
  <si>
    <t>PLAN YOUR READING</t>
  </si>
  <si>
    <t>Module #1</t>
  </si>
  <si>
    <t>Module #2</t>
  </si>
  <si>
    <t>Module #3</t>
  </si>
  <si>
    <t>Module #4</t>
  </si>
  <si>
    <t>STEP 4</t>
  </si>
  <si>
    <t>PEN TO PAPER</t>
  </si>
  <si>
    <t>STEP 5</t>
  </si>
  <si>
    <t>PRUNE IT BACK</t>
  </si>
  <si>
    <t>STEP 6</t>
  </si>
  <si>
    <t>PAUSE TO PROCESS</t>
  </si>
  <si>
    <t>STEP 7</t>
  </si>
  <si>
    <t>POLISH IT UP</t>
  </si>
  <si>
    <t>©2020 Dr Irene Dudley-Swarbrick,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</si>
</sst>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6"/>
      <color theme="1"/>
      <name val="Bahnschrift Light SemiCondensed"/>
      <family val="2"/>
    </font>
    <font>
      <sz val="22"/>
      <color theme="1"/>
      <name val="Bahnschrift Light SemiCondensed"/>
      <family val="2"/>
    </font>
    <font>
      <b/>
      <sz val="26"/>
      <color theme="1"/>
      <name val="League Spartan"/>
      <family val="3"/>
    </font>
    <font>
      <b/>
      <sz val="16"/>
      <color theme="0"/>
      <name val="League Spartan"/>
      <family val="3"/>
    </font>
    <font>
      <sz val="18"/>
      <color theme="1"/>
      <name val="League Spartan"/>
      <family val="3"/>
    </font>
    <font>
      <b/>
      <sz val="16"/>
      <color theme="1"/>
      <name val="League Spartan"/>
      <family val="3"/>
    </font>
    <font>
      <b/>
      <sz val="14"/>
      <color theme="1"/>
      <name val="League Spartan"/>
      <family val="3"/>
    </font>
    <font>
      <b/>
      <sz val="22"/>
      <color theme="1"/>
      <name val="League Spartan"/>
      <family val="3"/>
    </font>
    <font>
      <b/>
      <sz val="22"/>
      <color theme="1"/>
      <name val="Playlist"/>
      <family val="3"/>
    </font>
    <font>
      <sz val="16"/>
      <color theme="1"/>
      <name val="League Spartan"/>
      <family val="3"/>
    </font>
    <font>
      <b/>
      <sz val="24"/>
      <color theme="1"/>
      <name val="League Spartan"/>
      <family val="3"/>
    </font>
    <font>
      <b/>
      <sz val="22"/>
      <color theme="0"/>
      <name val="League Spartan"/>
      <family val="3"/>
    </font>
    <font>
      <sz val="36"/>
      <color theme="1"/>
      <name val="Arial Rounded MT Bold"/>
      <family val="2"/>
    </font>
  </fonts>
  <fills count="21">
    <fill>
      <patternFill patternType="none"/>
    </fill>
    <fill>
      <patternFill patternType="gray125"/>
    </fill>
    <fill>
      <patternFill patternType="solid">
        <fgColor rgb="FF01A8ED"/>
        <bgColor indexed="64"/>
      </patternFill>
    </fill>
    <fill>
      <patternFill patternType="solid">
        <fgColor rgb="FFF9943B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0" borderId="0" xfId="0" applyFont="1"/>
    <xf numFmtId="0" fontId="1" fillId="2" borderId="6" xfId="0" applyFont="1" applyFill="1" applyBorder="1"/>
    <xf numFmtId="0" fontId="1" fillId="2" borderId="0" xfId="0" applyFont="1" applyFill="1"/>
    <xf numFmtId="0" fontId="3" fillId="3" borderId="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3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14" fontId="10" fillId="9" borderId="17" xfId="0" applyNumberFormat="1" applyFont="1" applyFill="1" applyBorder="1" applyAlignment="1">
      <alignment horizontal="center"/>
    </xf>
    <xf numFmtId="14" fontId="10" fillId="9" borderId="18" xfId="0" applyNumberFormat="1" applyFont="1" applyFill="1" applyBorder="1" applyAlignment="1">
      <alignment horizontal="center"/>
    </xf>
    <xf numFmtId="14" fontId="10" fillId="9" borderId="19" xfId="0" applyNumberFormat="1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14" fontId="6" fillId="10" borderId="10" xfId="0" applyNumberFormat="1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21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center"/>
    </xf>
    <xf numFmtId="14" fontId="6" fillId="10" borderId="11" xfId="0" applyNumberFormat="1" applyFont="1" applyFill="1" applyBorder="1" applyAlignment="1">
      <alignment horizontal="center"/>
    </xf>
    <xf numFmtId="14" fontId="6" fillId="10" borderId="21" xfId="0" applyNumberFormat="1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14" fontId="10" fillId="12" borderId="17" xfId="0" applyNumberFormat="1" applyFont="1" applyFill="1" applyBorder="1" applyAlignment="1">
      <alignment horizontal="center"/>
    </xf>
    <xf numFmtId="14" fontId="10" fillId="12" borderId="18" xfId="0" applyNumberFormat="1" applyFont="1" applyFill="1" applyBorder="1" applyAlignment="1">
      <alignment horizontal="center"/>
    </xf>
    <xf numFmtId="14" fontId="10" fillId="12" borderId="19" xfId="0" applyNumberFormat="1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14" fontId="6" fillId="10" borderId="22" xfId="0" applyNumberFormat="1" applyFont="1" applyFill="1" applyBorder="1" applyAlignment="1">
      <alignment horizontal="center"/>
    </xf>
    <xf numFmtId="0" fontId="6" fillId="10" borderId="23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1" borderId="9" xfId="0" applyFont="1" applyFill="1" applyBorder="1" applyAlignment="1">
      <alignment horizontal="center"/>
    </xf>
    <xf numFmtId="14" fontId="6" fillId="10" borderId="23" xfId="0" applyNumberFormat="1" applyFont="1" applyFill="1" applyBorder="1" applyAlignment="1">
      <alignment horizontal="center"/>
    </xf>
    <xf numFmtId="14" fontId="6" fillId="10" borderId="25" xfId="0" applyNumberFormat="1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2" borderId="24" xfId="0" applyFont="1" applyFill="1" applyBorder="1" applyAlignment="1">
      <alignment horizontal="center"/>
    </xf>
    <xf numFmtId="14" fontId="10" fillId="12" borderId="22" xfId="0" applyNumberFormat="1" applyFont="1" applyFill="1" applyBorder="1" applyAlignment="1">
      <alignment horizontal="center"/>
    </xf>
    <xf numFmtId="14" fontId="10" fillId="12" borderId="23" xfId="0" applyNumberFormat="1" applyFont="1" applyFill="1" applyBorder="1" applyAlignment="1">
      <alignment horizontal="center"/>
    </xf>
    <xf numFmtId="14" fontId="10" fillId="12" borderId="24" xfId="0" applyNumberFormat="1" applyFont="1" applyFill="1" applyBorder="1" applyAlignment="1">
      <alignment horizontal="center"/>
    </xf>
    <xf numFmtId="0" fontId="10" fillId="10" borderId="26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4" fillId="13" borderId="7" xfId="0" applyFont="1" applyFill="1" applyBorder="1" applyAlignment="1">
      <alignment horizontal="center"/>
    </xf>
    <xf numFmtId="0" fontId="4" fillId="13" borderId="8" xfId="0" applyFont="1" applyFill="1" applyBorder="1" applyAlignment="1">
      <alignment horizontal="center"/>
    </xf>
    <xf numFmtId="0" fontId="5" fillId="11" borderId="7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8" xfId="0" applyFont="1" applyFill="1" applyBorder="1" applyAlignment="1">
      <alignment horizontal="center"/>
    </xf>
    <xf numFmtId="0" fontId="6" fillId="11" borderId="27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7" fillId="6" borderId="12" xfId="0" applyFont="1" applyFill="1" applyBorder="1" applyAlignment="1">
      <alignment horizontal="center" wrapText="1"/>
    </xf>
    <xf numFmtId="0" fontId="1" fillId="2" borderId="26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/>
    <xf numFmtId="0" fontId="1" fillId="0" borderId="4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10" borderId="4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 textRotation="90"/>
    </xf>
    <xf numFmtId="0" fontId="3" fillId="5" borderId="7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 vertical="center" textRotation="90"/>
    </xf>
    <xf numFmtId="0" fontId="3" fillId="10" borderId="10" xfId="0" applyFont="1" applyFill="1" applyBorder="1" applyAlignment="1">
      <alignment horizontal="center"/>
    </xf>
    <xf numFmtId="0" fontId="3" fillId="10" borderId="11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3" fillId="10" borderId="18" xfId="0" applyFont="1" applyFill="1" applyBorder="1" applyAlignment="1">
      <alignment horizontal="center"/>
    </xf>
    <xf numFmtId="0" fontId="3" fillId="10" borderId="29" xfId="0" applyFont="1" applyFill="1" applyBorder="1" applyAlignment="1">
      <alignment horizontal="center"/>
    </xf>
    <xf numFmtId="0" fontId="3" fillId="10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 vertical="center" textRotation="90"/>
    </xf>
    <xf numFmtId="0" fontId="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31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12" fillId="13" borderId="28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3" fillId="11" borderId="15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12" fillId="13" borderId="16" xfId="0" applyFont="1" applyFill="1" applyBorder="1" applyAlignment="1">
      <alignment horizontal="center" vertical="center" textRotation="90"/>
    </xf>
    <xf numFmtId="0" fontId="12" fillId="13" borderId="30" xfId="0" applyFont="1" applyFill="1" applyBorder="1" applyAlignment="1">
      <alignment horizontal="center" vertical="center" textRotation="90"/>
    </xf>
    <xf numFmtId="0" fontId="3" fillId="10" borderId="22" xfId="0" applyFont="1" applyFill="1" applyBorder="1" applyAlignment="1">
      <alignment horizontal="center"/>
    </xf>
    <xf numFmtId="0" fontId="3" fillId="10" borderId="23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5" fillId="17" borderId="7" xfId="0" applyFont="1" applyFill="1" applyBorder="1" applyAlignment="1">
      <alignment horizontal="center"/>
    </xf>
    <xf numFmtId="0" fontId="5" fillId="17" borderId="4" xfId="0" applyFont="1" applyFill="1" applyBorder="1" applyAlignment="1">
      <alignment horizontal="center"/>
    </xf>
    <xf numFmtId="0" fontId="5" fillId="17" borderId="8" xfId="0" applyFont="1" applyFill="1" applyBorder="1" applyAlignment="1">
      <alignment horizontal="center"/>
    </xf>
    <xf numFmtId="0" fontId="12" fillId="14" borderId="28" xfId="0" applyFont="1" applyFill="1" applyBorder="1" applyAlignment="1">
      <alignment horizontal="center" vertical="center" textRotation="90"/>
    </xf>
    <xf numFmtId="0" fontId="3" fillId="15" borderId="7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3" fillId="15" borderId="8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 vertical="center" textRotation="90"/>
    </xf>
    <xf numFmtId="0" fontId="12" fillId="14" borderId="30" xfId="0" applyFont="1" applyFill="1" applyBorder="1" applyAlignment="1">
      <alignment horizontal="center" vertical="center" textRotation="90"/>
    </xf>
    <xf numFmtId="0" fontId="12" fillId="16" borderId="28" xfId="0" applyFont="1" applyFill="1" applyBorder="1" applyAlignment="1">
      <alignment horizontal="center" vertical="center" textRotation="90"/>
    </xf>
    <xf numFmtId="0" fontId="3" fillId="17" borderId="7" xfId="0" applyFont="1" applyFill="1" applyBorder="1" applyAlignment="1">
      <alignment horizontal="center"/>
    </xf>
    <xf numFmtId="0" fontId="3" fillId="17" borderId="4" xfId="0" applyFont="1" applyFill="1" applyBorder="1" applyAlignment="1">
      <alignment horizontal="center"/>
    </xf>
    <xf numFmtId="0" fontId="3" fillId="17" borderId="15" xfId="0" applyFont="1" applyFill="1" applyBorder="1" applyAlignment="1">
      <alignment horizontal="center"/>
    </xf>
    <xf numFmtId="0" fontId="3" fillId="17" borderId="8" xfId="0" applyFont="1" applyFill="1" applyBorder="1" applyAlignment="1">
      <alignment horizontal="center"/>
    </xf>
    <xf numFmtId="0" fontId="12" fillId="16" borderId="16" xfId="0" applyFont="1" applyFill="1" applyBorder="1" applyAlignment="1">
      <alignment horizontal="center" vertical="center" textRotation="90"/>
    </xf>
    <xf numFmtId="0" fontId="4" fillId="18" borderId="7" xfId="0" applyFont="1" applyFill="1" applyBorder="1" applyAlignment="1">
      <alignment horizontal="center"/>
    </xf>
    <xf numFmtId="0" fontId="4" fillId="18" borderId="8" xfId="0" applyFont="1" applyFill="1" applyBorder="1" applyAlignment="1">
      <alignment horizontal="center"/>
    </xf>
    <xf numFmtId="0" fontId="5" fillId="19" borderId="7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5" fillId="19" borderId="8" xfId="0" applyFont="1" applyFill="1" applyBorder="1" applyAlignment="1">
      <alignment horizontal="center"/>
    </xf>
    <xf numFmtId="0" fontId="12" fillId="16" borderId="30" xfId="0" applyFont="1" applyFill="1" applyBorder="1" applyAlignment="1">
      <alignment horizontal="center" vertical="center" textRotation="90"/>
    </xf>
    <xf numFmtId="0" fontId="12" fillId="18" borderId="28" xfId="0" applyFont="1" applyFill="1" applyBorder="1" applyAlignment="1">
      <alignment horizontal="center" vertical="center" textRotation="90"/>
    </xf>
    <xf numFmtId="0" fontId="3" fillId="19" borderId="7" xfId="0" applyFont="1" applyFill="1" applyBorder="1" applyAlignment="1">
      <alignment horizontal="center" wrapText="1"/>
    </xf>
    <xf numFmtId="0" fontId="3" fillId="19" borderId="4" xfId="0" applyFont="1" applyFill="1" applyBorder="1" applyAlignment="1">
      <alignment horizontal="center" wrapText="1"/>
    </xf>
    <xf numFmtId="0" fontId="3" fillId="19" borderId="15" xfId="0" applyFont="1" applyFill="1" applyBorder="1" applyAlignment="1">
      <alignment horizontal="center" wrapText="1"/>
    </xf>
    <xf numFmtId="0" fontId="3" fillId="19" borderId="8" xfId="0" applyFont="1" applyFill="1" applyBorder="1" applyAlignment="1">
      <alignment horizontal="center" wrapText="1"/>
    </xf>
    <xf numFmtId="0" fontId="12" fillId="18" borderId="16" xfId="0" applyFont="1" applyFill="1" applyBorder="1" applyAlignment="1">
      <alignment horizontal="center" vertical="center" textRotation="90"/>
    </xf>
    <xf numFmtId="0" fontId="12" fillId="18" borderId="30" xfId="0" applyFont="1" applyFill="1" applyBorder="1" applyAlignment="1">
      <alignment horizontal="center" vertical="center" textRotation="90"/>
    </xf>
    <xf numFmtId="0" fontId="3" fillId="20" borderId="7" xfId="0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0" fontId="3" fillId="20" borderId="15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20" borderId="7" xfId="0" applyFont="1" applyFill="1" applyBorder="1" applyAlignment="1">
      <alignment horizontal="center"/>
    </xf>
    <xf numFmtId="0" fontId="5" fillId="20" borderId="4" xfId="0" applyFont="1" applyFill="1" applyBorder="1" applyAlignment="1">
      <alignment horizontal="center"/>
    </xf>
    <xf numFmtId="0" fontId="5" fillId="20" borderId="8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 wrapText="1"/>
    </xf>
    <xf numFmtId="0" fontId="3" fillId="11" borderId="4" xfId="0" applyFont="1" applyFill="1" applyBorder="1" applyAlignment="1">
      <alignment horizontal="center" wrapText="1"/>
    </xf>
    <xf numFmtId="0" fontId="3" fillId="11" borderId="15" xfId="0" applyFont="1" applyFill="1" applyBorder="1" applyAlignment="1">
      <alignment horizontal="center" wrapText="1"/>
    </xf>
    <xf numFmtId="0" fontId="3" fillId="11" borderId="8" xfId="0" applyFont="1" applyFill="1" applyBorder="1" applyAlignment="1">
      <alignment horizontal="center" wrapText="1"/>
    </xf>
    <xf numFmtId="0" fontId="12" fillId="8" borderId="16" xfId="0" applyFont="1" applyFill="1" applyBorder="1" applyAlignment="1">
      <alignment horizontal="center" vertical="center" textRotation="90"/>
    </xf>
    <xf numFmtId="0" fontId="12" fillId="8" borderId="30" xfId="0" applyFont="1" applyFill="1" applyBorder="1" applyAlignment="1">
      <alignment horizontal="center" vertical="center" textRotation="90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 wrapText="1"/>
    </xf>
    <xf numFmtId="0" fontId="6" fillId="6" borderId="14" xfId="0" applyFont="1" applyFill="1" applyBorder="1" applyAlignment="1">
      <alignment horizontal="center" wrapText="1"/>
    </xf>
    <xf numFmtId="0" fontId="6" fillId="6" borderId="1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3" fillId="0" borderId="0" xfId="0" applyFont="1"/>
    <xf numFmtId="0" fontId="10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E4EB-8C71-484B-9BB5-07B0B59B171D}">
  <sheetPr>
    <pageSetUpPr fitToPage="1"/>
  </sheetPr>
  <dimension ref="A1:AE56"/>
  <sheetViews>
    <sheetView tabSelected="1" zoomScale="45" zoomScaleNormal="45" workbookViewId="0">
      <selection activeCell="AH51" sqref="AH51"/>
    </sheetView>
  </sheetViews>
  <sheetFormatPr defaultColWidth="8.90625" defaultRowHeight="20" x14ac:dyDescent="0.4"/>
  <cols>
    <col min="1" max="1" width="2.54296875" style="3" customWidth="1"/>
    <col min="2" max="3" width="8.90625" style="3"/>
    <col min="4" max="9" width="8.90625" style="3" customWidth="1"/>
    <col min="10" max="10" width="20.81640625" style="3" customWidth="1"/>
    <col min="11" max="17" width="8.90625" style="3"/>
    <col min="18" max="18" width="20.81640625" style="3" customWidth="1"/>
    <col min="19" max="19" width="8.90625" style="3"/>
    <col min="20" max="20" width="7" style="3" customWidth="1"/>
    <col min="21" max="30" width="8.90625" style="3"/>
    <col min="31" max="31" width="15.81640625" style="3" hidden="1" customWidth="1"/>
    <col min="32" max="16384" width="8.90625" style="3"/>
  </cols>
  <sheetData>
    <row r="1" spans="1:31" ht="40" customHeight="1" thickBot="1" x14ac:dyDescent="0.4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"/>
      <c r="U1" s="2"/>
      <c r="V1" s="2"/>
      <c r="W1" s="2"/>
      <c r="X1" s="2"/>
      <c r="Y1" s="2"/>
      <c r="Z1" s="2"/>
      <c r="AA1" s="2"/>
      <c r="AB1" s="2"/>
      <c r="AC1" s="1"/>
    </row>
    <row r="2" spans="1:31" s="12" customFormat="1" ht="40" customHeight="1" thickBot="1" x14ac:dyDescent="0.55000000000000004">
      <c r="A2" s="1"/>
      <c r="B2" s="4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7"/>
      <c r="T2" s="1"/>
      <c r="U2" s="8"/>
      <c r="V2" s="9"/>
      <c r="W2" s="9"/>
      <c r="X2" s="10"/>
      <c r="Y2" s="10"/>
      <c r="Z2" s="10"/>
      <c r="AA2" s="10"/>
      <c r="AB2" s="11"/>
      <c r="AC2" s="1"/>
    </row>
    <row r="3" spans="1:31" ht="40" customHeight="1" thickBot="1" x14ac:dyDescent="0.75">
      <c r="A3" s="1"/>
      <c r="B3" s="13"/>
      <c r="C3" s="14"/>
      <c r="D3" s="15" t="s"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18"/>
      <c r="T3" s="1"/>
      <c r="U3" s="19"/>
      <c r="V3" s="20" t="s">
        <v>1</v>
      </c>
      <c r="W3" s="21"/>
      <c r="X3" s="22" t="s">
        <v>2</v>
      </c>
      <c r="Y3" s="23"/>
      <c r="Z3" s="23"/>
      <c r="AA3" s="24"/>
      <c r="AB3" s="25"/>
      <c r="AC3" s="1"/>
      <c r="AE3" s="3">
        <v>0.05</v>
      </c>
    </row>
    <row r="4" spans="1:31" ht="40" customHeight="1" thickBot="1" x14ac:dyDescent="0.45">
      <c r="A4" s="1"/>
      <c r="B4" s="13"/>
      <c r="C4" s="14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18"/>
      <c r="T4" s="1"/>
      <c r="U4" s="19"/>
      <c r="V4" s="27" t="s">
        <v>3</v>
      </c>
      <c r="W4" s="28"/>
      <c r="X4" s="29"/>
      <c r="Y4" s="30" t="s">
        <v>4</v>
      </c>
      <c r="Z4" s="31"/>
      <c r="AA4" s="32"/>
      <c r="AB4" s="25"/>
      <c r="AC4" s="1"/>
      <c r="AE4" s="3">
        <v>0.1</v>
      </c>
    </row>
    <row r="5" spans="1:31" ht="40" customHeight="1" thickBot="1" x14ac:dyDescent="0.85">
      <c r="A5" s="1"/>
      <c r="B5" s="13"/>
      <c r="C5" s="14"/>
      <c r="D5" s="33" t="s">
        <v>5</v>
      </c>
      <c r="E5" s="34"/>
      <c r="F5" s="34"/>
      <c r="G5" s="34"/>
      <c r="H5" s="34"/>
      <c r="I5" s="35"/>
      <c r="J5" s="36" t="s">
        <v>6</v>
      </c>
      <c r="K5" s="37"/>
      <c r="L5" s="38" t="s">
        <v>7</v>
      </c>
      <c r="M5" s="39"/>
      <c r="N5" s="39"/>
      <c r="O5" s="39"/>
      <c r="P5" s="39"/>
      <c r="Q5" s="40"/>
      <c r="R5" s="36" t="s">
        <v>6</v>
      </c>
      <c r="S5" s="18"/>
      <c r="T5" s="1"/>
      <c r="U5" s="19"/>
      <c r="V5" s="41" t="s">
        <v>8</v>
      </c>
      <c r="W5" s="42"/>
      <c r="X5" s="43"/>
      <c r="Y5" s="44">
        <f>IF(G6,G6+(J6*0.05),"")</f>
        <v>43955.7</v>
      </c>
      <c r="Z5" s="45"/>
      <c r="AA5" s="46"/>
      <c r="AB5" s="25"/>
      <c r="AC5" s="1"/>
      <c r="AE5" s="3">
        <v>0.25</v>
      </c>
    </row>
    <row r="6" spans="1:31" ht="40" customHeight="1" x14ac:dyDescent="0.6">
      <c r="A6" s="1"/>
      <c r="B6" s="13"/>
      <c r="C6" s="14"/>
      <c r="D6" s="47" t="s">
        <v>9</v>
      </c>
      <c r="E6" s="48"/>
      <c r="F6" s="49"/>
      <c r="G6" s="50">
        <v>43955</v>
      </c>
      <c r="H6" s="51"/>
      <c r="I6" s="52"/>
      <c r="J6" s="53">
        <f>ABS(G6-G7)</f>
        <v>14</v>
      </c>
      <c r="K6" s="37"/>
      <c r="L6" s="47" t="s">
        <v>9</v>
      </c>
      <c r="M6" s="48"/>
      <c r="N6" s="49"/>
      <c r="O6" s="50">
        <v>44015</v>
      </c>
      <c r="P6" s="54"/>
      <c r="Q6" s="55"/>
      <c r="R6" s="53">
        <f>ABS(O6-O7)</f>
        <v>21</v>
      </c>
      <c r="S6" s="18"/>
      <c r="T6" s="1"/>
      <c r="U6" s="19"/>
      <c r="V6" s="56" t="s">
        <v>10</v>
      </c>
      <c r="W6" s="57"/>
      <c r="X6" s="58"/>
      <c r="Y6" s="59">
        <f>IF(G10,G10+(J10*0.05),"")</f>
        <v>43876.4</v>
      </c>
      <c r="Z6" s="60"/>
      <c r="AA6" s="61"/>
      <c r="AB6" s="25"/>
      <c r="AC6" s="1"/>
      <c r="AE6" s="3">
        <v>0.35</v>
      </c>
    </row>
    <row r="7" spans="1:31" ht="40" customHeight="1" thickBot="1" x14ac:dyDescent="0.65">
      <c r="A7" s="1"/>
      <c r="B7" s="13"/>
      <c r="C7" s="14"/>
      <c r="D7" s="62" t="s">
        <v>11</v>
      </c>
      <c r="E7" s="63"/>
      <c r="F7" s="64"/>
      <c r="G7" s="65">
        <v>43969</v>
      </c>
      <c r="H7" s="66"/>
      <c r="I7" s="67"/>
      <c r="J7" s="68" t="s">
        <v>12</v>
      </c>
      <c r="K7" s="37"/>
      <c r="L7" s="62" t="s">
        <v>11</v>
      </c>
      <c r="M7" s="63"/>
      <c r="N7" s="64"/>
      <c r="O7" s="65">
        <v>44036</v>
      </c>
      <c r="P7" s="69"/>
      <c r="Q7" s="70"/>
      <c r="R7" s="68" t="s">
        <v>12</v>
      </c>
      <c r="S7" s="18"/>
      <c r="T7" s="1"/>
      <c r="U7" s="19"/>
      <c r="V7" s="41" t="s">
        <v>13</v>
      </c>
      <c r="W7" s="42"/>
      <c r="X7" s="43"/>
      <c r="Y7" s="44">
        <f>IF(O6,O6+(R6*0.05),"")</f>
        <v>44016.05</v>
      </c>
      <c r="Z7" s="45"/>
      <c r="AA7" s="46"/>
      <c r="AB7" s="25"/>
      <c r="AC7" s="1"/>
      <c r="AE7" s="3">
        <v>0.1</v>
      </c>
    </row>
    <row r="8" spans="1:31" ht="40" customHeight="1" thickBot="1" x14ac:dyDescent="0.65">
      <c r="A8" s="1"/>
      <c r="B8" s="13"/>
      <c r="C8" s="14"/>
      <c r="D8" s="71"/>
      <c r="E8" s="72"/>
      <c r="F8" s="72"/>
      <c r="G8" s="72"/>
      <c r="H8" s="72"/>
      <c r="I8" s="72"/>
      <c r="J8" s="73"/>
      <c r="K8" s="37"/>
      <c r="L8" s="71"/>
      <c r="M8" s="72"/>
      <c r="N8" s="72"/>
      <c r="O8" s="72"/>
      <c r="P8" s="72"/>
      <c r="Q8" s="72"/>
      <c r="R8" s="73"/>
      <c r="S8" s="18"/>
      <c r="T8" s="1"/>
      <c r="U8" s="19"/>
      <c r="V8" s="74" t="s">
        <v>14</v>
      </c>
      <c r="W8" s="75"/>
      <c r="X8" s="76"/>
      <c r="Y8" s="77">
        <f>IF(O10,O10+(R10*0.05),"")</f>
        <v>43878.05</v>
      </c>
      <c r="Z8" s="78"/>
      <c r="AA8" s="79"/>
      <c r="AB8" s="25"/>
      <c r="AC8" s="1"/>
      <c r="AE8" s="3">
        <v>0.05</v>
      </c>
    </row>
    <row r="9" spans="1:31" ht="40" customHeight="1" thickBot="1" x14ac:dyDescent="0.65">
      <c r="A9" s="1"/>
      <c r="B9" s="13"/>
      <c r="C9" s="14"/>
      <c r="D9" s="38" t="s">
        <v>15</v>
      </c>
      <c r="E9" s="39"/>
      <c r="F9" s="39"/>
      <c r="G9" s="39"/>
      <c r="H9" s="39"/>
      <c r="I9" s="40"/>
      <c r="J9" s="36" t="s">
        <v>6</v>
      </c>
      <c r="K9" s="37"/>
      <c r="L9" s="38" t="s">
        <v>16</v>
      </c>
      <c r="M9" s="39"/>
      <c r="N9" s="39"/>
      <c r="O9" s="39"/>
      <c r="P9" s="39"/>
      <c r="Q9" s="40"/>
      <c r="R9" s="36" t="s">
        <v>6</v>
      </c>
      <c r="S9" s="18"/>
      <c r="T9" s="1"/>
      <c r="U9" s="19"/>
      <c r="V9" s="80"/>
      <c r="W9" s="81"/>
      <c r="X9" s="81"/>
      <c r="Y9" s="81"/>
      <c r="Z9" s="81"/>
      <c r="AA9" s="82"/>
      <c r="AB9" s="25"/>
      <c r="AC9" s="1"/>
      <c r="AE9" s="3">
        <v>0.05</v>
      </c>
    </row>
    <row r="10" spans="1:31" ht="40" customHeight="1" thickBot="1" x14ac:dyDescent="0.75">
      <c r="A10" s="1"/>
      <c r="B10" s="13"/>
      <c r="C10" s="14"/>
      <c r="D10" s="47" t="s">
        <v>9</v>
      </c>
      <c r="E10" s="48"/>
      <c r="F10" s="49"/>
      <c r="G10" s="50">
        <v>43875</v>
      </c>
      <c r="H10" s="51"/>
      <c r="I10" s="52"/>
      <c r="J10" s="53">
        <f>ABS(G10-G11)</f>
        <v>28</v>
      </c>
      <c r="K10" s="37"/>
      <c r="L10" s="47" t="s">
        <v>9</v>
      </c>
      <c r="M10" s="48"/>
      <c r="N10" s="49"/>
      <c r="O10" s="50">
        <v>43875</v>
      </c>
      <c r="P10" s="51"/>
      <c r="Q10" s="52"/>
      <c r="R10" s="53">
        <f>ABS(O10-O11)</f>
        <v>61</v>
      </c>
      <c r="S10" s="18"/>
      <c r="T10" s="1"/>
      <c r="U10" s="19"/>
      <c r="V10" s="83" t="s">
        <v>17</v>
      </c>
      <c r="W10" s="84"/>
      <c r="X10" s="85" t="s">
        <v>18</v>
      </c>
      <c r="Y10" s="86"/>
      <c r="Z10" s="86"/>
      <c r="AA10" s="87"/>
      <c r="AB10" s="25"/>
      <c r="AC10" s="1"/>
      <c r="AE10" s="3">
        <f>SUM(AE3:AE8)</f>
        <v>0.9</v>
      </c>
    </row>
    <row r="11" spans="1:31" ht="40" customHeight="1" thickBot="1" x14ac:dyDescent="0.65">
      <c r="A11" s="1"/>
      <c r="B11" s="13"/>
      <c r="C11" s="14"/>
      <c r="D11" s="62" t="s">
        <v>11</v>
      </c>
      <c r="E11" s="63"/>
      <c r="F11" s="64"/>
      <c r="G11" s="65">
        <v>43903</v>
      </c>
      <c r="H11" s="66"/>
      <c r="I11" s="67"/>
      <c r="J11" s="88" t="s">
        <v>12</v>
      </c>
      <c r="K11" s="37"/>
      <c r="L11" s="62" t="s">
        <v>11</v>
      </c>
      <c r="M11" s="63"/>
      <c r="N11" s="64"/>
      <c r="O11" s="65">
        <v>43936</v>
      </c>
      <c r="P11" s="66"/>
      <c r="Q11" s="67"/>
      <c r="R11" s="88" t="s">
        <v>12</v>
      </c>
      <c r="S11" s="18"/>
      <c r="T11" s="1"/>
      <c r="U11" s="19"/>
      <c r="V11" s="47" t="s">
        <v>3</v>
      </c>
      <c r="W11" s="48"/>
      <c r="X11" s="89"/>
      <c r="Y11" s="90" t="s">
        <v>4</v>
      </c>
      <c r="Z11" s="91"/>
      <c r="AA11" s="92"/>
      <c r="AB11" s="25"/>
      <c r="AC11" s="1"/>
    </row>
    <row r="12" spans="1:31" ht="40" customHeight="1" thickBot="1" x14ac:dyDescent="0.65">
      <c r="A12" s="1"/>
      <c r="B12" s="93"/>
      <c r="C12" s="94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6"/>
      <c r="T12" s="1"/>
      <c r="U12" s="19"/>
      <c r="V12" s="41" t="s">
        <v>8</v>
      </c>
      <c r="W12" s="42"/>
      <c r="X12" s="43"/>
      <c r="Y12" s="44">
        <f>IF(G6,G6+(J6*0.15),"")</f>
        <v>43957.1</v>
      </c>
      <c r="Z12" s="45"/>
      <c r="AA12" s="46"/>
      <c r="AB12" s="25"/>
      <c r="AC12" s="1"/>
    </row>
    <row r="13" spans="1:31" ht="40" customHeight="1" thickBot="1" x14ac:dyDescent="0.65">
      <c r="A13" s="1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"/>
      <c r="U13" s="19"/>
      <c r="V13" s="56" t="s">
        <v>10</v>
      </c>
      <c r="W13" s="57"/>
      <c r="X13" s="58"/>
      <c r="Y13" s="59">
        <f>IF(G10,G10+(J10*0.15),"")</f>
        <v>43879.199999999997</v>
      </c>
      <c r="Z13" s="60"/>
      <c r="AA13" s="61"/>
      <c r="AB13" s="25"/>
      <c r="AC13" s="1"/>
    </row>
    <row r="14" spans="1:31" ht="40" customHeight="1" thickBot="1" x14ac:dyDescent="0.65">
      <c r="A14" s="1"/>
      <c r="B14" s="8"/>
      <c r="C14" s="98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  <c r="T14" s="1"/>
      <c r="U14" s="19"/>
      <c r="V14" s="41" t="s">
        <v>13</v>
      </c>
      <c r="W14" s="42"/>
      <c r="X14" s="43"/>
      <c r="Y14" s="44">
        <f>IF(O6,O6+(R6*0.15),"")</f>
        <v>44018.15</v>
      </c>
      <c r="Z14" s="45"/>
      <c r="AA14" s="46"/>
      <c r="AB14" s="25"/>
      <c r="AC14" s="1"/>
    </row>
    <row r="15" spans="1:31" ht="40" customHeight="1" thickBot="1" x14ac:dyDescent="0.65">
      <c r="A15" s="1"/>
      <c r="B15" s="19"/>
      <c r="C15" s="99" t="s">
        <v>19</v>
      </c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1"/>
      <c r="S15" s="25"/>
      <c r="T15" s="1"/>
      <c r="U15" s="19"/>
      <c r="V15" s="74" t="s">
        <v>14</v>
      </c>
      <c r="W15" s="75"/>
      <c r="X15" s="76"/>
      <c r="Y15" s="77">
        <f>IF(O10,O10+(R10*0.15),"")</f>
        <v>43884.15</v>
      </c>
      <c r="Z15" s="78"/>
      <c r="AA15" s="79"/>
      <c r="AB15" s="25"/>
      <c r="AC15" s="1"/>
    </row>
    <row r="16" spans="1:31" ht="40" customHeight="1" thickBot="1" x14ac:dyDescent="0.65">
      <c r="A16" s="1"/>
      <c r="B16" s="19"/>
      <c r="C16" s="102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25"/>
      <c r="T16" s="1"/>
      <c r="U16" s="19"/>
      <c r="V16" s="104"/>
      <c r="W16" s="105"/>
      <c r="X16" s="105"/>
      <c r="Y16" s="105"/>
      <c r="Z16" s="105"/>
      <c r="AA16" s="106"/>
      <c r="AB16" s="25"/>
      <c r="AC16" s="1"/>
    </row>
    <row r="17" spans="1:29" ht="40" customHeight="1" thickBot="1" x14ac:dyDescent="1">
      <c r="A17" s="1"/>
      <c r="B17" s="19"/>
      <c r="C17" s="107" t="s">
        <v>1</v>
      </c>
      <c r="D17" s="108" t="s">
        <v>20</v>
      </c>
      <c r="E17" s="109"/>
      <c r="F17" s="109"/>
      <c r="G17" s="109"/>
      <c r="H17" s="109"/>
      <c r="I17" s="109"/>
      <c r="J17" s="110"/>
      <c r="K17" s="109" t="s">
        <v>21</v>
      </c>
      <c r="L17" s="109"/>
      <c r="M17" s="109"/>
      <c r="N17" s="109"/>
      <c r="O17" s="109"/>
      <c r="P17" s="109"/>
      <c r="Q17" s="109"/>
      <c r="R17" s="111"/>
      <c r="S17" s="25"/>
      <c r="T17" s="1"/>
      <c r="U17" s="19"/>
      <c r="V17" s="112" t="s">
        <v>22</v>
      </c>
      <c r="W17" s="113"/>
      <c r="X17" s="114" t="s">
        <v>23</v>
      </c>
      <c r="Y17" s="115"/>
      <c r="Z17" s="115"/>
      <c r="AA17" s="116"/>
      <c r="AB17" s="25"/>
      <c r="AC17" s="1"/>
    </row>
    <row r="18" spans="1:29" ht="40" customHeight="1" x14ac:dyDescent="0.95">
      <c r="A18" s="1"/>
      <c r="B18" s="19"/>
      <c r="C18" s="117"/>
      <c r="D18" s="118"/>
      <c r="E18" s="119"/>
      <c r="F18" s="119"/>
      <c r="G18" s="119"/>
      <c r="H18" s="119"/>
      <c r="I18" s="119"/>
      <c r="J18" s="120"/>
      <c r="K18" s="119"/>
      <c r="L18" s="119"/>
      <c r="M18" s="119"/>
      <c r="N18" s="119"/>
      <c r="O18" s="119"/>
      <c r="P18" s="119"/>
      <c r="Q18" s="119"/>
      <c r="R18" s="121"/>
      <c r="S18" s="25"/>
      <c r="T18" s="1"/>
      <c r="U18" s="19"/>
      <c r="V18" s="47" t="s">
        <v>3</v>
      </c>
      <c r="W18" s="48"/>
      <c r="X18" s="89"/>
      <c r="Y18" s="30" t="s">
        <v>4</v>
      </c>
      <c r="Z18" s="31"/>
      <c r="AA18" s="32"/>
      <c r="AB18" s="25"/>
      <c r="AC18" s="1"/>
    </row>
    <row r="19" spans="1:29" ht="40" customHeight="1" x14ac:dyDescent="0.95">
      <c r="A19" s="1"/>
      <c r="B19" s="19"/>
      <c r="C19" s="117"/>
      <c r="D19" s="122"/>
      <c r="E19" s="123"/>
      <c r="F19" s="123"/>
      <c r="G19" s="123"/>
      <c r="H19" s="123"/>
      <c r="I19" s="123"/>
      <c r="J19" s="124"/>
      <c r="K19" s="123"/>
      <c r="L19" s="123"/>
      <c r="M19" s="123"/>
      <c r="N19" s="123"/>
      <c r="O19" s="123"/>
      <c r="P19" s="123"/>
      <c r="Q19" s="123"/>
      <c r="R19" s="125"/>
      <c r="S19" s="25"/>
      <c r="T19" s="1"/>
      <c r="U19" s="19"/>
      <c r="V19" s="41" t="s">
        <v>24</v>
      </c>
      <c r="W19" s="42"/>
      <c r="X19" s="43"/>
      <c r="Y19" s="44">
        <f>IF(G6,G6+(J6*0.4),"")</f>
        <v>43960.6</v>
      </c>
      <c r="Z19" s="45"/>
      <c r="AA19" s="46"/>
      <c r="AB19" s="25"/>
      <c r="AC19" s="1"/>
    </row>
    <row r="20" spans="1:29" ht="40" customHeight="1" thickBot="1" x14ac:dyDescent="1">
      <c r="A20" s="1"/>
      <c r="B20" s="19"/>
      <c r="C20" s="126"/>
      <c r="D20" s="127"/>
      <c r="E20" s="128"/>
      <c r="F20" s="128"/>
      <c r="G20" s="128"/>
      <c r="H20" s="128"/>
      <c r="I20" s="128"/>
      <c r="J20" s="129"/>
      <c r="K20" s="128"/>
      <c r="L20" s="128"/>
      <c r="M20" s="128"/>
      <c r="N20" s="128"/>
      <c r="O20" s="128"/>
      <c r="P20" s="128"/>
      <c r="Q20" s="128"/>
      <c r="R20" s="130"/>
      <c r="S20" s="25"/>
      <c r="T20" s="1"/>
      <c r="U20" s="19"/>
      <c r="V20" s="56" t="s">
        <v>25</v>
      </c>
      <c r="W20" s="57"/>
      <c r="X20" s="58"/>
      <c r="Y20" s="59">
        <f>IF(G10,G10+(J10*0.4),"")</f>
        <v>43886.2</v>
      </c>
      <c r="Z20" s="60"/>
      <c r="AA20" s="61"/>
      <c r="AB20" s="25"/>
      <c r="AC20" s="1"/>
    </row>
    <row r="21" spans="1:29" ht="40" customHeight="1" thickBot="1" x14ac:dyDescent="1">
      <c r="A21" s="1"/>
      <c r="B21" s="19"/>
      <c r="C21" s="131" t="s">
        <v>17</v>
      </c>
      <c r="D21" s="132" t="s">
        <v>20</v>
      </c>
      <c r="E21" s="133"/>
      <c r="F21" s="133"/>
      <c r="G21" s="133"/>
      <c r="H21" s="133"/>
      <c r="I21" s="133"/>
      <c r="J21" s="134"/>
      <c r="K21" s="133" t="s">
        <v>21</v>
      </c>
      <c r="L21" s="133"/>
      <c r="M21" s="133"/>
      <c r="N21" s="133"/>
      <c r="O21" s="133"/>
      <c r="P21" s="133"/>
      <c r="Q21" s="133"/>
      <c r="R21" s="135"/>
      <c r="S21" s="25"/>
      <c r="T21" s="1"/>
      <c r="U21" s="19"/>
      <c r="V21" s="41" t="s">
        <v>26</v>
      </c>
      <c r="W21" s="42"/>
      <c r="X21" s="43"/>
      <c r="Y21" s="44">
        <f>IF(O6,O6+(R6*0.4),"")</f>
        <v>44023.4</v>
      </c>
      <c r="Z21" s="45"/>
      <c r="AA21" s="46"/>
      <c r="AB21" s="25"/>
      <c r="AC21" s="1"/>
    </row>
    <row r="22" spans="1:29" ht="40" customHeight="1" thickBot="1" x14ac:dyDescent="1">
      <c r="A22" s="1"/>
      <c r="B22" s="19"/>
      <c r="C22" s="136"/>
      <c r="D22" s="118"/>
      <c r="E22" s="119"/>
      <c r="F22" s="119"/>
      <c r="G22" s="119"/>
      <c r="H22" s="119"/>
      <c r="I22" s="119"/>
      <c r="J22" s="120"/>
      <c r="K22" s="119"/>
      <c r="L22" s="119"/>
      <c r="M22" s="119"/>
      <c r="N22" s="119"/>
      <c r="O22" s="119"/>
      <c r="P22" s="119"/>
      <c r="Q22" s="119"/>
      <c r="R22" s="121"/>
      <c r="S22" s="25"/>
      <c r="T22" s="1"/>
      <c r="U22" s="19"/>
      <c r="V22" s="74" t="s">
        <v>27</v>
      </c>
      <c r="W22" s="75"/>
      <c r="X22" s="76"/>
      <c r="Y22" s="77">
        <f>IF(O10,O10+(R10*0.4),"")</f>
        <v>43899.4</v>
      </c>
      <c r="Z22" s="78"/>
      <c r="AA22" s="79"/>
      <c r="AB22" s="25"/>
      <c r="AC22" s="1"/>
    </row>
    <row r="23" spans="1:29" ht="40" customHeight="1" thickBot="1" x14ac:dyDescent="1">
      <c r="A23" s="1"/>
      <c r="B23" s="19"/>
      <c r="C23" s="136"/>
      <c r="D23" s="122"/>
      <c r="E23" s="123"/>
      <c r="F23" s="123"/>
      <c r="G23" s="123"/>
      <c r="H23" s="123"/>
      <c r="I23" s="123"/>
      <c r="J23" s="124"/>
      <c r="K23" s="123"/>
      <c r="L23" s="123"/>
      <c r="M23" s="123"/>
      <c r="N23" s="123"/>
      <c r="O23" s="123"/>
      <c r="P23" s="123"/>
      <c r="Q23" s="123"/>
      <c r="R23" s="125"/>
      <c r="S23" s="25"/>
      <c r="T23" s="1"/>
      <c r="U23" s="19"/>
      <c r="V23" s="104"/>
      <c r="W23" s="105"/>
      <c r="X23" s="105"/>
      <c r="Y23" s="105"/>
      <c r="Z23" s="105"/>
      <c r="AA23" s="106"/>
      <c r="AB23" s="25"/>
      <c r="AC23" s="1"/>
    </row>
    <row r="24" spans="1:29" ht="40" customHeight="1" thickBot="1" x14ac:dyDescent="1">
      <c r="A24" s="1"/>
      <c r="B24" s="19"/>
      <c r="C24" s="137"/>
      <c r="D24" s="138"/>
      <c r="E24" s="139"/>
      <c r="F24" s="139"/>
      <c r="G24" s="139"/>
      <c r="H24" s="139"/>
      <c r="I24" s="139"/>
      <c r="J24" s="140"/>
      <c r="K24" s="139"/>
      <c r="L24" s="139"/>
      <c r="M24" s="139"/>
      <c r="N24" s="139"/>
      <c r="O24" s="139"/>
      <c r="P24" s="139"/>
      <c r="Q24" s="139"/>
      <c r="R24" s="141"/>
      <c r="S24" s="25"/>
      <c r="T24" s="1"/>
      <c r="U24" s="19"/>
      <c r="V24" s="142" t="s">
        <v>28</v>
      </c>
      <c r="W24" s="143"/>
      <c r="X24" s="144" t="s">
        <v>29</v>
      </c>
      <c r="Y24" s="145"/>
      <c r="Z24" s="145"/>
      <c r="AA24" s="146"/>
      <c r="AB24" s="25"/>
      <c r="AC24" s="1"/>
    </row>
    <row r="25" spans="1:29" ht="40" customHeight="1" thickBot="1" x14ac:dyDescent="1">
      <c r="A25" s="1"/>
      <c r="B25" s="19"/>
      <c r="C25" s="147" t="s">
        <v>22</v>
      </c>
      <c r="D25" s="148" t="s">
        <v>20</v>
      </c>
      <c r="E25" s="149"/>
      <c r="F25" s="149"/>
      <c r="G25" s="149"/>
      <c r="H25" s="149"/>
      <c r="I25" s="149"/>
      <c r="J25" s="150"/>
      <c r="K25" s="149" t="s">
        <v>21</v>
      </c>
      <c r="L25" s="149"/>
      <c r="M25" s="149"/>
      <c r="N25" s="149"/>
      <c r="O25" s="149"/>
      <c r="P25" s="149"/>
      <c r="Q25" s="149"/>
      <c r="R25" s="151"/>
      <c r="S25" s="25"/>
      <c r="T25" s="1"/>
      <c r="U25" s="19"/>
      <c r="V25" s="47" t="s">
        <v>3</v>
      </c>
      <c r="W25" s="48"/>
      <c r="X25" s="89"/>
      <c r="Y25" s="30" t="s">
        <v>4</v>
      </c>
      <c r="Z25" s="31"/>
      <c r="AA25" s="32"/>
      <c r="AB25" s="25"/>
      <c r="AC25" s="1"/>
    </row>
    <row r="26" spans="1:29" ht="40" customHeight="1" x14ac:dyDescent="0.95">
      <c r="A26" s="1"/>
      <c r="B26" s="19"/>
      <c r="C26" s="152"/>
      <c r="D26" s="118"/>
      <c r="E26" s="119"/>
      <c r="F26" s="119"/>
      <c r="G26" s="119"/>
      <c r="H26" s="119"/>
      <c r="I26" s="119"/>
      <c r="J26" s="120"/>
      <c r="K26" s="119"/>
      <c r="L26" s="119"/>
      <c r="M26" s="119"/>
      <c r="N26" s="119"/>
      <c r="O26" s="119"/>
      <c r="P26" s="119"/>
      <c r="Q26" s="119"/>
      <c r="R26" s="121"/>
      <c r="S26" s="25"/>
      <c r="T26" s="1"/>
      <c r="U26" s="19"/>
      <c r="V26" s="41" t="s">
        <v>24</v>
      </c>
      <c r="W26" s="42"/>
      <c r="X26" s="43"/>
      <c r="Y26" s="44">
        <f>IF(G6,G6+(J6*0.75),"")</f>
        <v>43965.5</v>
      </c>
      <c r="Z26" s="45"/>
      <c r="AA26" s="46"/>
      <c r="AB26" s="25"/>
      <c r="AC26" s="1"/>
    </row>
    <row r="27" spans="1:29" ht="40" customHeight="1" x14ac:dyDescent="0.95">
      <c r="A27" s="1"/>
      <c r="B27" s="19"/>
      <c r="C27" s="152"/>
      <c r="D27" s="122"/>
      <c r="E27" s="123"/>
      <c r="F27" s="123"/>
      <c r="G27" s="123"/>
      <c r="H27" s="123"/>
      <c r="I27" s="123"/>
      <c r="J27" s="124"/>
      <c r="K27" s="123"/>
      <c r="L27" s="123"/>
      <c r="M27" s="123"/>
      <c r="N27" s="123"/>
      <c r="O27" s="123"/>
      <c r="P27" s="123"/>
      <c r="Q27" s="123"/>
      <c r="R27" s="125"/>
      <c r="S27" s="25"/>
      <c r="T27" s="1"/>
      <c r="U27" s="19"/>
      <c r="V27" s="56" t="s">
        <v>25</v>
      </c>
      <c r="W27" s="57"/>
      <c r="X27" s="58"/>
      <c r="Y27" s="59">
        <f>IF(G10,G10+(J10*0.75),"")</f>
        <v>43896</v>
      </c>
      <c r="Z27" s="60"/>
      <c r="AA27" s="61"/>
      <c r="AB27" s="25"/>
      <c r="AC27" s="1"/>
    </row>
    <row r="28" spans="1:29" ht="40" customHeight="1" thickBot="1" x14ac:dyDescent="1">
      <c r="A28" s="1"/>
      <c r="B28" s="19"/>
      <c r="C28" s="153"/>
      <c r="D28" s="138"/>
      <c r="E28" s="139"/>
      <c r="F28" s="139"/>
      <c r="G28" s="139"/>
      <c r="H28" s="139"/>
      <c r="I28" s="139"/>
      <c r="J28" s="140"/>
      <c r="K28" s="139"/>
      <c r="L28" s="139"/>
      <c r="M28" s="139"/>
      <c r="N28" s="139"/>
      <c r="O28" s="139"/>
      <c r="P28" s="139"/>
      <c r="Q28" s="139"/>
      <c r="R28" s="141"/>
      <c r="S28" s="25"/>
      <c r="T28" s="1"/>
      <c r="U28" s="19"/>
      <c r="V28" s="41" t="s">
        <v>26</v>
      </c>
      <c r="W28" s="42"/>
      <c r="X28" s="43"/>
      <c r="Y28" s="44">
        <f>IF(O6,O6+(R6*0.75),"")</f>
        <v>44030.75</v>
      </c>
      <c r="Z28" s="45"/>
      <c r="AA28" s="46"/>
      <c r="AB28" s="25"/>
      <c r="AC28" s="1"/>
    </row>
    <row r="29" spans="1:29" ht="40" customHeight="1" thickBot="1" x14ac:dyDescent="1">
      <c r="A29" s="1"/>
      <c r="B29" s="19"/>
      <c r="C29" s="154" t="s">
        <v>28</v>
      </c>
      <c r="D29" s="155" t="s">
        <v>20</v>
      </c>
      <c r="E29" s="156"/>
      <c r="F29" s="156"/>
      <c r="G29" s="156"/>
      <c r="H29" s="156"/>
      <c r="I29" s="156"/>
      <c r="J29" s="157"/>
      <c r="K29" s="156" t="s">
        <v>21</v>
      </c>
      <c r="L29" s="156"/>
      <c r="M29" s="156"/>
      <c r="N29" s="156"/>
      <c r="O29" s="156"/>
      <c r="P29" s="156"/>
      <c r="Q29" s="156"/>
      <c r="R29" s="158"/>
      <c r="S29" s="25"/>
      <c r="T29" s="1"/>
      <c r="U29" s="19"/>
      <c r="V29" s="74" t="s">
        <v>27</v>
      </c>
      <c r="W29" s="75"/>
      <c r="X29" s="76"/>
      <c r="Y29" s="77">
        <f>IF(O10,O10+(R10*0.75),"")</f>
        <v>43920.75</v>
      </c>
      <c r="Z29" s="78"/>
      <c r="AA29" s="79"/>
      <c r="AB29" s="25"/>
      <c r="AC29" s="1"/>
    </row>
    <row r="30" spans="1:29" ht="40" customHeight="1" thickBot="1" x14ac:dyDescent="1">
      <c r="A30" s="1"/>
      <c r="B30" s="19"/>
      <c r="C30" s="159"/>
      <c r="D30" s="118"/>
      <c r="E30" s="119"/>
      <c r="F30" s="119"/>
      <c r="G30" s="119"/>
      <c r="H30" s="119"/>
      <c r="I30" s="119"/>
      <c r="J30" s="120"/>
      <c r="K30" s="119"/>
      <c r="L30" s="119"/>
      <c r="M30" s="119"/>
      <c r="N30" s="119"/>
      <c r="O30" s="119"/>
      <c r="P30" s="119"/>
      <c r="Q30" s="119"/>
      <c r="R30" s="121"/>
      <c r="S30" s="25"/>
      <c r="T30" s="1"/>
      <c r="U30" s="19"/>
      <c r="V30" s="104"/>
      <c r="W30" s="105"/>
      <c r="X30" s="105"/>
      <c r="Y30" s="105"/>
      <c r="Z30" s="105"/>
      <c r="AA30" s="106"/>
      <c r="AB30" s="25"/>
      <c r="AC30" s="1"/>
    </row>
    <row r="31" spans="1:29" ht="40" customHeight="1" thickBot="1" x14ac:dyDescent="1">
      <c r="A31" s="1"/>
      <c r="B31" s="19"/>
      <c r="C31" s="159"/>
      <c r="D31" s="122"/>
      <c r="E31" s="123"/>
      <c r="F31" s="123"/>
      <c r="G31" s="123"/>
      <c r="H31" s="123"/>
      <c r="I31" s="123"/>
      <c r="J31" s="124"/>
      <c r="K31" s="123"/>
      <c r="L31" s="123"/>
      <c r="M31" s="123"/>
      <c r="N31" s="123"/>
      <c r="O31" s="123"/>
      <c r="P31" s="123"/>
      <c r="Q31" s="123"/>
      <c r="R31" s="125"/>
      <c r="S31" s="25"/>
      <c r="T31" s="1"/>
      <c r="U31" s="19"/>
      <c r="V31" s="160" t="s">
        <v>30</v>
      </c>
      <c r="W31" s="161"/>
      <c r="X31" s="162" t="s">
        <v>31</v>
      </c>
      <c r="Y31" s="163"/>
      <c r="Z31" s="163"/>
      <c r="AA31" s="164"/>
      <c r="AB31" s="25"/>
      <c r="AC31" s="1"/>
    </row>
    <row r="32" spans="1:29" ht="40" customHeight="1" thickBot="1" x14ac:dyDescent="1">
      <c r="A32" s="1"/>
      <c r="B32" s="19"/>
      <c r="C32" s="165"/>
      <c r="D32" s="138"/>
      <c r="E32" s="139"/>
      <c r="F32" s="139"/>
      <c r="G32" s="139"/>
      <c r="H32" s="139"/>
      <c r="I32" s="139"/>
      <c r="J32" s="140"/>
      <c r="K32" s="139"/>
      <c r="L32" s="139"/>
      <c r="M32" s="139"/>
      <c r="N32" s="139"/>
      <c r="O32" s="139"/>
      <c r="P32" s="139"/>
      <c r="Q32" s="139"/>
      <c r="R32" s="141"/>
      <c r="S32" s="25"/>
      <c r="T32" s="1"/>
      <c r="U32" s="19"/>
      <c r="V32" s="47" t="s">
        <v>3</v>
      </c>
      <c r="W32" s="48"/>
      <c r="X32" s="89"/>
      <c r="Y32" s="30" t="s">
        <v>4</v>
      </c>
      <c r="Z32" s="31"/>
      <c r="AA32" s="32"/>
      <c r="AB32" s="25"/>
      <c r="AC32" s="1"/>
    </row>
    <row r="33" spans="1:29" ht="40" customHeight="1" thickBot="1" x14ac:dyDescent="1">
      <c r="A33" s="1"/>
      <c r="B33" s="19"/>
      <c r="C33" s="166" t="s">
        <v>30</v>
      </c>
      <c r="D33" s="167" t="s">
        <v>20</v>
      </c>
      <c r="E33" s="168"/>
      <c r="F33" s="168"/>
      <c r="G33" s="168"/>
      <c r="H33" s="168"/>
      <c r="I33" s="168"/>
      <c r="J33" s="169"/>
      <c r="K33" s="168" t="s">
        <v>21</v>
      </c>
      <c r="L33" s="168"/>
      <c r="M33" s="168"/>
      <c r="N33" s="168"/>
      <c r="O33" s="168"/>
      <c r="P33" s="168"/>
      <c r="Q33" s="168"/>
      <c r="R33" s="170"/>
      <c r="S33" s="25"/>
      <c r="T33" s="1"/>
      <c r="U33" s="19"/>
      <c r="V33" s="41" t="s">
        <v>24</v>
      </c>
      <c r="W33" s="42"/>
      <c r="X33" s="43"/>
      <c r="Y33" s="44">
        <f>IF(G6,G6+(J6*0.85),"")</f>
        <v>43966.9</v>
      </c>
      <c r="Z33" s="45"/>
      <c r="AA33" s="46"/>
      <c r="AB33" s="25"/>
      <c r="AC33" s="1"/>
    </row>
    <row r="34" spans="1:29" ht="40" customHeight="1" x14ac:dyDescent="0.95">
      <c r="A34" s="1"/>
      <c r="B34" s="19"/>
      <c r="C34" s="171"/>
      <c r="D34" s="118"/>
      <c r="E34" s="119"/>
      <c r="F34" s="119"/>
      <c r="G34" s="119"/>
      <c r="H34" s="119"/>
      <c r="I34" s="119"/>
      <c r="J34" s="120"/>
      <c r="K34" s="119"/>
      <c r="L34" s="119"/>
      <c r="M34" s="119"/>
      <c r="N34" s="119"/>
      <c r="O34" s="119"/>
      <c r="P34" s="119"/>
      <c r="Q34" s="119"/>
      <c r="R34" s="121"/>
      <c r="S34" s="25"/>
      <c r="T34" s="1"/>
      <c r="U34" s="19"/>
      <c r="V34" s="56" t="s">
        <v>25</v>
      </c>
      <c r="W34" s="57"/>
      <c r="X34" s="58"/>
      <c r="Y34" s="59">
        <f>IF(G10,G10+(J10*0.85),"")</f>
        <v>43898.8</v>
      </c>
      <c r="Z34" s="60"/>
      <c r="AA34" s="61"/>
      <c r="AB34" s="25"/>
      <c r="AC34" s="1"/>
    </row>
    <row r="35" spans="1:29" ht="40" customHeight="1" x14ac:dyDescent="0.95">
      <c r="A35" s="1"/>
      <c r="B35" s="19"/>
      <c r="C35" s="171"/>
      <c r="D35" s="122"/>
      <c r="E35" s="123"/>
      <c r="F35" s="123"/>
      <c r="G35" s="123"/>
      <c r="H35" s="123"/>
      <c r="I35" s="123"/>
      <c r="J35" s="124"/>
      <c r="K35" s="123"/>
      <c r="L35" s="123"/>
      <c r="M35" s="123"/>
      <c r="N35" s="123"/>
      <c r="O35" s="123"/>
      <c r="P35" s="123"/>
      <c r="Q35" s="123"/>
      <c r="R35" s="125"/>
      <c r="S35" s="25"/>
      <c r="T35" s="1"/>
      <c r="U35" s="19"/>
      <c r="V35" s="41" t="s">
        <v>26</v>
      </c>
      <c r="W35" s="42"/>
      <c r="X35" s="43"/>
      <c r="Y35" s="44">
        <f>IF(O6,O6+(R6*0.85),"")</f>
        <v>44032.85</v>
      </c>
      <c r="Z35" s="45"/>
      <c r="AA35" s="46"/>
      <c r="AB35" s="25"/>
      <c r="AC35" s="1"/>
    </row>
    <row r="36" spans="1:29" ht="40" customHeight="1" thickBot="1" x14ac:dyDescent="1">
      <c r="A36" s="1"/>
      <c r="B36" s="19"/>
      <c r="C36" s="172"/>
      <c r="D36" s="138"/>
      <c r="E36" s="139"/>
      <c r="F36" s="139"/>
      <c r="G36" s="139"/>
      <c r="H36" s="139"/>
      <c r="I36" s="139"/>
      <c r="J36" s="140"/>
      <c r="K36" s="139"/>
      <c r="L36" s="139"/>
      <c r="M36" s="139"/>
      <c r="N36" s="139"/>
      <c r="O36" s="139"/>
      <c r="P36" s="139"/>
      <c r="Q36" s="139"/>
      <c r="R36" s="141"/>
      <c r="S36" s="25"/>
      <c r="T36" s="1"/>
      <c r="U36" s="19"/>
      <c r="V36" s="74" t="s">
        <v>27</v>
      </c>
      <c r="W36" s="75"/>
      <c r="X36" s="76"/>
      <c r="Y36" s="77">
        <f>IF(O10,O10+(R10*0.85),"")</f>
        <v>43926.85</v>
      </c>
      <c r="Z36" s="78"/>
      <c r="AA36" s="79"/>
      <c r="AB36" s="25"/>
      <c r="AC36" s="1"/>
    </row>
    <row r="37" spans="1:29" ht="40" customHeight="1" thickBot="1" x14ac:dyDescent="1">
      <c r="A37" s="1"/>
      <c r="B37" s="19"/>
      <c r="C37" s="107" t="s">
        <v>32</v>
      </c>
      <c r="D37" s="173" t="s">
        <v>20</v>
      </c>
      <c r="E37" s="174"/>
      <c r="F37" s="174"/>
      <c r="G37" s="174"/>
      <c r="H37" s="174"/>
      <c r="I37" s="174"/>
      <c r="J37" s="175"/>
      <c r="K37" s="174" t="s">
        <v>21</v>
      </c>
      <c r="L37" s="174"/>
      <c r="M37" s="174"/>
      <c r="N37" s="174"/>
      <c r="O37" s="174"/>
      <c r="P37" s="174"/>
      <c r="Q37" s="174"/>
      <c r="R37" s="176"/>
      <c r="S37" s="25"/>
      <c r="T37" s="1"/>
      <c r="U37" s="19"/>
      <c r="V37" s="80"/>
      <c r="W37" s="81"/>
      <c r="X37" s="81"/>
      <c r="Y37" s="81"/>
      <c r="Z37" s="81"/>
      <c r="AA37" s="82"/>
      <c r="AB37" s="25"/>
      <c r="AC37" s="1"/>
    </row>
    <row r="38" spans="1:29" ht="40" customHeight="1" thickBot="1" x14ac:dyDescent="1">
      <c r="A38" s="1"/>
      <c r="B38" s="19"/>
      <c r="C38" s="117"/>
      <c r="D38" s="118"/>
      <c r="E38" s="119"/>
      <c r="F38" s="119"/>
      <c r="G38" s="119"/>
      <c r="H38" s="119"/>
      <c r="I38" s="119"/>
      <c r="J38" s="120"/>
      <c r="K38" s="119"/>
      <c r="L38" s="119"/>
      <c r="M38" s="119"/>
      <c r="N38" s="119"/>
      <c r="O38" s="119"/>
      <c r="P38" s="119"/>
      <c r="Q38" s="119"/>
      <c r="R38" s="121"/>
      <c r="S38" s="25"/>
      <c r="T38" s="1"/>
      <c r="U38" s="19"/>
      <c r="V38" s="20" t="s">
        <v>32</v>
      </c>
      <c r="W38" s="177"/>
      <c r="X38" s="178" t="s">
        <v>33</v>
      </c>
      <c r="Y38" s="179"/>
      <c r="Z38" s="179"/>
      <c r="AA38" s="180"/>
      <c r="AB38" s="25"/>
      <c r="AC38" s="1"/>
    </row>
    <row r="39" spans="1:29" ht="40" customHeight="1" x14ac:dyDescent="0.95">
      <c r="A39" s="1"/>
      <c r="B39" s="19"/>
      <c r="C39" s="117"/>
      <c r="D39" s="122"/>
      <c r="E39" s="123"/>
      <c r="F39" s="123"/>
      <c r="G39" s="123"/>
      <c r="H39" s="123"/>
      <c r="I39" s="123"/>
      <c r="J39" s="124"/>
      <c r="K39" s="123"/>
      <c r="L39" s="123"/>
      <c r="M39" s="123"/>
      <c r="N39" s="123"/>
      <c r="O39" s="123"/>
      <c r="P39" s="123"/>
      <c r="Q39" s="123"/>
      <c r="R39" s="125"/>
      <c r="S39" s="25"/>
      <c r="T39" s="1"/>
      <c r="U39" s="19"/>
      <c r="V39" s="47" t="s">
        <v>3</v>
      </c>
      <c r="W39" s="48"/>
      <c r="X39" s="89"/>
      <c r="Y39" s="30" t="s">
        <v>4</v>
      </c>
      <c r="Z39" s="31"/>
      <c r="AA39" s="32"/>
      <c r="AB39" s="25"/>
      <c r="AC39" s="1"/>
    </row>
    <row r="40" spans="1:29" ht="40" customHeight="1" thickBot="1" x14ac:dyDescent="1">
      <c r="A40" s="1"/>
      <c r="B40" s="19"/>
      <c r="C40" s="126"/>
      <c r="D40" s="138"/>
      <c r="E40" s="139"/>
      <c r="F40" s="139"/>
      <c r="G40" s="139"/>
      <c r="H40" s="139"/>
      <c r="I40" s="139"/>
      <c r="J40" s="140"/>
      <c r="K40" s="139"/>
      <c r="L40" s="139"/>
      <c r="M40" s="139"/>
      <c r="N40" s="139"/>
      <c r="O40" s="139"/>
      <c r="P40" s="139"/>
      <c r="Q40" s="139"/>
      <c r="R40" s="141"/>
      <c r="S40" s="25"/>
      <c r="T40" s="1"/>
      <c r="U40" s="19"/>
      <c r="V40" s="41" t="s">
        <v>24</v>
      </c>
      <c r="W40" s="42"/>
      <c r="X40" s="43"/>
      <c r="Y40" s="44">
        <f>IF(G6,G6+(J6*0.9),"")</f>
        <v>43967.6</v>
      </c>
      <c r="Z40" s="45"/>
      <c r="AA40" s="46"/>
      <c r="AB40" s="25"/>
      <c r="AC40" s="1"/>
    </row>
    <row r="41" spans="1:29" ht="40" customHeight="1" thickBot="1" x14ac:dyDescent="1">
      <c r="A41" s="1"/>
      <c r="B41" s="19"/>
      <c r="C41" s="181" t="s">
        <v>34</v>
      </c>
      <c r="D41" s="182" t="s">
        <v>20</v>
      </c>
      <c r="E41" s="183"/>
      <c r="F41" s="183"/>
      <c r="G41" s="183"/>
      <c r="H41" s="183"/>
      <c r="I41" s="183"/>
      <c r="J41" s="184"/>
      <c r="K41" s="183" t="s">
        <v>21</v>
      </c>
      <c r="L41" s="183"/>
      <c r="M41" s="183"/>
      <c r="N41" s="183"/>
      <c r="O41" s="183"/>
      <c r="P41" s="183"/>
      <c r="Q41" s="183"/>
      <c r="R41" s="185"/>
      <c r="S41" s="25"/>
      <c r="T41" s="1"/>
      <c r="U41" s="19"/>
      <c r="V41" s="56" t="s">
        <v>25</v>
      </c>
      <c r="W41" s="57"/>
      <c r="X41" s="58"/>
      <c r="Y41" s="59">
        <f>IF(G10,G10+(J10*0.9),"")</f>
        <v>43900.2</v>
      </c>
      <c r="Z41" s="60"/>
      <c r="AA41" s="61"/>
      <c r="AB41" s="25"/>
      <c r="AC41" s="1"/>
    </row>
    <row r="42" spans="1:29" ht="40" customHeight="1" x14ac:dyDescent="0.95">
      <c r="A42" s="1"/>
      <c r="B42" s="19"/>
      <c r="C42" s="186"/>
      <c r="D42" s="118"/>
      <c r="E42" s="119"/>
      <c r="F42" s="119"/>
      <c r="G42" s="119"/>
      <c r="H42" s="119"/>
      <c r="I42" s="119"/>
      <c r="J42" s="120"/>
      <c r="K42" s="119"/>
      <c r="L42" s="119"/>
      <c r="M42" s="119"/>
      <c r="N42" s="119"/>
      <c r="O42" s="119"/>
      <c r="P42" s="119"/>
      <c r="Q42" s="119"/>
      <c r="R42" s="121"/>
      <c r="S42" s="25"/>
      <c r="T42" s="1"/>
      <c r="U42" s="19"/>
      <c r="V42" s="41" t="s">
        <v>26</v>
      </c>
      <c r="W42" s="42"/>
      <c r="X42" s="43"/>
      <c r="Y42" s="44">
        <f>IF(O6,O6+(R6*0.9),"")</f>
        <v>44033.9</v>
      </c>
      <c r="Z42" s="45"/>
      <c r="AA42" s="46"/>
      <c r="AB42" s="25"/>
      <c r="AC42" s="1"/>
    </row>
    <row r="43" spans="1:29" ht="40" customHeight="1" thickBot="1" x14ac:dyDescent="1">
      <c r="A43" s="1"/>
      <c r="B43" s="19"/>
      <c r="C43" s="186"/>
      <c r="D43" s="122"/>
      <c r="E43" s="123"/>
      <c r="F43" s="123"/>
      <c r="G43" s="123"/>
      <c r="H43" s="123"/>
      <c r="I43" s="123"/>
      <c r="J43" s="124"/>
      <c r="K43" s="123"/>
      <c r="L43" s="123"/>
      <c r="M43" s="123"/>
      <c r="N43" s="123"/>
      <c r="O43" s="123"/>
      <c r="P43" s="123"/>
      <c r="Q43" s="123"/>
      <c r="R43" s="125"/>
      <c r="S43" s="25"/>
      <c r="T43" s="1"/>
      <c r="U43" s="19"/>
      <c r="V43" s="74" t="s">
        <v>27</v>
      </c>
      <c r="W43" s="75"/>
      <c r="X43" s="76"/>
      <c r="Y43" s="77">
        <f>IF(O10,O10+(R10*0.9),"")</f>
        <v>43929.9</v>
      </c>
      <c r="Z43" s="78"/>
      <c r="AA43" s="79"/>
      <c r="AB43" s="25"/>
      <c r="AC43" s="1"/>
    </row>
    <row r="44" spans="1:29" ht="40" customHeight="1" thickBot="1" x14ac:dyDescent="1">
      <c r="A44" s="1"/>
      <c r="B44" s="19"/>
      <c r="C44" s="187"/>
      <c r="D44" s="138"/>
      <c r="E44" s="139"/>
      <c r="F44" s="139"/>
      <c r="G44" s="139"/>
      <c r="H44" s="139"/>
      <c r="I44" s="139"/>
      <c r="J44" s="140"/>
      <c r="K44" s="139"/>
      <c r="L44" s="139"/>
      <c r="M44" s="139"/>
      <c r="N44" s="139"/>
      <c r="O44" s="139"/>
      <c r="P44" s="139"/>
      <c r="Q44" s="139"/>
      <c r="R44" s="141"/>
      <c r="S44" s="25"/>
      <c r="T44" s="1"/>
      <c r="U44" s="19"/>
      <c r="V44" s="104"/>
      <c r="W44" s="105"/>
      <c r="X44" s="105"/>
      <c r="Y44" s="105"/>
      <c r="Z44" s="105"/>
      <c r="AA44" s="106"/>
      <c r="AB44" s="25"/>
      <c r="AC44" s="1"/>
    </row>
    <row r="45" spans="1:29" ht="40" customHeight="1" thickBot="1" x14ac:dyDescent="0.75">
      <c r="A45" s="1"/>
      <c r="B45" s="18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189"/>
      <c r="T45" s="1"/>
      <c r="U45" s="19"/>
      <c r="V45" s="190" t="s">
        <v>34</v>
      </c>
      <c r="W45" s="191"/>
      <c r="X45" s="85" t="s">
        <v>35</v>
      </c>
      <c r="Y45" s="86"/>
      <c r="Z45" s="86"/>
      <c r="AA45" s="87"/>
      <c r="AB45" s="25"/>
      <c r="AC45" s="1"/>
    </row>
    <row r="46" spans="1:29" ht="40" customHeight="1" x14ac:dyDescent="0.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9"/>
      <c r="V46" s="47" t="s">
        <v>3</v>
      </c>
      <c r="W46" s="48"/>
      <c r="X46" s="89"/>
      <c r="Y46" s="192" t="s">
        <v>4</v>
      </c>
      <c r="Z46" s="193"/>
      <c r="AA46" s="194"/>
      <c r="AB46" s="25"/>
      <c r="AC46" s="1"/>
    </row>
    <row r="47" spans="1:29" ht="40" customHeight="1" x14ac:dyDescent="0.8">
      <c r="A47" s="195"/>
      <c r="B47" s="196" t="s">
        <v>36</v>
      </c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  <c r="Q47" s="196"/>
      <c r="R47" s="196"/>
      <c r="S47" s="196"/>
      <c r="T47" s="1"/>
      <c r="U47" s="19"/>
      <c r="V47" s="41" t="s">
        <v>24</v>
      </c>
      <c r="W47" s="42"/>
      <c r="X47" s="43"/>
      <c r="Y47" s="44">
        <f>IF(G6,G6+(J6*1),"")</f>
        <v>43969</v>
      </c>
      <c r="Z47" s="45"/>
      <c r="AA47" s="46"/>
      <c r="AB47" s="25"/>
      <c r="AC47" s="1"/>
    </row>
    <row r="48" spans="1:29" ht="40" customHeight="1" x14ac:dyDescent="0.6">
      <c r="A48" s="195"/>
      <c r="T48" s="1"/>
      <c r="U48" s="19"/>
      <c r="V48" s="56" t="s">
        <v>25</v>
      </c>
      <c r="W48" s="57"/>
      <c r="X48" s="58"/>
      <c r="Y48" s="59">
        <f>IF(G10,G10+(J10*1),"")</f>
        <v>43903</v>
      </c>
      <c r="Z48" s="60"/>
      <c r="AA48" s="61"/>
      <c r="AB48" s="25"/>
      <c r="AC48" s="1"/>
    </row>
    <row r="49" spans="1:29" ht="40" customHeight="1" x14ac:dyDescent="0.6">
      <c r="A49" s="195"/>
      <c r="T49" s="1"/>
      <c r="U49" s="19"/>
      <c r="V49" s="41" t="s">
        <v>26</v>
      </c>
      <c r="W49" s="42"/>
      <c r="X49" s="43"/>
      <c r="Y49" s="44">
        <f>IF(O6,O6+(R6*1),"")</f>
        <v>44036</v>
      </c>
      <c r="Z49" s="45"/>
      <c r="AA49" s="46"/>
      <c r="AB49" s="25"/>
      <c r="AC49" s="1"/>
    </row>
    <row r="50" spans="1:29" ht="40" customHeight="1" thickBot="1" x14ac:dyDescent="0.65">
      <c r="A50" s="195"/>
      <c r="T50" s="1"/>
      <c r="U50" s="19"/>
      <c r="V50" s="74" t="s">
        <v>27</v>
      </c>
      <c r="W50" s="75"/>
      <c r="X50" s="76"/>
      <c r="Y50" s="77">
        <f>IF(O10,O10+(R10*1),"")</f>
        <v>43936</v>
      </c>
      <c r="Z50" s="78"/>
      <c r="AA50" s="79"/>
      <c r="AB50" s="25"/>
      <c r="AC50" s="1"/>
    </row>
    <row r="51" spans="1:29" ht="40" customHeight="1" thickBot="1" x14ac:dyDescent="0.65">
      <c r="A51" s="195"/>
      <c r="T51" s="1"/>
      <c r="U51" s="19"/>
      <c r="V51" s="80"/>
      <c r="W51" s="81"/>
      <c r="X51" s="81"/>
      <c r="Y51" s="81"/>
      <c r="Z51" s="81"/>
      <c r="AA51" s="82"/>
      <c r="AB51" s="25"/>
      <c r="AC51" s="1"/>
    </row>
    <row r="52" spans="1:29" ht="40" customHeight="1" thickBot="1" x14ac:dyDescent="0.65">
      <c r="A52" s="195"/>
      <c r="T52" s="1"/>
      <c r="U52" s="188"/>
      <c r="V52" s="197"/>
      <c r="W52" s="197"/>
      <c r="X52" s="197"/>
      <c r="Y52" s="197"/>
      <c r="Z52" s="197"/>
      <c r="AA52" s="197"/>
      <c r="AB52" s="189"/>
      <c r="AC52" s="1"/>
    </row>
    <row r="53" spans="1:29" ht="40" customHeight="1" x14ac:dyDescent="0.4">
      <c r="A53" s="195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x14ac:dyDescent="0.4">
      <c r="A54" s="195"/>
    </row>
    <row r="55" spans="1:29" x14ac:dyDescent="0.4">
      <c r="A55" s="195"/>
    </row>
    <row r="56" spans="1:29" x14ac:dyDescent="0.4">
      <c r="A56" s="195"/>
    </row>
  </sheetData>
  <mergeCells count="199">
    <mergeCell ref="V50:X50"/>
    <mergeCell ref="Y50:AA50"/>
    <mergeCell ref="V51:AA51"/>
    <mergeCell ref="V52:AA52"/>
    <mergeCell ref="U53:AB53"/>
    <mergeCell ref="B47:S47"/>
    <mergeCell ref="V47:X47"/>
    <mergeCell ref="Y47:AA47"/>
    <mergeCell ref="V48:X48"/>
    <mergeCell ref="Y48:AA48"/>
    <mergeCell ref="V49:X49"/>
    <mergeCell ref="Y49:AA49"/>
    <mergeCell ref="C45:R45"/>
    <mergeCell ref="V45:W45"/>
    <mergeCell ref="X45:AA45"/>
    <mergeCell ref="B46:S46"/>
    <mergeCell ref="V46:X46"/>
    <mergeCell ref="Y46:AA46"/>
    <mergeCell ref="K43:R43"/>
    <mergeCell ref="V43:X43"/>
    <mergeCell ref="Y43:AA43"/>
    <mergeCell ref="D44:J44"/>
    <mergeCell ref="K44:R44"/>
    <mergeCell ref="V44:AA44"/>
    <mergeCell ref="C41:C44"/>
    <mergeCell ref="D41:J41"/>
    <mergeCell ref="K41:R41"/>
    <mergeCell ref="V41:X41"/>
    <mergeCell ref="Y41:AA41"/>
    <mergeCell ref="D42:J42"/>
    <mergeCell ref="K42:R42"/>
    <mergeCell ref="V42:X42"/>
    <mergeCell ref="Y42:AA42"/>
    <mergeCell ref="D43:J43"/>
    <mergeCell ref="V39:X39"/>
    <mergeCell ref="Y39:AA39"/>
    <mergeCell ref="D40:J40"/>
    <mergeCell ref="K40:R40"/>
    <mergeCell ref="V40:X40"/>
    <mergeCell ref="Y40:AA40"/>
    <mergeCell ref="C37:C40"/>
    <mergeCell ref="D37:J37"/>
    <mergeCell ref="K37:R37"/>
    <mergeCell ref="V37:AA37"/>
    <mergeCell ref="D38:J38"/>
    <mergeCell ref="K38:R38"/>
    <mergeCell ref="V38:W38"/>
    <mergeCell ref="X38:AA38"/>
    <mergeCell ref="D39:J39"/>
    <mergeCell ref="K39:R39"/>
    <mergeCell ref="K35:R35"/>
    <mergeCell ref="V35:X35"/>
    <mergeCell ref="Y35:AA35"/>
    <mergeCell ref="D36:J36"/>
    <mergeCell ref="K36:R36"/>
    <mergeCell ref="V36:X36"/>
    <mergeCell ref="Y36:AA36"/>
    <mergeCell ref="C33:C36"/>
    <mergeCell ref="D33:J33"/>
    <mergeCell ref="K33:R33"/>
    <mergeCell ref="V33:X33"/>
    <mergeCell ref="Y33:AA33"/>
    <mergeCell ref="D34:J34"/>
    <mergeCell ref="K34:R34"/>
    <mergeCell ref="V34:X34"/>
    <mergeCell ref="Y34:AA34"/>
    <mergeCell ref="D35:J35"/>
    <mergeCell ref="V31:W31"/>
    <mergeCell ref="X31:AA31"/>
    <mergeCell ref="D32:J32"/>
    <mergeCell ref="K32:R32"/>
    <mergeCell ref="V32:X32"/>
    <mergeCell ref="Y32:AA32"/>
    <mergeCell ref="C29:C32"/>
    <mergeCell ref="D29:J29"/>
    <mergeCell ref="K29:R29"/>
    <mergeCell ref="V29:X29"/>
    <mergeCell ref="Y29:AA29"/>
    <mergeCell ref="D30:J30"/>
    <mergeCell ref="K30:R30"/>
    <mergeCell ref="V30:AA30"/>
    <mergeCell ref="D31:J31"/>
    <mergeCell ref="K31:R31"/>
    <mergeCell ref="K27:R27"/>
    <mergeCell ref="V27:X27"/>
    <mergeCell ref="Y27:AA27"/>
    <mergeCell ref="D28:J28"/>
    <mergeCell ref="K28:R28"/>
    <mergeCell ref="V28:X28"/>
    <mergeCell ref="Y28:AA28"/>
    <mergeCell ref="C25:C28"/>
    <mergeCell ref="D25:J25"/>
    <mergeCell ref="K25:R25"/>
    <mergeCell ref="V25:X25"/>
    <mergeCell ref="Y25:AA25"/>
    <mergeCell ref="D26:J26"/>
    <mergeCell ref="K26:R26"/>
    <mergeCell ref="V26:X26"/>
    <mergeCell ref="Y26:AA26"/>
    <mergeCell ref="D27:J27"/>
    <mergeCell ref="K23:R23"/>
    <mergeCell ref="V23:AA23"/>
    <mergeCell ref="D24:J24"/>
    <mergeCell ref="K24:R24"/>
    <mergeCell ref="V24:W24"/>
    <mergeCell ref="X24:AA24"/>
    <mergeCell ref="C21:C24"/>
    <mergeCell ref="D21:J21"/>
    <mergeCell ref="K21:R21"/>
    <mergeCell ref="V21:X21"/>
    <mergeCell ref="Y21:AA21"/>
    <mergeCell ref="D22:J22"/>
    <mergeCell ref="K22:R22"/>
    <mergeCell ref="V22:X22"/>
    <mergeCell ref="Y22:AA22"/>
    <mergeCell ref="D23:J23"/>
    <mergeCell ref="D19:J19"/>
    <mergeCell ref="K19:R19"/>
    <mergeCell ref="V19:X19"/>
    <mergeCell ref="Y19:AA19"/>
    <mergeCell ref="D20:J20"/>
    <mergeCell ref="K20:R20"/>
    <mergeCell ref="V20:X20"/>
    <mergeCell ref="Y20:AA20"/>
    <mergeCell ref="D17:J17"/>
    <mergeCell ref="K17:R17"/>
    <mergeCell ref="V17:W17"/>
    <mergeCell ref="X17:AA17"/>
    <mergeCell ref="D18:J18"/>
    <mergeCell ref="K18:R18"/>
    <mergeCell ref="V18:X18"/>
    <mergeCell ref="Y18:AA18"/>
    <mergeCell ref="B14:B45"/>
    <mergeCell ref="D14:R14"/>
    <mergeCell ref="S14:S45"/>
    <mergeCell ref="V14:X14"/>
    <mergeCell ref="Y14:AA14"/>
    <mergeCell ref="C15:R15"/>
    <mergeCell ref="V15:X15"/>
    <mergeCell ref="Y15:AA15"/>
    <mergeCell ref="V16:AA16"/>
    <mergeCell ref="C17:C20"/>
    <mergeCell ref="D12:R12"/>
    <mergeCell ref="V12:X12"/>
    <mergeCell ref="Y12:AA12"/>
    <mergeCell ref="B13:S13"/>
    <mergeCell ref="V13:X13"/>
    <mergeCell ref="Y13:AA13"/>
    <mergeCell ref="D11:F11"/>
    <mergeCell ref="G11:I11"/>
    <mergeCell ref="L11:N11"/>
    <mergeCell ref="O11:Q11"/>
    <mergeCell ref="V11:X11"/>
    <mergeCell ref="Y11:AA11"/>
    <mergeCell ref="D10:F10"/>
    <mergeCell ref="G10:I10"/>
    <mergeCell ref="L10:N10"/>
    <mergeCell ref="O10:Q10"/>
    <mergeCell ref="V10:W10"/>
    <mergeCell ref="X10:AA10"/>
    <mergeCell ref="D8:J8"/>
    <mergeCell ref="L8:R8"/>
    <mergeCell ref="V8:X8"/>
    <mergeCell ref="Y8:AA8"/>
    <mergeCell ref="D9:I9"/>
    <mergeCell ref="L9:Q9"/>
    <mergeCell ref="V9:AA9"/>
    <mergeCell ref="D7:F7"/>
    <mergeCell ref="G7:I7"/>
    <mergeCell ref="L7:N7"/>
    <mergeCell ref="O7:Q7"/>
    <mergeCell ref="V7:X7"/>
    <mergeCell ref="Y7:AA7"/>
    <mergeCell ref="D6:F6"/>
    <mergeCell ref="G6:I6"/>
    <mergeCell ref="L6:N6"/>
    <mergeCell ref="O6:Q6"/>
    <mergeCell ref="V6:X6"/>
    <mergeCell ref="Y6:AA6"/>
    <mergeCell ref="V3:W3"/>
    <mergeCell ref="X3:AA3"/>
    <mergeCell ref="D4:R4"/>
    <mergeCell ref="V4:X4"/>
    <mergeCell ref="Y4:AA4"/>
    <mergeCell ref="D5:I5"/>
    <mergeCell ref="K5:K11"/>
    <mergeCell ref="L5:Q5"/>
    <mergeCell ref="V5:X5"/>
    <mergeCell ref="Y5:AA5"/>
    <mergeCell ref="A1:A46"/>
    <mergeCell ref="B1:S1"/>
    <mergeCell ref="T1:T53"/>
    <mergeCell ref="U1:AB1"/>
    <mergeCell ref="AC1:AC53"/>
    <mergeCell ref="D2:R2"/>
    <mergeCell ref="U2:U52"/>
    <mergeCell ref="V2:AA2"/>
    <mergeCell ref="AB2:AB52"/>
    <mergeCell ref="D3:R3"/>
  </mergeCells>
  <printOptions horizontalCentered="1" verticalCentered="1"/>
  <pageMargins left="0.25" right="0.25" top="0.75" bottom="0.75" header="0.3" footer="0.3"/>
  <pageSetup paperSize="9" scale="34" orientation="portrait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Web Version</vt:lpstr>
      <vt:lpstr>'Web Version'!Print_Area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2020-02-19T19:05:50Z</dcterms:created>
  <dcterms:modified xsi:type="dcterms:W3CDTF">2020-02-19T19:06:15Z</dcterms:modified>
</cp:coreProperties>
</file>