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Sheet4" sheetId="11" state="hidden" r:id="rId8"/>
    <sheet name="UNconventional" sheetId="10" state="hidden" r:id="rId9"/>
    <sheet name="workbook names" sheetId="2" state="hidden" r:id="rId10"/>
    <sheet name="ledger" sheetId="12" r:id="rId11"/>
    <sheet name="test ledger" sheetId="1" state="hidden" r:id="rId12"/>
  </sheets>
  <externalReferences>
    <externalReference r:id="rId13"/>
  </externalReferences>
  <definedNames>
    <definedName name="MONTHS" localSheetId="10">'workbook names'!$A$1:$A$12</definedName>
    <definedName name="MONTHS">'workbook names'!$A$1:$A$12</definedName>
    <definedName name="POST_REF" localSheetId="10">'workbook names'!$A$20:$A$21</definedName>
    <definedName name="POST_REF">'workbook names'!$A$20:$A$21</definedName>
    <definedName name="PYMT_TYPE" localSheetId="10">'[1]workbook names'!$A$25:$A$28</definedName>
    <definedName name="PYMT_TYPE">'workbook names'!$A$25:$A$28</definedName>
    <definedName name="STATUS" localSheetId="10">'workbook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O8" i="1" l="1"/>
  <c r="E9" i="1"/>
  <c r="E10" i="1"/>
  <c r="F10" i="1" s="1"/>
  <c r="O10" i="1" s="1"/>
  <c r="E11" i="1"/>
  <c r="F11" i="1" s="1"/>
  <c r="O11" i="1" s="1"/>
  <c r="E12" i="1"/>
  <c r="F12" i="1" s="1"/>
  <c r="O12" i="1" s="1"/>
  <c r="E13" i="1"/>
  <c r="E14" i="1"/>
  <c r="F14" i="1" s="1"/>
  <c r="O14" i="1" s="1"/>
  <c r="E15" i="1"/>
  <c r="F15" i="1" s="1"/>
  <c r="O15" i="1" s="1"/>
  <c r="E16" i="1"/>
  <c r="F16" i="1" s="1"/>
  <c r="O16" i="1" s="1"/>
  <c r="E17" i="1"/>
  <c r="E18" i="1"/>
  <c r="E19" i="1"/>
  <c r="F19" i="1" s="1"/>
  <c r="O19" i="1" s="1"/>
  <c r="E20" i="1"/>
  <c r="F20" i="1" s="1"/>
  <c r="O20" i="1" s="1"/>
  <c r="E21" i="1"/>
  <c r="E22" i="1"/>
  <c r="F22" i="1" s="1"/>
  <c r="O22" i="1" s="1"/>
  <c r="E23" i="1"/>
  <c r="F23" i="1" s="1"/>
  <c r="O23" i="1" s="1"/>
  <c r="E24" i="1"/>
  <c r="F24" i="1" s="1"/>
  <c r="O24" i="1" s="1"/>
  <c r="F9" i="1"/>
  <c r="O9" i="1" s="1"/>
  <c r="F13" i="1"/>
  <c r="O13" i="1" s="1"/>
  <c r="F17" i="1"/>
  <c r="O17" i="1" s="1"/>
  <c r="F18" i="1"/>
  <c r="O18" i="1" s="1"/>
  <c r="F21" i="1"/>
  <c r="O21" i="1" s="1"/>
  <c r="F10" i="11" l="1"/>
  <c r="G10" i="1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I10" i="9" l="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9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I8" i="9"/>
  <c r="H8" i="9"/>
  <c r="M10" i="7" l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8" i="7"/>
  <c r="M9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</calcChain>
</file>

<file path=xl/sharedStrings.xml><?xml version="1.0" encoding="utf-8"?>
<sst xmlns="http://schemas.openxmlformats.org/spreadsheetml/2006/main" count="331" uniqueCount="142">
  <si>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</si>
  <si>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</si>
  <si>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</si>
  <si>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</si>
  <si>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</si>
  <si>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</si>
  <si>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</si>
  <si>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</si>
  <si>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</si>
  <si>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</si>
  <si>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</si>
  <si>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</si>
  <si>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</si>
  <si>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</si>
  <si>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</si>
  <si>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</si>
  <si>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</si>
  <si>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</si>
  <si>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</si>
  <si>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</si>
  <si>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</si>
  <si>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</si>
  <si>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</si>
  <si>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</si>
  <si>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</si>
  <si>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</si>
  <si>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</si>
  <si>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</si>
  <si>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</si>
  <si>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</si>
  <si>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</si>
  <si>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</si>
  <si>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</si>
  <si>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</si>
  <si>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</si>
  <si>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</si>
  <si>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</si>
  <si>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</si>
  <si>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</si>
  <si>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</si>
  <si>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</si>
  <si>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</si>
  <si>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</si>
  <si>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</si>
  <si>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</si>
  <si>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</si>
  <si>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</si>
  <si>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</si>
  <si>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</si>
  <si>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</si>
  <si>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</si>
  <si>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</si>
  <si>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</si>
  <si>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</si>
  <si>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</si>
  <si>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</si>
  <si>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</si>
  <si>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</si>
  <si>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</si>
  <si>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</si>
  <si>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</si>
  <si>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</si>
  <si>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</si>
  <si>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</si>
  <si>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</si>
  <si>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</si>
  <si>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</si>
  <si>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</si>
  <si>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</si>
  <si>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</si>
  <si>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</si>
  <si>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</si>
  <si>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</si>
  <si>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</si>
  <si>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</si>
  <si>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</si>
  <si>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</si>
  <si>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</si>
  <si>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</si>
  <si>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</si>
  <si>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</si>
  <si>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</si>
  <si>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</si>
  <si>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</si>
  <si>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</si>
  <si>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</si>
  <si>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</si>
  <si>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</si>
  <si>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</si>
  <si>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</si>
  <si>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</si>
  <si>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</si>
  <si>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</si>
  <si>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</si>
  <si>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</si>
  <si>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Column1</t>
  </si>
  <si>
    <t>BILL BAL</t>
  </si>
  <si>
    <t>BILL CHARGE
AMOUNT</t>
  </si>
  <si>
    <t>AMOUNT
PAID</t>
  </si>
  <si>
    <t>METER
PYMNT</t>
  </si>
  <si>
    <t>TYPE OF
 PAYMENT</t>
  </si>
  <si>
    <t>Running
 Total</t>
  </si>
  <si>
    <t>date</t>
  </si>
  <si>
    <t>month charge</t>
  </si>
  <si>
    <t>amount</t>
  </si>
  <si>
    <t>or</t>
  </si>
  <si>
    <t>pay amount</t>
  </si>
  <si>
    <t>bal</t>
  </si>
  <si>
    <t>running bal</t>
  </si>
  <si>
    <t>PREV</t>
  </si>
  <si>
    <t>TOTAL PYMT</t>
  </si>
  <si>
    <t>TYPE OF
PAYMENT</t>
  </si>
  <si>
    <t>OTHER
AMOUNT</t>
  </si>
  <si>
    <t>TOTAL
PYMT</t>
  </si>
  <si>
    <t>BILL
MONTH</t>
  </si>
  <si>
    <t>RUNNING BILL
BAL</t>
  </si>
  <si>
    <t>CONSUMED</t>
  </si>
  <si>
    <t>METER 
BAL</t>
  </si>
  <si>
    <t>METER OPENING AMOUNT</t>
  </si>
  <si>
    <t>meter status / balance</t>
  </si>
  <si>
    <t>acct ref</t>
  </si>
  <si>
    <t>or #</t>
  </si>
  <si>
    <t>other payments</t>
  </si>
  <si>
    <t>owned</t>
  </si>
  <si>
    <t>prev</t>
  </si>
  <si>
    <t>current</t>
  </si>
  <si>
    <t>consumed</t>
  </si>
  <si>
    <t>debit</t>
  </si>
  <si>
    <t>membership</t>
  </si>
  <si>
    <t>credit</t>
  </si>
  <si>
    <t>balance</t>
  </si>
  <si>
    <t>002996</t>
  </si>
  <si>
    <t>002602</t>
  </si>
  <si>
    <t>?  ?   ?</t>
  </si>
  <si>
    <t>-</t>
  </si>
  <si>
    <t>003407</t>
  </si>
  <si>
    <t>004137</t>
  </si>
  <si>
    <t>17-aug.</t>
  </si>
  <si>
    <t>004506</t>
  </si>
  <si>
    <t>30-aug.</t>
  </si>
  <si>
    <t>7th-sept.</t>
  </si>
  <si>
    <t>004815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</si>
</sst>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m/d/yy;@"/>
    <numFmt numFmtId="166" formatCode="[$-409]mmmm\ d\,\ yyyy;@"/>
    <numFmt numFmtId="167" formatCode="[$-409]d\-mmm;@"/>
    <numFmt numFmtId="168" formatCode="000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6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7" fontId="0" fillId="0" borderId="0" xfId="0" applyNumberFormat="1"/>
    <xf numFmtId="0" fontId="2" fillId="0" borderId="0" xfId="0" applyFont="1" applyFill="1" applyBorder="1" applyAlignment="1">
      <alignment horizontal="left"/>
    </xf>
    <xf numFmtId="49" fontId="3" fillId="0" borderId="0" xfId="1" applyNumberFormat="1" applyFont="1" applyFill="1" applyBorder="1" applyAlignment="1">
      <alignment horizontal="left"/>
    </xf>
    <xf numFmtId="2" fontId="9" fillId="0" borderId="0" xfId="0" applyNumberFormat="1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/>
    </xf>
    <xf numFmtId="49" fontId="26" fillId="9" borderId="20" xfId="0" applyNumberFormat="1" applyFont="1" applyFill="1" applyBorder="1" applyAlignment="1">
      <alignment horizontal="center" vertical="center"/>
    </xf>
    <xf numFmtId="165" fontId="26" fillId="9" borderId="20" xfId="0" applyNumberFormat="1" applyFont="1" applyFill="1" applyBorder="1" applyAlignment="1">
      <alignment horizontal="center" vertical="center"/>
    </xf>
    <xf numFmtId="0" fontId="26" fillId="9" borderId="20" xfId="0" applyFont="1" applyFill="1" applyBorder="1" applyAlignment="1">
      <alignment horizontal="center" vertical="center" wrapText="1"/>
    </xf>
    <xf numFmtId="2" fontId="26" fillId="9" borderId="20" xfId="0" applyNumberFormat="1" applyFont="1" applyFill="1" applyBorder="1" applyAlignment="1">
      <alignment horizontal="center" vertical="center" wrapText="1"/>
    </xf>
    <xf numFmtId="0" fontId="25" fillId="9" borderId="20" xfId="0" applyFont="1" applyFill="1" applyBorder="1"/>
    <xf numFmtId="2" fontId="25" fillId="9" borderId="20" xfId="0" applyNumberFormat="1" applyFont="1" applyFill="1" applyBorder="1"/>
    <xf numFmtId="0" fontId="24" fillId="3" borderId="0" xfId="0" applyFont="1" applyFill="1" applyAlignment="1">
      <alignment vertical="center"/>
    </xf>
    <xf numFmtId="0" fontId="7" fillId="0" borderId="20" xfId="0" applyFont="1" applyBorder="1" applyAlignment="1">
      <alignment horizontal="center" vertical="center" wrapText="1"/>
    </xf>
    <xf numFmtId="164" fontId="5" fillId="11" borderId="20" xfId="0" applyNumberFormat="1" applyFont="1" applyFill="1" applyBorder="1" applyAlignment="1">
      <alignment horizontal="right"/>
    </xf>
    <xf numFmtId="0" fontId="0" fillId="11" borderId="20" xfId="0" applyFill="1" applyBorder="1"/>
    <xf numFmtId="168" fontId="25" fillId="11" borderId="20" xfId="0" applyNumberFormat="1" applyFont="1" applyFill="1" applyBorder="1"/>
    <xf numFmtId="165" fontId="25" fillId="11" borderId="20" xfId="0" applyNumberFormat="1" applyFont="1" applyFill="1" applyBorder="1"/>
    <xf numFmtId="0" fontId="25" fillId="11" borderId="20" xfId="0" applyFont="1" applyFill="1" applyBorder="1"/>
    <xf numFmtId="2" fontId="25" fillId="11" borderId="20" xfId="0" applyNumberFormat="1" applyFont="1" applyFill="1" applyBorder="1"/>
    <xf numFmtId="164" fontId="7" fillId="11" borderId="20" xfId="0" applyNumberFormat="1" applyFont="1" applyFill="1" applyBorder="1" applyAlignment="1">
      <alignment horizontal="right"/>
    </xf>
    <xf numFmtId="0" fontId="7" fillId="11" borderId="20" xfId="0" applyFont="1" applyFill="1" applyBorder="1" applyAlignment="1">
      <alignment horizontal="center" vertical="center"/>
    </xf>
    <xf numFmtId="2" fontId="27" fillId="0" borderId="20" xfId="0" applyNumberFormat="1" applyFont="1" applyBorder="1" applyAlignment="1">
      <alignment horizontal="center"/>
    </xf>
    <xf numFmtId="2" fontId="28" fillId="0" borderId="20" xfId="0" applyNumberFormat="1" applyFont="1" applyBorder="1" applyAlignment="1">
      <alignment horizontal="center"/>
    </xf>
    <xf numFmtId="168" fontId="26" fillId="11" borderId="20" xfId="0" applyNumberFormat="1" applyFont="1" applyFill="1" applyBorder="1" applyAlignment="1">
      <alignment horizontal="center" vertical="center"/>
    </xf>
    <xf numFmtId="165" fontId="26" fillId="11" borderId="20" xfId="0" applyNumberFormat="1" applyFont="1" applyFill="1" applyBorder="1" applyAlignment="1">
      <alignment horizontal="center" vertical="center"/>
    </xf>
    <xf numFmtId="2" fontId="26" fillId="11" borderId="20" xfId="0" applyNumberFormat="1" applyFont="1" applyFill="1" applyBorder="1" applyAlignment="1">
      <alignment horizontal="center" vertical="center" wrapText="1"/>
    </xf>
    <xf numFmtId="0" fontId="26" fillId="11" borderId="20" xfId="0" applyFont="1" applyFill="1" applyBorder="1" applyAlignment="1">
      <alignment horizontal="center" vertical="center" wrapText="1"/>
    </xf>
    <xf numFmtId="0" fontId="5" fillId="0" borderId="20" xfId="0" applyFont="1" applyBorder="1"/>
    <xf numFmtId="0" fontId="5" fillId="0" borderId="20" xfId="0" applyFont="1" applyFill="1" applyBorder="1" applyAlignment="1">
      <alignment horizontal="center" vertical="center"/>
    </xf>
    <xf numFmtId="0" fontId="5" fillId="0" borderId="20" xfId="0" applyFont="1" applyFill="1" applyBorder="1"/>
    <xf numFmtId="4" fontId="5" fillId="0" borderId="20" xfId="0" applyNumberFormat="1" applyFont="1" applyFill="1" applyBorder="1"/>
    <xf numFmtId="16" fontId="0" fillId="0" borderId="20" xfId="0" applyNumberFormat="1" applyBorder="1"/>
    <xf numFmtId="0" fontId="29" fillId="0" borderId="20" xfId="0" applyFont="1" applyBorder="1"/>
    <xf numFmtId="4" fontId="0" fillId="0" borderId="20" xfId="0" applyNumberFormat="1" applyBorder="1"/>
    <xf numFmtId="2" fontId="29" fillId="0" borderId="20" xfId="0" applyNumberFormat="1" applyFont="1" applyBorder="1"/>
    <xf numFmtId="2" fontId="0" fillId="0" borderId="20" xfId="0" applyNumberFormat="1" applyBorder="1"/>
    <xf numFmtId="0" fontId="0" fillId="0" borderId="20" xfId="0" quotePrefix="1" applyBorder="1"/>
    <xf numFmtId="0" fontId="0" fillId="0" borderId="20" xfId="0" applyBorder="1" applyAlignment="1"/>
    <xf numFmtId="0" fontId="29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2" fontId="29" fillId="0" borderId="2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6" fontId="18" fillId="2" borderId="20" xfId="1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  <xf numFmtId="0" fontId="4" fillId="12" borderId="0" xfId="0" applyFont="1" applyFill="1" applyAlignment="1">
      <alignment horizontal="center"/>
    </xf>
    <xf numFmtId="49" fontId="2" fillId="2" borderId="9" xfId="0" applyNumberFormat="1" applyFont="1" applyFill="1" applyBorder="1" applyAlignment="1">
      <alignment horizontal="left"/>
    </xf>
    <xf numFmtId="0" fontId="24" fillId="10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" fontId="0" fillId="0" borderId="20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71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m/d/yy;@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000000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C00000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mm/dd/yy;@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numFmt numFmtId="4" formatCode="#,##0.00"/>
    </dxf>
    <dxf>
      <numFmt numFmtId="4" formatCode="#,##0.00"/>
    </dxf>
    <dxf>
      <numFmt numFmtId="167" formatCode="[$-409]d\-mmm;@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70">
  <autoFilter ref="A7:H20"/>
  <tableColumns count="8">
    <tableColumn id="1" name="DATE"/>
    <tableColumn id="2" name="MONTH _x000a_CHARGED"/>
    <tableColumn id="3" name="AMOUNT" dataDxfId="69"/>
    <tableColumn id="4" name="BILL BALANCE" dataDxfId="68"/>
    <tableColumn id="5" name="OR #" dataDxfId="67"/>
    <tableColumn id="6" name="WATER PYMT_x000a_AMOUNT" dataDxfId="66"/>
    <tableColumn id="7" name="METER PYMT_x000a_AMOUNT"/>
    <tableColumn id="8" name="METER BALANCE" dataDxfId="6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I7:L91" totalsRowShown="0" headerRowDxfId="16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N7:Q91" totalsRowShown="0" headerRowDxfId="15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7:Q24" totalsRowShown="0">
  <autoFilter ref="B7:Q24"/>
  <tableColumns count="16">
    <tableColumn id="1" name="BILL_x000a_MONTH" dataDxfId="14"/>
    <tableColumn id="12" name="PREV" dataDxfId="13"/>
    <tableColumn id="11" name="CURRENT" dataDxfId="12"/>
    <tableColumn id="20" name="CONSUMED" dataDxfId="11">
      <calculatedColumnFormula>Table12[CURRENT]-Table12[PREV]</calculatedColumnFormula>
    </tableColumn>
    <tableColumn id="2" name="AMOUNT" dataDxfId="10">
      <calculatedColumnFormula>Table12[[#This Row],[CONSUMED]]*27</calculatedColumnFormula>
    </tableColumn>
    <tableColumn id="3" name="OR #" dataDxfId="9"/>
    <tableColumn id="4" name="DATE" dataDxfId="8"/>
    <tableColumn id="5" name="WATER BILL_x000a_PYMT" dataDxfId="7"/>
    <tableColumn id="6" name="METER_x000a_PYMT" dataDxfId="6"/>
    <tableColumn id="9" name="TYPE OF_x000a_PAYMENT" dataDxfId="5"/>
    <tableColumn id="10" name="OTHER_x000a_AMOUNT" dataDxfId="4"/>
    <tableColumn id="14" name="TOTAL_x000a_PYMT" dataDxfId="3"/>
    <tableColumn id="17" name="TOTAL PYMT" dataDxfId="2"/>
    <tableColumn id="16" name="WATER BILL BALANCE" dataDxfId="1">
      <calculatedColumnFormula>Table12[[#This Row],[AMOUNT]]-Table12[[#This Row],[WATER BILL
PYMT]]</calculatedColumnFormula>
    </tableColumn>
    <tableColumn id="19" name="RUNNING BILL_x000a_BAL" dataDxfId="0"/>
    <tableColumn id="21" name="METER _x000a_B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64">
  <autoFilter ref="A7:C32"/>
  <tableColumns count="3">
    <tableColumn id="1" name="MONTH"/>
    <tableColumn id="2" name="CHARGE_x000a_AMOUNT" dataDxfId="63"/>
    <tableColumn id="10" name="TOTAL BAL" dataDxfId="6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61">
  <autoFilter ref="A7:K53"/>
  <tableColumns count="11">
    <tableColumn id="1" name="BILL DATE" dataDxfId="60"/>
    <tableColumn id="2" name="WATER" dataDxfId="59"/>
    <tableColumn id="3" name="METER" dataDxfId="58"/>
    <tableColumn id="4" name="TOTAL" dataDxfId="57">
      <calculatedColumnFormula>Table3[[#This Row],[WATER]]+Table3[[#This Row],[METER]]</calculatedColumnFormula>
    </tableColumn>
    <tableColumn id="5" name="DATE PAID"/>
    <tableColumn id="6" name="OR #"/>
    <tableColumn id="7" name="WATER PYMT" dataDxfId="56"/>
    <tableColumn id="8" name="METER PYMT" dataDxfId="55"/>
    <tableColumn id="9" name="WATER BILL_x000a_BALANCE" dataDxfId="54">
      <calculatedColumnFormula>Table3[[#This Row],[WATER]]-Table3[[#This Row],[WATER PYMT]]</calculatedColumnFormula>
    </tableColumn>
    <tableColumn id="10" name="METER BILL_x000a_BALANCE" dataDxfId="53">
      <calculatedColumnFormula>Table3[[#This Row],[METER]]-Table3[[#This Row],[METER PYMT]]</calculatedColumnFormula>
    </tableColumn>
    <tableColumn id="11" name="TOTAL ACCOUNT _x000a_BALANCES" dataDxfId="52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51" headerRowBorderDxfId="50" tableBorderDxfId="49" totalsRowBorderDxfId="48">
  <autoFilter ref="F7:I22"/>
  <tableColumns count="4">
    <tableColumn id="1" name="DATE" dataDxfId="47"/>
    <tableColumn id="2" name="OR #" dataDxfId="46"/>
    <tableColumn id="3" name="WATER _x000a_PYMT" dataDxfId="45"/>
    <tableColumn id="4" name="METER _x000a_PYMT" dataDxfId="44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43" headerRowBorderDxfId="42" tableBorderDxfId="41" totalsRowBorderDxfId="40">
  <autoFilter ref="A7:D22"/>
  <tableColumns count="4">
    <tableColumn id="1" name="MONTH" dataDxfId="39"/>
    <tableColumn id="2" name="PREVIOUS" dataDxfId="38"/>
    <tableColumn id="3" name="CURRENT" dataDxfId="37"/>
    <tableColumn id="4" name="AMOUNT _x000a_CHARGE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35">
  <autoFilter ref="K7:M22"/>
  <tableColumns count="3">
    <tableColumn id="1" name="MONTH" dataDxfId="34"/>
    <tableColumn id="2" name="BALANCE" dataDxfId="33">
      <calculatedColumnFormula>Table5[[#This Row],[AMOUNT 
CHARGE]]-Table4[[#This Row],[WATER 
PYMT]]</calculatedColumnFormula>
    </tableColumn>
    <tableColumn id="3" name="RUNNING_x000a_TOTAL" dataDxfId="3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31" headerRowBorderDxfId="30" tableBorderDxfId="29" totalsRowBorderDxfId="28">
  <autoFilter ref="O7:Q22"/>
  <tableColumns count="3">
    <tableColumn id="1" name="MONTH" dataDxfId="27"/>
    <tableColumn id="2" name="BALANCE" dataDxfId="26"/>
    <tableColumn id="3" name="RUNNING_x000a_TOTAL" dataDxfId="25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9:H22" totalsRowShown="0">
  <autoFilter ref="A9:H22"/>
  <tableColumns count="8">
    <tableColumn id="1" name="date" dataDxfId="24"/>
    <tableColumn id="2" name="month charge"/>
    <tableColumn id="3" name="amount" dataDxfId="23"/>
    <tableColumn id="4" name="or"/>
    <tableColumn id="5" name="pay amount" dataDxfId="22"/>
    <tableColumn id="6" name="bal"/>
    <tableColumn id="7" name="running bal"/>
    <tableColumn id="8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CHARGE_VS_PYMT" displayName="CHARGE_VS_PYMT" ref="A7:G91" totalsRowShown="0" headerRowDxfId="21">
  <autoFilter ref="A7:G91"/>
  <tableColumns count="7">
    <tableColumn id="1" name="DATE"/>
    <tableColumn id="2" name="TRANSACTION" dataDxfId="20"/>
    <tableColumn id="3" name="REF"/>
    <tableColumn id="4" name="BILL CHARGE_x000a_AMOUNT" dataDxfId="19"/>
    <tableColumn id="5" name="AMOUNT_x000a_PAID"/>
    <tableColumn id="6" name="BILL BAL" dataDxfId="18">
      <calculatedColumnFormula>CHARGE_VS_PYMT[[#This Row],[BILL CHARGE
AMOUNT]]-CHARGE_VS_PYMT[AMOUNT
PAID]</calculatedColumnFormula>
    </tableColumn>
    <tableColumn id="8" name="Running_x000a_ Total" dataDxfId="17">
      <calculatedColumnFormula>SUBTOTAL(109,$B$8:F8)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29" t="s">
        <v>0</v>
      </c>
      <c r="B1" s="130"/>
      <c r="C1" s="131" t="s">
        <v>1</v>
      </c>
      <c r="D1" s="131"/>
      <c r="E1" s="132"/>
    </row>
    <row r="2" spans="1:8" x14ac:dyDescent="0.25">
      <c r="A2" s="133" t="s">
        <v>2</v>
      </c>
      <c r="B2" s="134"/>
      <c r="C2" s="135" t="s">
        <v>3</v>
      </c>
      <c r="D2" s="133"/>
      <c r="E2" s="133"/>
    </row>
    <row r="3" spans="1:8" x14ac:dyDescent="0.25">
      <c r="A3" s="133" t="s">
        <v>4</v>
      </c>
      <c r="B3" s="134"/>
      <c r="C3" s="136" t="s">
        <v>5</v>
      </c>
      <c r="D3" s="137"/>
      <c r="E3" s="138"/>
    </row>
    <row r="4" spans="1:8" x14ac:dyDescent="0.25">
      <c r="A4" s="133" t="s">
        <v>37</v>
      </c>
      <c r="B4" s="134"/>
      <c r="C4" s="143">
        <v>42080</v>
      </c>
      <c r="D4" s="144"/>
      <c r="E4" s="145"/>
    </row>
    <row r="5" spans="1:8" x14ac:dyDescent="0.25">
      <c r="C5" s="14"/>
      <c r="D5" s="14"/>
      <c r="E5" s="14"/>
    </row>
    <row r="6" spans="1:8" ht="30" customHeight="1" x14ac:dyDescent="0.25">
      <c r="B6" s="139" t="s">
        <v>23</v>
      </c>
      <c r="C6" s="139"/>
      <c r="E6" s="141" t="s">
        <v>41</v>
      </c>
      <c r="F6" s="142"/>
      <c r="G6" s="140" t="s">
        <v>43</v>
      </c>
      <c r="H6" s="140"/>
    </row>
    <row r="7" spans="1:8" ht="30" x14ac:dyDescent="0.25">
      <c r="A7" s="8" t="s">
        <v>28</v>
      </c>
      <c r="B7" s="9" t="s">
        <v>40</v>
      </c>
      <c r="C7" s="8" t="s">
        <v>8</v>
      </c>
      <c r="D7" s="8" t="s">
        <v>22</v>
      </c>
      <c r="E7" s="28" t="s">
        <v>9</v>
      </c>
      <c r="F7" s="27" t="s">
        <v>44</v>
      </c>
      <c r="G7" s="9" t="s">
        <v>45</v>
      </c>
      <c r="H7" s="8" t="s">
        <v>42</v>
      </c>
    </row>
    <row r="8" spans="1:8" x14ac:dyDescent="0.25">
      <c r="C8" s="2"/>
      <c r="D8" s="18"/>
      <c r="E8" s="23"/>
      <c r="F8" s="24"/>
      <c r="H8" s="17"/>
    </row>
    <row r="9" spans="1:8" x14ac:dyDescent="0.25">
      <c r="C9" s="2"/>
      <c r="D9" s="18"/>
      <c r="E9" s="25"/>
      <c r="F9" s="26"/>
      <c r="H9" s="17"/>
    </row>
    <row r="10" spans="1:8" x14ac:dyDescent="0.25">
      <c r="C10" s="2"/>
      <c r="D10" s="18"/>
      <c r="E10" s="21"/>
      <c r="F10" s="26"/>
      <c r="H10" s="17"/>
    </row>
    <row r="11" spans="1:8" x14ac:dyDescent="0.25">
      <c r="C11" s="2"/>
      <c r="D11" s="18"/>
      <c r="E11" s="23"/>
      <c r="F11" s="24"/>
      <c r="H11" s="17"/>
    </row>
    <row r="12" spans="1:8" x14ac:dyDescent="0.25">
      <c r="C12" s="2"/>
      <c r="D12" s="18"/>
      <c r="E12" s="25"/>
      <c r="F12" s="26"/>
      <c r="H12" s="17"/>
    </row>
    <row r="13" spans="1:8" x14ac:dyDescent="0.25">
      <c r="C13" s="2"/>
      <c r="D13" s="18"/>
      <c r="E13" s="21"/>
      <c r="F13" s="26"/>
      <c r="H13" s="17"/>
    </row>
    <row r="14" spans="1:8" x14ac:dyDescent="0.25">
      <c r="C14" s="2"/>
      <c r="D14" s="18"/>
      <c r="E14" s="25"/>
      <c r="F14" s="26"/>
      <c r="H14" s="17"/>
    </row>
    <row r="15" spans="1:8" x14ac:dyDescent="0.25">
      <c r="C15" s="2"/>
      <c r="D15" s="18"/>
      <c r="E15" s="21"/>
      <c r="F15" s="22"/>
      <c r="H15" s="17"/>
    </row>
    <row r="16" spans="1:8" x14ac:dyDescent="0.25">
      <c r="C16" s="2"/>
      <c r="D16" s="18"/>
      <c r="E16" s="23"/>
      <c r="F16" s="24"/>
      <c r="H16" s="17"/>
    </row>
    <row r="17" spans="3:8" x14ac:dyDescent="0.25">
      <c r="C17" s="2"/>
      <c r="D17" s="18"/>
      <c r="E17" s="21"/>
      <c r="F17" s="22"/>
      <c r="H17" s="17"/>
    </row>
    <row r="18" spans="3:8" x14ac:dyDescent="0.25">
      <c r="C18" s="2"/>
      <c r="D18" s="30"/>
      <c r="E18" s="29"/>
      <c r="F18" s="22"/>
      <c r="H18" s="17"/>
    </row>
    <row r="19" spans="3:8" x14ac:dyDescent="0.25">
      <c r="C19" s="2"/>
      <c r="D19" s="18"/>
      <c r="E19" s="19"/>
      <c r="F19" s="20"/>
      <c r="H19" s="17"/>
    </row>
    <row r="20" spans="3:8" x14ac:dyDescent="0.25">
      <c r="C20" s="2"/>
      <c r="D20" s="18"/>
      <c r="E20" s="19"/>
      <c r="F20" s="20"/>
      <c r="H20" s="17"/>
    </row>
    <row r="21" spans="3:8" x14ac:dyDescent="0.25">
      <c r="C21" s="2"/>
      <c r="D21" s="3"/>
      <c r="E21" s="2"/>
      <c r="H21" s="17"/>
    </row>
    <row r="22" spans="3:8" x14ac:dyDescent="0.25">
      <c r="C22" s="2"/>
      <c r="D22" s="3"/>
      <c r="E22" s="2"/>
      <c r="H22" s="17"/>
    </row>
    <row r="23" spans="3:8" x14ac:dyDescent="0.25">
      <c r="C23" s="2"/>
      <c r="D23" s="3"/>
      <c r="E23" s="2"/>
      <c r="H23" s="17"/>
    </row>
    <row r="24" spans="3:8" x14ac:dyDescent="0.25">
      <c r="C24" s="2"/>
      <c r="D24" s="3"/>
      <c r="E24" s="2"/>
      <c r="H24" s="17"/>
    </row>
    <row r="25" spans="3:8" x14ac:dyDescent="0.25">
      <c r="C25" s="2"/>
      <c r="D25" s="3"/>
      <c r="E25" s="2"/>
      <c r="H25" s="17"/>
    </row>
    <row r="26" spans="3:8" x14ac:dyDescent="0.25">
      <c r="H26" s="16"/>
    </row>
    <row r="27" spans="3:8" x14ac:dyDescent="0.25">
      <c r="H27" s="16"/>
    </row>
    <row r="28" spans="3:8" x14ac:dyDescent="0.25">
      <c r="H28" s="16"/>
    </row>
  </sheetData>
  <mergeCells count="11">
    <mergeCell ref="B6:C6"/>
    <mergeCell ref="G6:H6"/>
    <mergeCell ref="E6:F6"/>
    <mergeCell ref="A4:B4"/>
    <mergeCell ref="C4:E4"/>
    <mergeCell ref="A1:B1"/>
    <mergeCell ref="C1:E1"/>
    <mergeCell ref="A2:B2"/>
    <mergeCell ref="C2:E2"/>
    <mergeCell ref="A3:B3"/>
    <mergeCell ref="C3:E3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A20" sqref="A20:A21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20" spans="1:1" x14ac:dyDescent="0.25">
      <c r="A20" t="s">
        <v>51</v>
      </c>
    </row>
    <row r="21" spans="1:1" x14ac:dyDescent="0.25">
      <c r="A21" t="s">
        <v>38</v>
      </c>
    </row>
    <row r="25" spans="1:1" x14ac:dyDescent="0.25">
      <c r="A25" t="s">
        <v>91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150" zoomScaleNormal="150" workbookViewId="0">
      <pane ySplit="7" topLeftCell="A16" activePane="bottomLeft" state="frozen"/>
      <selection pane="bottomLeft" activeCell="A16" sqref="A16"/>
    </sheetView>
  </sheetViews>
  <sheetFormatPr defaultRowHeight="15" x14ac:dyDescent="0.25"/>
  <cols>
    <col min="1" max="1" width="10.7109375" customWidth="1"/>
    <col min="2" max="2" width="6" customWidth="1"/>
    <col min="3" max="3" width="8.85546875" customWidth="1"/>
    <col min="4" max="4" width="6.28515625" customWidth="1"/>
    <col min="5" max="5" width="10.140625" customWidth="1"/>
    <col min="6" max="6" width="10.7109375" customWidth="1"/>
    <col min="7" max="7" width="8.5703125" customWidth="1"/>
    <col min="8" max="8" width="8.42578125" customWidth="1"/>
    <col min="9" max="9" width="15.140625" bestFit="1" customWidth="1"/>
    <col min="10" max="10" width="11.42578125" style="13" customWidth="1"/>
  </cols>
  <sheetData>
    <row r="1" spans="1:15" x14ac:dyDescent="0.25">
      <c r="A1" s="177" t="s">
        <v>0</v>
      </c>
      <c r="B1" s="177"/>
      <c r="C1" s="192" t="s">
        <v>1</v>
      </c>
      <c r="D1" s="131"/>
      <c r="E1" s="132"/>
      <c r="G1" s="191" t="s">
        <v>119</v>
      </c>
      <c r="H1" s="191"/>
      <c r="I1" s="191" t="s">
        <v>123</v>
      </c>
      <c r="J1" s="191"/>
      <c r="L1" s="191" t="s">
        <v>120</v>
      </c>
      <c r="M1" s="191"/>
      <c r="N1" s="191">
        <v>559</v>
      </c>
      <c r="O1" s="191"/>
    </row>
    <row r="2" spans="1:15" x14ac:dyDescent="0.25">
      <c r="A2" s="174" t="s">
        <v>2</v>
      </c>
      <c r="B2" s="174"/>
      <c r="C2" s="186" t="s">
        <v>3</v>
      </c>
      <c r="D2" s="187"/>
      <c r="E2" s="187"/>
    </row>
    <row r="3" spans="1:15" x14ac:dyDescent="0.25">
      <c r="A3" s="174" t="s">
        <v>4</v>
      </c>
      <c r="B3" s="174"/>
      <c r="C3" s="188" t="s">
        <v>5</v>
      </c>
      <c r="D3" s="189"/>
      <c r="E3" s="190"/>
    </row>
    <row r="4" spans="1:15" x14ac:dyDescent="0.25">
      <c r="A4" s="178" t="s">
        <v>73</v>
      </c>
      <c r="B4" s="178"/>
      <c r="C4" s="183">
        <v>42080</v>
      </c>
      <c r="D4" s="183"/>
      <c r="E4" s="183"/>
    </row>
    <row r="7" spans="1:15" s="15" customFormat="1" x14ac:dyDescent="0.25">
      <c r="A7" s="115" t="s">
        <v>102</v>
      </c>
      <c r="B7" s="115" t="s">
        <v>124</v>
      </c>
      <c r="C7" s="115" t="s">
        <v>125</v>
      </c>
      <c r="D7" s="115" t="s">
        <v>126</v>
      </c>
      <c r="E7" s="115" t="s">
        <v>127</v>
      </c>
      <c r="F7" s="116" t="s">
        <v>121</v>
      </c>
      <c r="G7" s="115" t="s">
        <v>129</v>
      </c>
      <c r="H7" s="115" t="s">
        <v>130</v>
      </c>
      <c r="I7" s="117" t="s">
        <v>122</v>
      </c>
      <c r="J7" s="118" t="s">
        <v>104</v>
      </c>
    </row>
    <row r="8" spans="1:15" x14ac:dyDescent="0.25">
      <c r="A8" s="119">
        <v>42079</v>
      </c>
      <c r="B8" s="119"/>
      <c r="C8" s="119"/>
      <c r="D8" s="119"/>
      <c r="E8" s="42"/>
      <c r="F8" s="42">
        <v>2310</v>
      </c>
      <c r="G8" s="42"/>
      <c r="H8" s="120"/>
      <c r="I8" s="42" t="s">
        <v>128</v>
      </c>
      <c r="J8" s="121">
        <v>600</v>
      </c>
    </row>
    <row r="9" spans="1:15" x14ac:dyDescent="0.25">
      <c r="A9" s="119">
        <v>42092</v>
      </c>
      <c r="B9" s="42"/>
      <c r="C9" s="42"/>
      <c r="D9" s="42"/>
      <c r="E9" s="42" t="s">
        <v>133</v>
      </c>
      <c r="F9" s="124"/>
      <c r="G9" s="42"/>
      <c r="H9" s="122"/>
      <c r="I9" s="42"/>
      <c r="J9" s="121"/>
    </row>
    <row r="10" spans="1:15" x14ac:dyDescent="0.25">
      <c r="A10" s="119">
        <v>42108</v>
      </c>
      <c r="B10" s="42"/>
      <c r="C10" s="42"/>
      <c r="D10" s="42"/>
      <c r="E10" s="123"/>
      <c r="F10" s="124" t="s">
        <v>132</v>
      </c>
      <c r="G10" s="123">
        <v>351</v>
      </c>
      <c r="H10" s="122"/>
      <c r="I10" s="42"/>
      <c r="J10" s="121"/>
    </row>
    <row r="11" spans="1:15" x14ac:dyDescent="0.25">
      <c r="A11" s="119">
        <v>42123</v>
      </c>
      <c r="B11" s="42"/>
      <c r="C11" s="42"/>
      <c r="D11" s="42"/>
      <c r="E11" s="123">
        <v>594</v>
      </c>
      <c r="F11" s="124"/>
      <c r="G11" s="42"/>
      <c r="H11" s="128">
        <f>E11</f>
        <v>594</v>
      </c>
      <c r="I11" s="125"/>
      <c r="J11" s="121"/>
    </row>
    <row r="12" spans="1:15" x14ac:dyDescent="0.25">
      <c r="A12" s="119">
        <v>42130</v>
      </c>
      <c r="B12" s="42"/>
      <c r="C12" s="42"/>
      <c r="D12" s="42"/>
      <c r="E12" s="42"/>
      <c r="F12" s="124" t="s">
        <v>131</v>
      </c>
      <c r="G12" s="123">
        <v>594</v>
      </c>
      <c r="H12" s="126" t="s">
        <v>134</v>
      </c>
      <c r="I12" s="127"/>
      <c r="J12" s="121"/>
    </row>
    <row r="13" spans="1:15" x14ac:dyDescent="0.25">
      <c r="A13" s="119">
        <v>42153</v>
      </c>
      <c r="B13" s="42">
        <v>35</v>
      </c>
      <c r="C13" s="42">
        <v>58</v>
      </c>
      <c r="D13" s="42">
        <v>23</v>
      </c>
      <c r="E13" s="123">
        <v>621</v>
      </c>
      <c r="F13" s="42"/>
      <c r="G13" s="42"/>
      <c r="H13" s="122">
        <v>621</v>
      </c>
      <c r="I13" s="42"/>
      <c r="J13" s="121"/>
    </row>
    <row r="14" spans="1:15" x14ac:dyDescent="0.25">
      <c r="A14" s="119">
        <v>42159</v>
      </c>
      <c r="B14" s="42"/>
      <c r="C14" s="42"/>
      <c r="D14" s="42"/>
      <c r="E14" s="42"/>
      <c r="F14" s="124" t="s">
        <v>135</v>
      </c>
      <c r="G14" s="123">
        <v>621</v>
      </c>
      <c r="H14" s="126" t="s">
        <v>134</v>
      </c>
      <c r="I14" s="42"/>
      <c r="J14" s="121"/>
    </row>
    <row r="15" spans="1:15" x14ac:dyDescent="0.25">
      <c r="A15" s="119">
        <v>42184</v>
      </c>
      <c r="B15" s="42"/>
      <c r="C15" s="42"/>
      <c r="D15" s="42"/>
      <c r="E15" s="123">
        <v>945</v>
      </c>
      <c r="F15" s="42"/>
      <c r="G15" s="42"/>
      <c r="H15" s="122">
        <v>945</v>
      </c>
      <c r="I15" s="42"/>
      <c r="J15" s="121"/>
    </row>
    <row r="16" spans="1:15" x14ac:dyDescent="0.25">
      <c r="A16" s="195">
        <v>42205</v>
      </c>
      <c r="B16" s="42"/>
      <c r="C16" s="42"/>
      <c r="D16" s="42"/>
      <c r="E16" s="42"/>
      <c r="F16" s="124" t="s">
        <v>136</v>
      </c>
      <c r="G16" s="123">
        <v>945</v>
      </c>
      <c r="H16" s="126" t="s">
        <v>134</v>
      </c>
      <c r="I16" s="42"/>
      <c r="J16" s="121"/>
    </row>
    <row r="17" spans="1:11" x14ac:dyDescent="0.25">
      <c r="A17" s="195">
        <v>42215</v>
      </c>
      <c r="B17" s="42">
        <v>93</v>
      </c>
      <c r="C17" s="42">
        <v>126</v>
      </c>
      <c r="D17" s="42">
        <v>33</v>
      </c>
      <c r="E17" s="123">
        <v>891</v>
      </c>
      <c r="F17" s="42"/>
      <c r="G17" s="42"/>
      <c r="H17" s="122">
        <v>891</v>
      </c>
      <c r="I17" s="42"/>
      <c r="J17" s="121"/>
    </row>
    <row r="18" spans="1:11" x14ac:dyDescent="0.25">
      <c r="A18" s="42" t="s">
        <v>137</v>
      </c>
      <c r="B18" s="42"/>
      <c r="C18" s="42"/>
      <c r="D18" s="42"/>
      <c r="E18" s="42"/>
      <c r="F18" s="124" t="s">
        <v>138</v>
      </c>
      <c r="G18" s="123">
        <v>891</v>
      </c>
      <c r="H18" s="126" t="s">
        <v>134</v>
      </c>
      <c r="I18" s="42"/>
      <c r="J18" s="121"/>
    </row>
    <row r="19" spans="1:11" x14ac:dyDescent="0.25">
      <c r="A19" s="42" t="s">
        <v>139</v>
      </c>
      <c r="B19" s="42">
        <v>126</v>
      </c>
      <c r="C19" s="42">
        <v>159</v>
      </c>
      <c r="D19" s="42">
        <v>33</v>
      </c>
      <c r="E19" s="123">
        <v>891</v>
      </c>
      <c r="F19" s="42"/>
      <c r="G19" s="42"/>
      <c r="H19" s="122">
        <v>891</v>
      </c>
      <c r="I19" s="42"/>
      <c r="J19" s="121"/>
    </row>
    <row r="20" spans="1:11" x14ac:dyDescent="0.25">
      <c r="A20" s="42" t="s">
        <v>140</v>
      </c>
      <c r="B20" s="42"/>
      <c r="C20" s="42"/>
      <c r="D20" s="42"/>
      <c r="E20" s="42"/>
      <c r="F20" s="124" t="s">
        <v>141</v>
      </c>
      <c r="G20" s="123">
        <v>891</v>
      </c>
      <c r="H20" s="126" t="s">
        <v>134</v>
      </c>
      <c r="I20" s="42"/>
      <c r="J20" s="121"/>
    </row>
    <row r="21" spans="1:11" x14ac:dyDescent="0.25">
      <c r="A21" s="42"/>
      <c r="B21" s="42"/>
      <c r="C21" s="42"/>
      <c r="D21" s="42"/>
      <c r="E21" s="42"/>
      <c r="F21" s="42"/>
      <c r="G21" s="42"/>
      <c r="H21" s="120"/>
      <c r="I21" s="42"/>
      <c r="J21" s="121"/>
    </row>
    <row r="22" spans="1:11" x14ac:dyDescent="0.25">
      <c r="A22" s="42"/>
      <c r="B22" s="42"/>
      <c r="C22" s="42"/>
      <c r="D22" s="42"/>
      <c r="E22" s="42"/>
      <c r="F22" s="42"/>
      <c r="G22" s="42"/>
      <c r="H22" s="120"/>
      <c r="I22" s="42"/>
      <c r="J22" s="121"/>
    </row>
    <row r="23" spans="1:11" x14ac:dyDescent="0.25">
      <c r="A23" s="42"/>
      <c r="B23" s="42"/>
      <c r="C23" s="42"/>
      <c r="D23" s="42"/>
      <c r="E23" s="42"/>
      <c r="F23" s="42"/>
      <c r="G23" s="42"/>
      <c r="H23" s="120"/>
      <c r="I23" s="42"/>
      <c r="J23" s="121"/>
      <c r="K23">
        <v>17</v>
      </c>
    </row>
    <row r="24" spans="1:11" x14ac:dyDescent="0.25">
      <c r="A24" s="42"/>
      <c r="B24" s="42"/>
      <c r="C24" s="42"/>
      <c r="D24" s="42"/>
      <c r="E24" s="42"/>
      <c r="F24" s="42"/>
      <c r="G24" s="42"/>
      <c r="H24" s="120"/>
      <c r="I24" s="42"/>
      <c r="J24" s="121"/>
    </row>
    <row r="25" spans="1:11" x14ac:dyDescent="0.25">
      <c r="A25" s="42"/>
      <c r="B25" s="42"/>
      <c r="C25" s="42"/>
      <c r="D25" s="42"/>
      <c r="E25" s="42"/>
      <c r="F25" s="42"/>
      <c r="G25" s="42"/>
      <c r="H25" s="120"/>
      <c r="I25" s="42"/>
      <c r="J25" s="121"/>
    </row>
    <row r="26" spans="1:11" x14ac:dyDescent="0.25">
      <c r="A26" s="42"/>
      <c r="B26" s="42"/>
      <c r="C26" s="42"/>
      <c r="D26" s="42"/>
      <c r="E26" s="42"/>
      <c r="F26" s="42"/>
      <c r="G26" s="42"/>
      <c r="H26" s="120"/>
      <c r="I26" s="42"/>
      <c r="J26" s="121"/>
    </row>
    <row r="27" spans="1:11" x14ac:dyDescent="0.25">
      <c r="A27" s="42"/>
      <c r="B27" s="42"/>
      <c r="C27" s="42"/>
      <c r="D27" s="42"/>
      <c r="E27" s="42"/>
      <c r="F27" s="42"/>
      <c r="G27" s="42"/>
      <c r="H27" s="120"/>
      <c r="I27" s="42"/>
      <c r="J27" s="121"/>
    </row>
  </sheetData>
  <mergeCells count="12">
    <mergeCell ref="N1:O1"/>
    <mergeCell ref="A1:B1"/>
    <mergeCell ref="C1:E1"/>
    <mergeCell ref="G1:H1"/>
    <mergeCell ref="I1:J1"/>
    <mergeCell ref="L1:M1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pane ySplit="7" topLeftCell="A8" activePane="bottomLeft" state="frozen"/>
      <selection pane="bottomLeft" activeCell="F3" sqref="F3:H3"/>
    </sheetView>
  </sheetViews>
  <sheetFormatPr defaultRowHeight="15" x14ac:dyDescent="0.25"/>
  <cols>
    <col min="2" max="2" width="10" style="1" customWidth="1"/>
    <col min="3" max="4" width="6.7109375" style="1" customWidth="1"/>
    <col min="5" max="5" width="12.7109375" style="7" customWidth="1"/>
    <col min="6" max="6" width="10" style="3" customWidth="1"/>
    <col min="7" max="7" width="11.42578125" style="10" customWidth="1"/>
    <col min="8" max="8" width="9" style="2" customWidth="1"/>
    <col min="9" max="9" width="8.28515625" style="2" customWidth="1"/>
    <col min="10" max="10" width="9.140625" customWidth="1"/>
    <col min="11" max="11" width="16.5703125" customWidth="1"/>
    <col min="12" max="12" width="12" customWidth="1"/>
    <col min="13" max="13" width="12.140625" customWidth="1"/>
    <col min="15" max="15" width="13.7109375" customWidth="1"/>
    <col min="16" max="16" width="12.140625" customWidth="1"/>
    <col min="17" max="17" width="14.28515625" customWidth="1"/>
    <col min="18" max="18" width="13.42578125" bestFit="1" customWidth="1"/>
    <col min="19" max="19" width="13.28515625" customWidth="1"/>
  </cols>
  <sheetData>
    <row r="1" spans="1:18" x14ac:dyDescent="0.25">
      <c r="B1" s="129" t="s">
        <v>0</v>
      </c>
      <c r="C1" s="129"/>
      <c r="D1" s="129"/>
      <c r="E1" s="129"/>
      <c r="F1" s="192" t="s">
        <v>1</v>
      </c>
      <c r="G1" s="131"/>
      <c r="H1" s="132"/>
      <c r="I1" s="11"/>
      <c r="M1" s="156" t="s">
        <v>118</v>
      </c>
      <c r="N1" s="156"/>
      <c r="O1" s="156"/>
    </row>
    <row r="2" spans="1:18" x14ac:dyDescent="0.25">
      <c r="B2" s="133" t="s">
        <v>2</v>
      </c>
      <c r="C2" s="133"/>
      <c r="D2" s="133"/>
      <c r="E2" s="133"/>
      <c r="F2" s="186" t="s">
        <v>3</v>
      </c>
      <c r="G2" s="187"/>
      <c r="H2" s="187"/>
    </row>
    <row r="3" spans="1:18" x14ac:dyDescent="0.25">
      <c r="B3" s="133" t="s">
        <v>4</v>
      </c>
      <c r="C3" s="133"/>
      <c r="D3" s="133"/>
      <c r="E3" s="133"/>
      <c r="F3" s="188" t="s">
        <v>5</v>
      </c>
      <c r="G3" s="189"/>
      <c r="H3" s="190"/>
    </row>
    <row r="4" spans="1:18" x14ac:dyDescent="0.25">
      <c r="B4" s="86"/>
      <c r="C4" s="86"/>
      <c r="D4" s="86"/>
      <c r="E4" s="86"/>
      <c r="F4" s="87"/>
      <c r="G4" s="87"/>
      <c r="H4" s="87"/>
    </row>
    <row r="5" spans="1:18" x14ac:dyDescent="0.25">
      <c r="B5" s="86"/>
      <c r="C5" s="86"/>
      <c r="D5" s="86"/>
      <c r="E5" s="86"/>
      <c r="F5" s="87"/>
      <c r="G5" s="87"/>
      <c r="H5" s="87"/>
    </row>
    <row r="6" spans="1:18" s="6" customFormat="1" ht="19.5" x14ac:dyDescent="0.25">
      <c r="B6" s="194" t="s">
        <v>24</v>
      </c>
      <c r="C6" s="194"/>
      <c r="D6" s="194"/>
      <c r="E6" s="194"/>
      <c r="F6" s="193" t="s">
        <v>30</v>
      </c>
      <c r="G6" s="193"/>
      <c r="H6" s="193"/>
      <c r="I6" s="193"/>
      <c r="J6" s="99" t="s">
        <v>31</v>
      </c>
      <c r="K6" s="99"/>
      <c r="L6" s="99"/>
      <c r="N6"/>
    </row>
    <row r="7" spans="1:18" s="8" customFormat="1" ht="45" x14ac:dyDescent="0.25">
      <c r="A7" s="84"/>
      <c r="B7" s="100" t="s">
        <v>114</v>
      </c>
      <c r="C7" s="89" t="s">
        <v>109</v>
      </c>
      <c r="D7" s="89" t="s">
        <v>66</v>
      </c>
      <c r="E7" s="89" t="s">
        <v>116</v>
      </c>
      <c r="F7" s="90" t="s">
        <v>8</v>
      </c>
      <c r="G7" s="93" t="s">
        <v>9</v>
      </c>
      <c r="H7" s="94" t="s">
        <v>28</v>
      </c>
      <c r="I7" s="95" t="s">
        <v>25</v>
      </c>
      <c r="J7" s="96" t="s">
        <v>26</v>
      </c>
      <c r="K7" s="95" t="s">
        <v>111</v>
      </c>
      <c r="L7" s="95" t="s">
        <v>112</v>
      </c>
      <c r="M7" s="95" t="s">
        <v>113</v>
      </c>
      <c r="N7" s="96" t="s">
        <v>110</v>
      </c>
      <c r="O7" s="83" t="s">
        <v>35</v>
      </c>
      <c r="P7" s="12" t="s">
        <v>115</v>
      </c>
      <c r="Q7" s="83" t="s">
        <v>117</v>
      </c>
      <c r="R7" s="8" t="s">
        <v>29</v>
      </c>
    </row>
    <row r="8" spans="1:18" s="84" customFormat="1" x14ac:dyDescent="0.25">
      <c r="B8" s="107"/>
      <c r="C8" s="108"/>
      <c r="D8" s="108"/>
      <c r="E8" s="109"/>
      <c r="F8" s="110"/>
      <c r="G8" s="111"/>
      <c r="H8" s="112"/>
      <c r="I8" s="113"/>
      <c r="J8" s="113"/>
      <c r="K8" s="114" t="s">
        <v>92</v>
      </c>
      <c r="L8" s="114">
        <v>600</v>
      </c>
      <c r="M8" s="95"/>
      <c r="N8" s="96"/>
      <c r="O8" s="88">
        <f>Table12[[#This Row],[AMOUNT]]-Table12[[#This Row],[WATER BILL
PYMT]]</f>
        <v>0</v>
      </c>
      <c r="P8" s="12"/>
    </row>
    <row r="9" spans="1:18" x14ac:dyDescent="0.25">
      <c r="B9" s="101" t="s">
        <v>12</v>
      </c>
      <c r="C9" s="102">
        <v>0</v>
      </c>
      <c r="D9" s="102">
        <v>13</v>
      </c>
      <c r="E9" s="91">
        <f>Table12[CURRENT]-Table12[PREV]</f>
        <v>13</v>
      </c>
      <c r="F9" s="91">
        <f>Table12[[#This Row],[CONSUMED]]*27</f>
        <v>351</v>
      </c>
      <c r="G9" s="103">
        <v>2602</v>
      </c>
      <c r="H9" s="104">
        <v>42108</v>
      </c>
      <c r="I9" s="105">
        <v>351</v>
      </c>
      <c r="J9" s="105"/>
      <c r="K9" s="105"/>
      <c r="L9" s="105"/>
      <c r="M9" s="97"/>
      <c r="N9" s="97"/>
      <c r="O9" s="88">
        <f>Table12[[#This Row],[AMOUNT]]-Table12[[#This Row],[WATER BILL
PYMT]]</f>
        <v>0</v>
      </c>
    </row>
    <row r="10" spans="1:18" x14ac:dyDescent="0.25">
      <c r="B10" s="101" t="s">
        <v>13</v>
      </c>
      <c r="C10" s="102">
        <v>13</v>
      </c>
      <c r="D10" s="102">
        <v>35</v>
      </c>
      <c r="E10" s="91">
        <f>Table12[CURRENT]-Table12[PREV]</f>
        <v>22</v>
      </c>
      <c r="F10" s="91">
        <f>Table12[[#This Row],[CONSUMED]]*27</f>
        <v>594</v>
      </c>
      <c r="G10" s="103">
        <v>2996</v>
      </c>
      <c r="H10" s="104">
        <v>42130</v>
      </c>
      <c r="I10" s="105">
        <v>594</v>
      </c>
      <c r="J10" s="105"/>
      <c r="K10" s="105"/>
      <c r="L10" s="105"/>
      <c r="M10" s="97"/>
      <c r="N10" s="97"/>
      <c r="O10" s="88">
        <f>Table12[[#This Row],[AMOUNT]]-Table12[[#This Row],[WATER BILL
PYMT]]</f>
        <v>0</v>
      </c>
    </row>
    <row r="11" spans="1:18" x14ac:dyDescent="0.25">
      <c r="B11" s="101"/>
      <c r="C11" s="102"/>
      <c r="D11" s="102"/>
      <c r="E11" s="91">
        <f>Table12[CURRENT]-Table12[PREV]</f>
        <v>0</v>
      </c>
      <c r="F11" s="91">
        <f>Table12[[#This Row],[CONSUMED]]*27</f>
        <v>0</v>
      </c>
      <c r="G11" s="103"/>
      <c r="H11" s="104"/>
      <c r="I11" s="105"/>
      <c r="J11" s="105"/>
      <c r="K11" s="105"/>
      <c r="L11" s="105"/>
      <c r="M11" s="97"/>
      <c r="N11" s="97"/>
      <c r="O11" s="88">
        <f>Table12[[#This Row],[AMOUNT]]-Table12[[#This Row],[WATER BILL
PYMT]]</f>
        <v>0</v>
      </c>
    </row>
    <row r="12" spans="1:18" x14ac:dyDescent="0.25">
      <c r="B12" s="101"/>
      <c r="C12" s="102"/>
      <c r="D12" s="102"/>
      <c r="E12" s="91">
        <f>Table12[CURRENT]-Table12[PREV]</f>
        <v>0</v>
      </c>
      <c r="F12" s="91">
        <f>Table12[[#This Row],[CONSUMED]]*27</f>
        <v>0</v>
      </c>
      <c r="G12" s="103"/>
      <c r="H12" s="104"/>
      <c r="I12" s="105"/>
      <c r="J12" s="105"/>
      <c r="K12" s="105"/>
      <c r="L12" s="105"/>
      <c r="M12" s="97"/>
      <c r="N12" s="97"/>
      <c r="O12" s="88">
        <f>Table12[[#This Row],[AMOUNT]]-Table12[[#This Row],[WATER BILL
PYMT]]</f>
        <v>0</v>
      </c>
    </row>
    <row r="13" spans="1:18" x14ac:dyDescent="0.25">
      <c r="B13" s="101"/>
      <c r="C13" s="102"/>
      <c r="D13" s="102"/>
      <c r="E13" s="91">
        <f>Table12[CURRENT]-Table12[PREV]</f>
        <v>0</v>
      </c>
      <c r="F13" s="91">
        <f>Table12[[#This Row],[CONSUMED]]*27</f>
        <v>0</v>
      </c>
      <c r="G13" s="103"/>
      <c r="H13" s="104"/>
      <c r="I13" s="105"/>
      <c r="J13" s="105"/>
      <c r="K13" s="105"/>
      <c r="L13" s="105"/>
      <c r="M13" s="97"/>
      <c r="N13" s="97"/>
      <c r="O13" s="88">
        <f>Table12[[#This Row],[AMOUNT]]-Table12[[#This Row],[WATER BILL
PYMT]]</f>
        <v>0</v>
      </c>
    </row>
    <row r="14" spans="1:18" x14ac:dyDescent="0.25">
      <c r="B14" s="101"/>
      <c r="C14" s="102"/>
      <c r="D14" s="102"/>
      <c r="E14" s="91">
        <f>Table12[CURRENT]-Table12[PREV]</f>
        <v>0</v>
      </c>
      <c r="F14" s="91">
        <f>Table12[[#This Row],[CONSUMED]]*27</f>
        <v>0</v>
      </c>
      <c r="G14" s="103"/>
      <c r="H14" s="104"/>
      <c r="I14" s="105"/>
      <c r="J14" s="105"/>
      <c r="K14" s="105"/>
      <c r="L14" s="105"/>
      <c r="M14" s="97"/>
      <c r="N14" s="97"/>
      <c r="O14" s="88">
        <f>Table12[[#This Row],[AMOUNT]]-Table12[[#This Row],[WATER BILL
PYMT]]</f>
        <v>0</v>
      </c>
    </row>
    <row r="15" spans="1:18" x14ac:dyDescent="0.25">
      <c r="B15" s="101"/>
      <c r="C15" s="102"/>
      <c r="D15" s="102"/>
      <c r="E15" s="91">
        <f>Table12[CURRENT]-Table12[PREV]</f>
        <v>0</v>
      </c>
      <c r="F15" s="91">
        <f>Table12[[#This Row],[CONSUMED]]*27</f>
        <v>0</v>
      </c>
      <c r="G15" s="103"/>
      <c r="H15" s="104"/>
      <c r="I15" s="105"/>
      <c r="J15" s="105"/>
      <c r="K15" s="105"/>
      <c r="L15" s="105"/>
      <c r="M15" s="97"/>
      <c r="N15" s="97"/>
      <c r="O15" s="88">
        <f>Table12[[#This Row],[AMOUNT]]-Table12[[#This Row],[WATER BILL
PYMT]]</f>
        <v>0</v>
      </c>
    </row>
    <row r="16" spans="1:18" x14ac:dyDescent="0.25">
      <c r="B16" s="101"/>
      <c r="C16" s="102"/>
      <c r="D16" s="102"/>
      <c r="E16" s="91">
        <f>Table12[CURRENT]-Table12[PREV]</f>
        <v>0</v>
      </c>
      <c r="F16" s="91">
        <f>Table12[[#This Row],[CONSUMED]]*27</f>
        <v>0</v>
      </c>
      <c r="G16" s="103"/>
      <c r="H16" s="104"/>
      <c r="I16" s="105"/>
      <c r="J16" s="105"/>
      <c r="K16" s="105"/>
      <c r="L16" s="105"/>
      <c r="M16" s="97"/>
      <c r="N16" s="97"/>
      <c r="O16" s="88">
        <f>Table12[[#This Row],[AMOUNT]]-Table12[[#This Row],[WATER BILL
PYMT]]</f>
        <v>0</v>
      </c>
    </row>
    <row r="17" spans="2:16" x14ac:dyDescent="0.25">
      <c r="B17" s="101"/>
      <c r="C17" s="102"/>
      <c r="D17" s="102"/>
      <c r="E17" s="91">
        <f>Table12[CURRENT]-Table12[PREV]</f>
        <v>0</v>
      </c>
      <c r="F17" s="91">
        <f>Table12[[#This Row],[CONSUMED]]*27</f>
        <v>0</v>
      </c>
      <c r="G17" s="103"/>
      <c r="H17" s="104"/>
      <c r="I17" s="105"/>
      <c r="J17" s="105"/>
      <c r="K17" s="105"/>
      <c r="L17" s="105"/>
      <c r="M17" s="97"/>
      <c r="N17" s="97"/>
      <c r="O17" s="88">
        <f>Table12[[#This Row],[AMOUNT]]-Table12[[#This Row],[WATER BILL
PYMT]]</f>
        <v>0</v>
      </c>
    </row>
    <row r="18" spans="2:16" x14ac:dyDescent="0.25">
      <c r="B18" s="101"/>
      <c r="C18" s="102"/>
      <c r="D18" s="102"/>
      <c r="E18" s="91">
        <f>Table12[CURRENT]-Table12[PREV]</f>
        <v>0</v>
      </c>
      <c r="F18" s="91">
        <f>Table12[[#This Row],[CONSUMED]]*27</f>
        <v>0</v>
      </c>
      <c r="G18" s="103"/>
      <c r="H18" s="104"/>
      <c r="I18" s="105"/>
      <c r="J18" s="105"/>
      <c r="K18" s="105"/>
      <c r="L18" s="105"/>
      <c r="M18" s="97"/>
      <c r="N18" s="97"/>
      <c r="O18" s="88">
        <f>Table12[[#This Row],[AMOUNT]]-Table12[[#This Row],[WATER BILL
PYMT]]</f>
        <v>0</v>
      </c>
    </row>
    <row r="19" spans="2:16" x14ac:dyDescent="0.25">
      <c r="B19" s="101"/>
      <c r="C19" s="102"/>
      <c r="D19" s="102"/>
      <c r="E19" s="91">
        <f>Table12[CURRENT]-Table12[PREV]</f>
        <v>0</v>
      </c>
      <c r="F19" s="91">
        <f>Table12[[#This Row],[CONSUMED]]*27</f>
        <v>0</v>
      </c>
      <c r="G19" s="103"/>
      <c r="H19" s="104"/>
      <c r="I19" s="105"/>
      <c r="J19" s="105"/>
      <c r="K19" s="105"/>
      <c r="L19" s="105"/>
      <c r="M19" s="97"/>
      <c r="N19" s="97"/>
      <c r="O19" s="88">
        <f>Table12[[#This Row],[AMOUNT]]-Table12[[#This Row],[WATER BILL
PYMT]]</f>
        <v>0</v>
      </c>
    </row>
    <row r="20" spans="2:16" x14ac:dyDescent="0.25">
      <c r="B20" s="101"/>
      <c r="C20" s="102"/>
      <c r="D20" s="102"/>
      <c r="E20" s="92">
        <f>Table12[CURRENT]-Table12[PREV]</f>
        <v>0</v>
      </c>
      <c r="F20" s="92">
        <f>Table12[[#This Row],[CONSUMED]]*27</f>
        <v>0</v>
      </c>
      <c r="G20" s="103"/>
      <c r="H20" s="104"/>
      <c r="I20" s="106"/>
      <c r="J20" s="106"/>
      <c r="K20" s="105"/>
      <c r="L20" s="105"/>
      <c r="M20" s="97"/>
      <c r="N20" s="98"/>
      <c r="O20" s="88">
        <f>Table12[[#This Row],[AMOUNT]]-Table12[[#This Row],[WATER BILL
PYMT]]</f>
        <v>0</v>
      </c>
      <c r="P20" s="2"/>
    </row>
    <row r="21" spans="2:16" x14ac:dyDescent="0.25">
      <c r="B21" s="101"/>
      <c r="C21" s="102"/>
      <c r="D21" s="102"/>
      <c r="E21" s="92">
        <f>Table12[CURRENT]-Table12[PREV]</f>
        <v>0</v>
      </c>
      <c r="F21" s="92">
        <f>Table12[[#This Row],[CONSUMED]]*27</f>
        <v>0</v>
      </c>
      <c r="G21" s="103"/>
      <c r="H21" s="104"/>
      <c r="I21" s="106"/>
      <c r="J21" s="106"/>
      <c r="K21" s="105"/>
      <c r="L21" s="105"/>
      <c r="M21" s="97"/>
      <c r="N21" s="98"/>
      <c r="O21" s="88">
        <f>Table12[[#This Row],[AMOUNT]]-Table12[[#This Row],[WATER BILL
PYMT]]</f>
        <v>0</v>
      </c>
      <c r="P21" s="2"/>
    </row>
    <row r="22" spans="2:16" x14ac:dyDescent="0.25">
      <c r="B22" s="101"/>
      <c r="C22" s="102"/>
      <c r="D22" s="102"/>
      <c r="E22" s="92">
        <f>Table12[CURRENT]-Table12[PREV]</f>
        <v>0</v>
      </c>
      <c r="F22" s="92">
        <f>Table12[[#This Row],[CONSUMED]]*27</f>
        <v>0</v>
      </c>
      <c r="G22" s="103"/>
      <c r="H22" s="104"/>
      <c r="I22" s="106"/>
      <c r="J22" s="106"/>
      <c r="K22" s="105"/>
      <c r="L22" s="105"/>
      <c r="M22" s="97"/>
      <c r="N22" s="98"/>
      <c r="O22" s="88">
        <f>Table12[[#This Row],[AMOUNT]]-Table12[[#This Row],[WATER BILL
PYMT]]</f>
        <v>0</v>
      </c>
      <c r="P22" s="2"/>
    </row>
    <row r="23" spans="2:16" x14ac:dyDescent="0.25">
      <c r="B23" s="101"/>
      <c r="C23" s="102"/>
      <c r="D23" s="102"/>
      <c r="E23" s="92">
        <f>Table12[CURRENT]-Table12[PREV]</f>
        <v>0</v>
      </c>
      <c r="F23" s="92">
        <f>Table12[[#This Row],[CONSUMED]]*27</f>
        <v>0</v>
      </c>
      <c r="G23" s="103"/>
      <c r="H23" s="104"/>
      <c r="I23" s="106"/>
      <c r="J23" s="106"/>
      <c r="K23" s="105"/>
      <c r="L23" s="105"/>
      <c r="M23" s="97"/>
      <c r="N23" s="98"/>
      <c r="O23" s="88">
        <f>Table12[[#This Row],[AMOUNT]]-Table12[[#This Row],[WATER BILL
PYMT]]</f>
        <v>0</v>
      </c>
      <c r="P23" s="2"/>
    </row>
    <row r="24" spans="2:16" x14ac:dyDescent="0.25">
      <c r="B24" s="101"/>
      <c r="C24" s="102"/>
      <c r="D24" s="102"/>
      <c r="E24" s="92">
        <f>Table12[CURRENT]-Table12[PREV]</f>
        <v>0</v>
      </c>
      <c r="F24" s="92">
        <f>Table12[[#This Row],[CONSUMED]]*27</f>
        <v>0</v>
      </c>
      <c r="G24" s="103"/>
      <c r="H24" s="104"/>
      <c r="I24" s="106"/>
      <c r="J24" s="106"/>
      <c r="K24" s="105"/>
      <c r="L24" s="105"/>
      <c r="M24" s="97"/>
      <c r="N24" s="98"/>
      <c r="O24" s="88">
        <f>Table12[[#This Row],[AMOUNT]]-Table12[[#This Row],[WATER BILL
PYMT]]</f>
        <v>0</v>
      </c>
      <c r="P24" s="2"/>
    </row>
  </sheetData>
  <mergeCells count="9">
    <mergeCell ref="M1:O1"/>
    <mergeCell ref="F6:I6"/>
    <mergeCell ref="F1:H1"/>
    <mergeCell ref="B1:E1"/>
    <mergeCell ref="B2:E2"/>
    <mergeCell ref="F2:H2"/>
    <mergeCell ref="B3:E3"/>
    <mergeCell ref="F3:H3"/>
    <mergeCell ref="B6:E6"/>
  </mergeCells>
  <dataValidations count="3">
    <dataValidation type="list" allowBlank="1" showInputMessage="1" showErrorMessage="1" sqref="B9:B20">
      <formula1>MONTHS</formula1>
    </dataValidation>
    <dataValidation type="list" allowBlank="1" showInputMessage="1" showErrorMessage="1" sqref="R25:R26">
      <formula1>STATUS</formula1>
    </dataValidation>
    <dataValidation type="list" allowBlank="1" showInputMessage="1" showErrorMessage="1" sqref="K8:K24">
      <formula1>PYMT_TYPE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29" t="s">
        <v>0</v>
      </c>
      <c r="B1" s="130"/>
      <c r="C1" s="131" t="s">
        <v>1</v>
      </c>
      <c r="D1" s="131"/>
      <c r="E1" s="132"/>
    </row>
    <row r="2" spans="1:12" x14ac:dyDescent="0.25">
      <c r="A2" s="133" t="s">
        <v>2</v>
      </c>
      <c r="B2" s="134"/>
      <c r="C2" s="135" t="s">
        <v>3</v>
      </c>
      <c r="D2" s="133"/>
      <c r="E2" s="133"/>
    </row>
    <row r="3" spans="1:12" x14ac:dyDescent="0.25">
      <c r="A3" s="133" t="s">
        <v>4</v>
      </c>
      <c r="B3" s="134"/>
      <c r="C3" s="136" t="s">
        <v>5</v>
      </c>
      <c r="D3" s="137"/>
      <c r="E3" s="138"/>
    </row>
    <row r="4" spans="1:12" x14ac:dyDescent="0.25">
      <c r="A4" s="133" t="s">
        <v>37</v>
      </c>
      <c r="B4" s="134"/>
      <c r="C4" s="143">
        <v>42080</v>
      </c>
      <c r="D4" s="144"/>
      <c r="E4" s="145"/>
    </row>
    <row r="6" spans="1:12" ht="15.75" customHeight="1" x14ac:dyDescent="0.25">
      <c r="A6" s="146" t="s">
        <v>39</v>
      </c>
      <c r="B6" s="146"/>
      <c r="H6" s="147" t="s">
        <v>6</v>
      </c>
      <c r="I6" s="140"/>
      <c r="J6" s="140"/>
      <c r="K6" s="140"/>
      <c r="L6" s="140"/>
    </row>
    <row r="7" spans="1:12" ht="34.5" customHeight="1" x14ac:dyDescent="0.25">
      <c r="A7" s="32" t="s">
        <v>7</v>
      </c>
      <c r="B7" s="32" t="s">
        <v>49</v>
      </c>
      <c r="C7" s="4" t="s">
        <v>50</v>
      </c>
      <c r="D7" s="4" t="s">
        <v>28</v>
      </c>
      <c r="E7" s="4" t="s">
        <v>9</v>
      </c>
      <c r="F7" s="5" t="s">
        <v>48</v>
      </c>
      <c r="G7" s="5" t="s">
        <v>45</v>
      </c>
      <c r="H7" s="5" t="s">
        <v>47</v>
      </c>
    </row>
    <row r="8" spans="1:12" x14ac:dyDescent="0.25">
      <c r="B8" s="2"/>
      <c r="C8" s="31"/>
      <c r="D8" s="3"/>
      <c r="E8" s="2"/>
      <c r="F8" s="3"/>
      <c r="G8" s="3"/>
    </row>
    <row r="9" spans="1:12" x14ac:dyDescent="0.25">
      <c r="B9" s="2"/>
      <c r="C9" s="31"/>
      <c r="D9" s="3"/>
      <c r="E9" s="2"/>
      <c r="F9" s="3"/>
      <c r="G9" s="3"/>
    </row>
    <row r="10" spans="1:12" x14ac:dyDescent="0.25">
      <c r="B10" s="2"/>
      <c r="C10" s="31"/>
      <c r="D10" s="3"/>
      <c r="E10" s="2"/>
      <c r="F10" s="3"/>
      <c r="G10" s="3"/>
    </row>
    <row r="11" spans="1:12" x14ac:dyDescent="0.25">
      <c r="B11" s="2"/>
      <c r="C11" s="31"/>
      <c r="D11" s="3"/>
      <c r="E11" s="2"/>
      <c r="F11" s="3"/>
      <c r="G11" s="3"/>
    </row>
    <row r="12" spans="1:12" x14ac:dyDescent="0.25">
      <c r="B12" s="2"/>
      <c r="C12" s="31"/>
      <c r="D12" s="3"/>
      <c r="E12" s="2"/>
      <c r="F12" s="3"/>
      <c r="G12" s="3"/>
    </row>
    <row r="13" spans="1:12" x14ac:dyDescent="0.25">
      <c r="B13" s="2"/>
      <c r="C13" s="31"/>
      <c r="D13" s="3"/>
      <c r="E13" s="2"/>
      <c r="F13" s="3"/>
      <c r="G13" s="3"/>
    </row>
    <row r="14" spans="1:12" x14ac:dyDescent="0.25">
      <c r="B14" s="2"/>
      <c r="C14" s="31"/>
      <c r="D14" s="3"/>
      <c r="E14" s="2"/>
      <c r="F14" s="3"/>
      <c r="G14" s="3"/>
    </row>
    <row r="15" spans="1:12" x14ac:dyDescent="0.25">
      <c r="B15" s="2"/>
      <c r="C15" s="31"/>
      <c r="D15" s="3"/>
      <c r="E15" s="2"/>
      <c r="F15" s="3"/>
      <c r="G15" s="3"/>
    </row>
    <row r="16" spans="1:12" x14ac:dyDescent="0.25">
      <c r="B16" s="2"/>
      <c r="C16" s="31"/>
      <c r="D16" s="3"/>
      <c r="E16" s="2"/>
      <c r="F16" s="3"/>
      <c r="G16" s="3"/>
    </row>
    <row r="17" spans="2:7" x14ac:dyDescent="0.25">
      <c r="B17" s="2"/>
      <c r="C17" s="31"/>
      <c r="D17" s="3"/>
      <c r="E17" s="2"/>
      <c r="F17" s="3"/>
      <c r="G17" s="3"/>
    </row>
    <row r="18" spans="2:7" x14ac:dyDescent="0.25">
      <c r="B18" s="2"/>
      <c r="C18" s="31"/>
      <c r="D18" s="3"/>
      <c r="E18" s="2"/>
      <c r="F18" s="3"/>
      <c r="G18" s="3"/>
    </row>
    <row r="19" spans="2:7" x14ac:dyDescent="0.25">
      <c r="B19" s="2"/>
      <c r="C19" s="31"/>
      <c r="D19" s="3"/>
      <c r="E19" s="2"/>
      <c r="F19" s="3"/>
      <c r="G19" s="3"/>
    </row>
    <row r="20" spans="2:7" x14ac:dyDescent="0.25">
      <c r="B20" s="2"/>
      <c r="C20" s="31"/>
      <c r="D20" s="3"/>
      <c r="E20" s="2"/>
      <c r="F20" s="3"/>
      <c r="G20" s="3"/>
    </row>
    <row r="21" spans="2:7" x14ac:dyDescent="0.25">
      <c r="B21" s="2"/>
      <c r="C21" s="31"/>
      <c r="D21" s="3"/>
      <c r="E21" s="2"/>
      <c r="F21" s="3"/>
      <c r="G21" s="3"/>
    </row>
    <row r="22" spans="2:7" x14ac:dyDescent="0.25">
      <c r="B22" s="2"/>
      <c r="C22" s="31"/>
      <c r="D22" s="3"/>
      <c r="E22" s="2"/>
      <c r="F22" s="3"/>
      <c r="G22" s="3"/>
    </row>
    <row r="23" spans="2:7" x14ac:dyDescent="0.25">
      <c r="B23" s="2"/>
      <c r="C23" s="31"/>
      <c r="D23" s="3"/>
      <c r="E23" s="2"/>
      <c r="F23" s="3"/>
      <c r="G23" s="3"/>
    </row>
    <row r="24" spans="2:7" x14ac:dyDescent="0.25">
      <c r="B24" s="2"/>
      <c r="C24" s="31"/>
      <c r="D24" s="3"/>
      <c r="E24" s="2"/>
      <c r="F24" s="3"/>
      <c r="G24" s="3"/>
    </row>
    <row r="25" spans="2:7" x14ac:dyDescent="0.25">
      <c r="B25" s="2"/>
      <c r="C25" s="31"/>
      <c r="D25" s="3"/>
      <c r="E25" s="2"/>
      <c r="F25" s="3"/>
      <c r="G25" s="3"/>
    </row>
    <row r="26" spans="2:7" x14ac:dyDescent="0.25">
      <c r="B26" s="2"/>
      <c r="C26" s="31"/>
      <c r="E26" s="2"/>
      <c r="F26" s="3"/>
      <c r="G26" s="3"/>
    </row>
    <row r="27" spans="2:7" x14ac:dyDescent="0.25">
      <c r="B27" s="2"/>
      <c r="C27" s="31"/>
      <c r="E27" s="2"/>
      <c r="F27" s="3"/>
      <c r="G27" s="3"/>
    </row>
    <row r="28" spans="2:7" x14ac:dyDescent="0.25">
      <c r="B28" s="2"/>
      <c r="C28" s="31"/>
      <c r="E28" s="2"/>
    </row>
    <row r="29" spans="2:7" x14ac:dyDescent="0.25">
      <c r="B29" s="2"/>
      <c r="C29" s="31"/>
      <c r="E29" s="2"/>
    </row>
    <row r="30" spans="2:7" x14ac:dyDescent="0.25">
      <c r="B30" s="2"/>
      <c r="C30" s="31"/>
      <c r="E30" s="2"/>
    </row>
    <row r="31" spans="2:7" x14ac:dyDescent="0.25">
      <c r="B31" s="2"/>
      <c r="C31" s="31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29" t="s">
        <v>0</v>
      </c>
      <c r="B1" s="130"/>
      <c r="C1" s="131" t="s">
        <v>1</v>
      </c>
      <c r="D1" s="131"/>
      <c r="E1" s="132"/>
    </row>
    <row r="2" spans="1:5" x14ac:dyDescent="0.25">
      <c r="A2" s="133" t="s">
        <v>2</v>
      </c>
      <c r="B2" s="134"/>
      <c r="C2" s="135" t="s">
        <v>3</v>
      </c>
      <c r="D2" s="133"/>
      <c r="E2" s="133"/>
    </row>
    <row r="3" spans="1:5" x14ac:dyDescent="0.25">
      <c r="A3" s="133" t="s">
        <v>4</v>
      </c>
      <c r="B3" s="134"/>
      <c r="C3" s="136" t="s">
        <v>5</v>
      </c>
      <c r="D3" s="137"/>
      <c r="E3" s="138"/>
    </row>
    <row r="4" spans="1:5" x14ac:dyDescent="0.25">
      <c r="A4" s="133" t="s">
        <v>37</v>
      </c>
      <c r="B4" s="134"/>
      <c r="C4" s="143">
        <v>42080</v>
      </c>
      <c r="D4" s="144"/>
      <c r="E4" s="145"/>
    </row>
    <row r="7" spans="1:5" x14ac:dyDescent="0.25">
      <c r="A7" s="4" t="s">
        <v>28</v>
      </c>
      <c r="B7" s="4" t="s">
        <v>52</v>
      </c>
      <c r="C7" s="4" t="s">
        <v>46</v>
      </c>
      <c r="D7" s="4" t="s">
        <v>8</v>
      </c>
      <c r="E7" s="4" t="s">
        <v>27</v>
      </c>
    </row>
    <row r="8" spans="1:5" x14ac:dyDescent="0.25">
      <c r="B8" t="s">
        <v>51</v>
      </c>
      <c r="C8" s="3"/>
      <c r="D8" s="2"/>
    </row>
    <row r="9" spans="1:5" x14ac:dyDescent="0.25">
      <c r="B9" t="s">
        <v>38</v>
      </c>
      <c r="C9" s="33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29" t="s">
        <v>0</v>
      </c>
      <c r="B1" s="130"/>
      <c r="C1" s="131" t="s">
        <v>1</v>
      </c>
      <c r="D1" s="131"/>
      <c r="E1" s="131"/>
      <c r="F1" s="132"/>
    </row>
    <row r="2" spans="1:11" x14ac:dyDescent="0.25">
      <c r="A2" s="133" t="s">
        <v>2</v>
      </c>
      <c r="B2" s="134"/>
      <c r="C2" s="135" t="s">
        <v>3</v>
      </c>
      <c r="D2" s="148"/>
      <c r="E2" s="133"/>
      <c r="F2" s="133"/>
    </row>
    <row r="3" spans="1:11" x14ac:dyDescent="0.25">
      <c r="A3" s="133" t="s">
        <v>4</v>
      </c>
      <c r="B3" s="134"/>
      <c r="C3" s="136" t="s">
        <v>5</v>
      </c>
      <c r="D3" s="137"/>
      <c r="E3" s="137"/>
      <c r="F3" s="138"/>
    </row>
    <row r="4" spans="1:11" x14ac:dyDescent="0.25">
      <c r="A4" s="133" t="s">
        <v>37</v>
      </c>
      <c r="B4" s="134"/>
      <c r="C4" s="143">
        <v>42080</v>
      </c>
      <c r="D4" s="144"/>
      <c r="E4" s="144"/>
      <c r="F4" s="145"/>
    </row>
    <row r="6" spans="1:11" s="15" customFormat="1" x14ac:dyDescent="0.25">
      <c r="A6" s="150" t="s">
        <v>63</v>
      </c>
      <c r="B6" s="150"/>
      <c r="C6" s="150"/>
      <c r="D6" s="150"/>
      <c r="E6" s="149" t="s">
        <v>6</v>
      </c>
      <c r="F6" s="149"/>
      <c r="G6" s="149"/>
      <c r="H6" s="149"/>
      <c r="I6" s="151" t="s">
        <v>62</v>
      </c>
      <c r="J6" s="151"/>
      <c r="K6" s="151"/>
    </row>
    <row r="7" spans="1:11" ht="30" x14ac:dyDescent="0.25">
      <c r="A7" s="4" t="s">
        <v>53</v>
      </c>
      <c r="B7" s="5" t="s">
        <v>57</v>
      </c>
      <c r="C7" s="5" t="s">
        <v>58</v>
      </c>
      <c r="D7" s="5" t="s">
        <v>61</v>
      </c>
      <c r="E7" s="4" t="s">
        <v>54</v>
      </c>
      <c r="F7" s="4" t="s">
        <v>9</v>
      </c>
      <c r="G7" s="4" t="s">
        <v>59</v>
      </c>
      <c r="H7" s="4" t="s">
        <v>60</v>
      </c>
      <c r="I7" s="5" t="s">
        <v>55</v>
      </c>
      <c r="J7" s="5" t="s">
        <v>56</v>
      </c>
      <c r="K7" s="5" t="s">
        <v>64</v>
      </c>
    </row>
    <row r="8" spans="1:11" x14ac:dyDescent="0.25">
      <c r="A8" s="10"/>
      <c r="B8" s="13"/>
      <c r="C8" s="13"/>
      <c r="D8" s="13">
        <f>Table3[[#This Row],[WATER]]+Table3[[#This Row],[METER]]</f>
        <v>0</v>
      </c>
      <c r="E8" s="10"/>
      <c r="F8" s="3"/>
      <c r="G8" s="13"/>
      <c r="H8" s="13"/>
      <c r="I8" s="13">
        <f>Table3[[#This Row],[WATER]]-Table3[[#This Row],[WATER PYMT]]</f>
        <v>0</v>
      </c>
      <c r="J8" s="13">
        <f>Table3[[#This Row],[METER]]-Table3[[#This Row],[METER PYMT]]</f>
        <v>0</v>
      </c>
      <c r="K8" s="13">
        <f>Table3[[#This Row],[WATER BILL
BALANCE]]+Table3[[#This Row],[METER BILL
BALANCE]]</f>
        <v>0</v>
      </c>
    </row>
    <row r="9" spans="1:11" x14ac:dyDescent="0.25">
      <c r="A9" s="10"/>
      <c r="B9" s="13"/>
      <c r="C9" s="13"/>
      <c r="D9" s="13">
        <f>Table3[[#This Row],[WATER]]+Table3[[#This Row],[METER]]</f>
        <v>0</v>
      </c>
      <c r="E9" s="10"/>
      <c r="F9" s="3"/>
      <c r="G9" s="13"/>
      <c r="H9" s="13"/>
      <c r="I9" s="13">
        <f>Table3[[#This Row],[WATER]]-Table3[[#This Row],[WATER PYMT]]</f>
        <v>0</v>
      </c>
      <c r="J9" s="13">
        <f>Table3[[#This Row],[METER]]-Table3[[#This Row],[METER PYMT]]</f>
        <v>0</v>
      </c>
      <c r="K9" s="13">
        <f>Table3[[#This Row],[WATER BILL
BALANCE]]+Table3[[#This Row],[METER BILL
BALANCE]]</f>
        <v>0</v>
      </c>
    </row>
    <row r="10" spans="1:11" x14ac:dyDescent="0.25">
      <c r="A10" s="10"/>
      <c r="B10" s="13"/>
      <c r="C10" s="13"/>
      <c r="D10" s="13">
        <f>Table3[[#This Row],[WATER]]+Table3[[#This Row],[METER]]</f>
        <v>0</v>
      </c>
      <c r="E10" s="10"/>
      <c r="F10" s="3"/>
      <c r="G10" s="13"/>
      <c r="H10" s="13"/>
      <c r="I10" s="13">
        <f>Table3[[#This Row],[WATER]]-Table3[[#This Row],[WATER PYMT]]</f>
        <v>0</v>
      </c>
      <c r="J10" s="13">
        <f>Table3[[#This Row],[METER]]-Table3[[#This Row],[METER PYMT]]</f>
        <v>0</v>
      </c>
      <c r="K10" s="13">
        <f>Table3[[#This Row],[WATER BILL
BALANCE]]+Table3[[#This Row],[METER BILL
BALANCE]]</f>
        <v>0</v>
      </c>
    </row>
    <row r="11" spans="1:11" x14ac:dyDescent="0.25">
      <c r="A11" s="10"/>
      <c r="B11" s="13"/>
      <c r="C11" s="13"/>
      <c r="D11" s="13">
        <f>Table3[[#This Row],[WATER]]+Table3[[#This Row],[METER]]</f>
        <v>0</v>
      </c>
      <c r="E11" s="10"/>
      <c r="F11" s="3"/>
      <c r="G11" s="13"/>
      <c r="H11" s="13"/>
      <c r="I11" s="13">
        <f>Table3[[#This Row],[WATER]]-Table3[[#This Row],[WATER PYMT]]</f>
        <v>0</v>
      </c>
      <c r="J11" s="13">
        <f>Table3[[#This Row],[METER]]-Table3[[#This Row],[METER PYMT]]</f>
        <v>0</v>
      </c>
      <c r="K11" s="13">
        <f>Table3[[#This Row],[WATER BILL
BALANCE]]+Table3[[#This Row],[METER BILL
BALANCE]]</f>
        <v>0</v>
      </c>
    </row>
    <row r="12" spans="1:11" x14ac:dyDescent="0.25">
      <c r="A12" s="10"/>
      <c r="B12" s="13"/>
      <c r="C12" s="13"/>
      <c r="D12" s="13">
        <f>Table3[[#This Row],[WATER]]+Table3[[#This Row],[METER]]</f>
        <v>0</v>
      </c>
      <c r="E12" s="10"/>
      <c r="F12" s="3"/>
      <c r="G12" s="13"/>
      <c r="H12" s="13"/>
      <c r="I12" s="13">
        <f>Table3[[#This Row],[WATER]]-Table3[[#This Row],[WATER PYMT]]</f>
        <v>0</v>
      </c>
      <c r="J12" s="13">
        <f>Table3[[#This Row],[METER]]-Table3[[#This Row],[METER PYMT]]</f>
        <v>0</v>
      </c>
      <c r="K12" s="13">
        <f>Table3[[#This Row],[WATER BILL
BALANCE]]+Table3[[#This Row],[METER BILL
BALANCE]]</f>
        <v>0</v>
      </c>
    </row>
    <row r="13" spans="1:11" x14ac:dyDescent="0.25">
      <c r="A13" s="10"/>
      <c r="B13" s="13"/>
      <c r="C13" s="13"/>
      <c r="D13" s="13">
        <f>Table3[[#This Row],[WATER]]+Table3[[#This Row],[METER]]</f>
        <v>0</v>
      </c>
      <c r="E13" s="10"/>
      <c r="F13" s="3"/>
      <c r="G13" s="13"/>
      <c r="H13" s="13"/>
      <c r="I13" s="13">
        <f>Table3[[#This Row],[WATER]]-Table3[[#This Row],[WATER PYMT]]</f>
        <v>0</v>
      </c>
      <c r="J13" s="13">
        <f>Table3[[#This Row],[METER]]-Table3[[#This Row],[METER PYMT]]</f>
        <v>0</v>
      </c>
      <c r="K13" s="13">
        <f>Table3[[#This Row],[WATER BILL
BALANCE]]+Table3[[#This Row],[METER BILL
BALANCE]]</f>
        <v>0</v>
      </c>
    </row>
    <row r="14" spans="1:11" x14ac:dyDescent="0.25">
      <c r="A14" s="10"/>
      <c r="B14" s="13"/>
      <c r="C14" s="13"/>
      <c r="D14" s="13">
        <f>Table3[[#This Row],[WATER]]+Table3[[#This Row],[METER]]</f>
        <v>0</v>
      </c>
      <c r="E14" s="10"/>
      <c r="F14" s="3"/>
      <c r="G14" s="13"/>
      <c r="H14" s="13"/>
      <c r="I14" s="13">
        <f>Table3[[#This Row],[WATER]]-Table3[[#This Row],[WATER PYMT]]</f>
        <v>0</v>
      </c>
      <c r="J14" s="13">
        <f>Table3[[#This Row],[METER]]-Table3[[#This Row],[METER PYMT]]</f>
        <v>0</v>
      </c>
      <c r="K14" s="13">
        <f>Table3[[#This Row],[WATER BILL
BALANCE]]+Table3[[#This Row],[METER BILL
BALANCE]]</f>
        <v>0</v>
      </c>
    </row>
    <row r="15" spans="1:11" x14ac:dyDescent="0.25">
      <c r="A15" s="10"/>
      <c r="B15" s="13"/>
      <c r="C15" s="13"/>
      <c r="D15" s="13">
        <f>Table3[[#This Row],[WATER]]+Table3[[#This Row],[METER]]</f>
        <v>0</v>
      </c>
      <c r="E15" s="10"/>
      <c r="F15" s="3"/>
      <c r="G15" s="13"/>
      <c r="H15" s="13"/>
      <c r="I15" s="13">
        <f>Table3[[#This Row],[WATER]]-Table3[[#This Row],[WATER PYMT]]</f>
        <v>0</v>
      </c>
      <c r="J15" s="13">
        <f>Table3[[#This Row],[METER]]-Table3[[#This Row],[METER PYMT]]</f>
        <v>0</v>
      </c>
      <c r="K15" s="13">
        <f>Table3[[#This Row],[WATER BILL
BALANCE]]+Table3[[#This Row],[METER BILL
BALANCE]]</f>
        <v>0</v>
      </c>
    </row>
    <row r="16" spans="1:11" x14ac:dyDescent="0.25">
      <c r="A16" s="10"/>
      <c r="B16" s="13"/>
      <c r="C16" s="13"/>
      <c r="D16" s="13">
        <f>Table3[[#This Row],[WATER]]+Table3[[#This Row],[METER]]</f>
        <v>0</v>
      </c>
      <c r="E16" s="10"/>
      <c r="F16" s="3"/>
      <c r="G16" s="13"/>
      <c r="H16" s="13"/>
      <c r="I16" s="13">
        <f>Table3[[#This Row],[WATER]]-Table3[[#This Row],[WATER PYMT]]</f>
        <v>0</v>
      </c>
      <c r="J16" s="13">
        <f>Table3[[#This Row],[METER]]-Table3[[#This Row],[METER PYMT]]</f>
        <v>0</v>
      </c>
      <c r="K16" s="13">
        <f>Table3[[#This Row],[WATER BILL
BALANCE]]+Table3[[#This Row],[METER BILL
BALANCE]]</f>
        <v>0</v>
      </c>
    </row>
    <row r="17" spans="1:11" x14ac:dyDescent="0.25">
      <c r="A17" s="10"/>
      <c r="B17" s="13"/>
      <c r="C17" s="13"/>
      <c r="D17" s="13">
        <f>Table3[[#This Row],[WATER]]+Table3[[#This Row],[METER]]</f>
        <v>0</v>
      </c>
      <c r="E17" s="10"/>
      <c r="F17" s="3"/>
      <c r="G17" s="13"/>
      <c r="H17" s="13"/>
      <c r="I17" s="13">
        <f>Table3[[#This Row],[WATER]]-Table3[[#This Row],[WATER PYMT]]</f>
        <v>0</v>
      </c>
      <c r="J17" s="13">
        <f>Table3[[#This Row],[METER]]-Table3[[#This Row],[METER PYMT]]</f>
        <v>0</v>
      </c>
      <c r="K17" s="13">
        <f>Table3[[#This Row],[WATER BILL
BALANCE]]+Table3[[#This Row],[METER BILL
BALANCE]]</f>
        <v>0</v>
      </c>
    </row>
    <row r="18" spans="1:11" x14ac:dyDescent="0.25">
      <c r="A18" s="10"/>
      <c r="B18" s="13"/>
      <c r="C18" s="13"/>
      <c r="D18" s="13">
        <f>Table3[[#This Row],[WATER]]+Table3[[#This Row],[METER]]</f>
        <v>0</v>
      </c>
      <c r="E18" s="10"/>
      <c r="F18" s="3"/>
      <c r="G18" s="13"/>
      <c r="H18" s="13"/>
      <c r="I18" s="13">
        <f>Table3[[#This Row],[WATER]]-Table3[[#This Row],[WATER PYMT]]</f>
        <v>0</v>
      </c>
      <c r="J18" s="13">
        <f>Table3[[#This Row],[METER]]-Table3[[#This Row],[METER PYMT]]</f>
        <v>0</v>
      </c>
      <c r="K18" s="13">
        <f>Table3[[#This Row],[WATER BILL
BALANCE]]+Table3[[#This Row],[METER BILL
BALANCE]]</f>
        <v>0</v>
      </c>
    </row>
    <row r="19" spans="1:11" x14ac:dyDescent="0.25">
      <c r="A19" s="10"/>
      <c r="B19" s="13"/>
      <c r="C19" s="13"/>
      <c r="D19" s="13">
        <f>Table3[[#This Row],[WATER]]+Table3[[#This Row],[METER]]</f>
        <v>0</v>
      </c>
      <c r="E19" s="10"/>
      <c r="F19" s="3"/>
      <c r="G19" s="13"/>
      <c r="H19" s="13"/>
      <c r="I19" s="13">
        <f>Table3[[#This Row],[WATER]]-Table3[[#This Row],[WATER PYMT]]</f>
        <v>0</v>
      </c>
      <c r="J19" s="13">
        <f>Table3[[#This Row],[METER]]-Table3[[#This Row],[METER PYMT]]</f>
        <v>0</v>
      </c>
      <c r="K19" s="13">
        <f>Table3[[#This Row],[WATER BILL
BALANCE]]+Table3[[#This Row],[METER BILL
BALANCE]]</f>
        <v>0</v>
      </c>
    </row>
    <row r="20" spans="1:11" x14ac:dyDescent="0.25">
      <c r="A20" s="10"/>
      <c r="B20" s="13"/>
      <c r="C20" s="13"/>
      <c r="D20" s="13">
        <f>Table3[[#This Row],[WATER]]+Table3[[#This Row],[METER]]</f>
        <v>0</v>
      </c>
      <c r="E20" s="10"/>
      <c r="F20" s="3"/>
      <c r="G20" s="13"/>
      <c r="H20" s="13"/>
      <c r="I20" s="13">
        <f>Table3[[#This Row],[WATER]]-Table3[[#This Row],[WATER PYMT]]</f>
        <v>0</v>
      </c>
      <c r="J20" s="13">
        <f>Table3[[#This Row],[METER]]-Table3[[#This Row],[METER PYMT]]</f>
        <v>0</v>
      </c>
      <c r="K20" s="13">
        <f>Table3[[#This Row],[WATER BILL
BALANCE]]+Table3[[#This Row],[METER BILL
BALANCE]]</f>
        <v>0</v>
      </c>
    </row>
    <row r="21" spans="1:11" x14ac:dyDescent="0.25">
      <c r="A21" s="10"/>
      <c r="B21" s="13"/>
      <c r="C21" s="13"/>
      <c r="D21" s="13">
        <f>Table3[[#This Row],[WATER]]+Table3[[#This Row],[METER]]</f>
        <v>0</v>
      </c>
      <c r="E21" s="10"/>
      <c r="F21" s="3"/>
      <c r="G21" s="13"/>
      <c r="H21" s="13"/>
      <c r="I21" s="13">
        <f>Table3[[#This Row],[WATER]]-Table3[[#This Row],[WATER PYMT]]</f>
        <v>0</v>
      </c>
      <c r="J21" s="13">
        <f>Table3[[#This Row],[METER]]-Table3[[#This Row],[METER PYMT]]</f>
        <v>0</v>
      </c>
      <c r="K21" s="13">
        <f>Table3[[#This Row],[WATER BILL
BALANCE]]+Table3[[#This Row],[METER BILL
BALANCE]]</f>
        <v>0</v>
      </c>
    </row>
    <row r="22" spans="1:11" x14ac:dyDescent="0.25">
      <c r="A22" s="10"/>
      <c r="B22" s="13"/>
      <c r="C22" s="13"/>
      <c r="D22" s="13">
        <f>Table3[[#This Row],[WATER]]+Table3[[#This Row],[METER]]</f>
        <v>0</v>
      </c>
      <c r="E22" s="10"/>
      <c r="F22" s="3"/>
      <c r="G22" s="13"/>
      <c r="H22" s="13"/>
      <c r="I22" s="13">
        <f>Table3[[#This Row],[WATER]]-Table3[[#This Row],[WATER PYMT]]</f>
        <v>0</v>
      </c>
      <c r="J22" s="13">
        <f>Table3[[#This Row],[METER]]-Table3[[#This Row],[METER PYMT]]</f>
        <v>0</v>
      </c>
      <c r="K22" s="13">
        <f>Table3[[#This Row],[WATER BILL
BALANCE]]+Table3[[#This Row],[METER BILL
BALANCE]]</f>
        <v>0</v>
      </c>
    </row>
    <row r="23" spans="1:11" x14ac:dyDescent="0.25">
      <c r="A23" s="10"/>
      <c r="B23" s="13"/>
      <c r="C23" s="13"/>
      <c r="D23" s="13">
        <f>Table3[[#This Row],[WATER]]+Table3[[#This Row],[METER]]</f>
        <v>0</v>
      </c>
      <c r="E23" s="10"/>
      <c r="F23" s="3"/>
      <c r="G23" s="13"/>
      <c r="H23" s="13"/>
      <c r="I23" s="13">
        <f>Table3[[#This Row],[WATER]]-Table3[[#This Row],[WATER PYMT]]</f>
        <v>0</v>
      </c>
      <c r="J23" s="13">
        <f>Table3[[#This Row],[METER]]-Table3[[#This Row],[METER PYMT]]</f>
        <v>0</v>
      </c>
      <c r="K23" s="13">
        <f>Table3[[#This Row],[WATER BILL
BALANCE]]+Table3[[#This Row],[METER BILL
BALANCE]]</f>
        <v>0</v>
      </c>
    </row>
    <row r="24" spans="1:11" x14ac:dyDescent="0.25">
      <c r="A24" s="10"/>
      <c r="B24" s="13"/>
      <c r="C24" s="13"/>
      <c r="D24" s="13">
        <f>Table3[[#This Row],[WATER]]+Table3[[#This Row],[METER]]</f>
        <v>0</v>
      </c>
      <c r="E24" s="10"/>
      <c r="F24" s="3"/>
      <c r="G24" s="13"/>
      <c r="H24" s="13"/>
      <c r="I24" s="13">
        <f>Table3[[#This Row],[WATER]]-Table3[[#This Row],[WATER PYMT]]</f>
        <v>0</v>
      </c>
      <c r="J24" s="13">
        <f>Table3[[#This Row],[METER]]-Table3[[#This Row],[METER PYMT]]</f>
        <v>0</v>
      </c>
      <c r="K24" s="13">
        <f>Table3[[#This Row],[WATER BILL
BALANCE]]+Table3[[#This Row],[METER BILL
BALANCE]]</f>
        <v>0</v>
      </c>
    </row>
    <row r="25" spans="1:11" x14ac:dyDescent="0.25">
      <c r="A25" s="10"/>
      <c r="B25" s="13"/>
      <c r="C25" s="13"/>
      <c r="D25" s="13">
        <f>Table3[[#This Row],[WATER]]+Table3[[#This Row],[METER]]</f>
        <v>0</v>
      </c>
      <c r="E25" s="10"/>
      <c r="F25" s="3"/>
      <c r="G25" s="13"/>
      <c r="H25" s="13"/>
      <c r="I25" s="13">
        <f>Table3[[#This Row],[WATER]]-Table3[[#This Row],[WATER PYMT]]</f>
        <v>0</v>
      </c>
      <c r="J25" s="13">
        <f>Table3[[#This Row],[METER]]-Table3[[#This Row],[METER PYMT]]</f>
        <v>0</v>
      </c>
      <c r="K25" s="13">
        <f>Table3[[#This Row],[WATER BILL
BALANCE]]+Table3[[#This Row],[METER BILL
BALANCE]]</f>
        <v>0</v>
      </c>
    </row>
    <row r="26" spans="1:11" x14ac:dyDescent="0.25">
      <c r="A26" s="10"/>
      <c r="B26" s="13"/>
      <c r="C26" s="13"/>
      <c r="D26" s="13">
        <f>Table3[[#This Row],[WATER]]+Table3[[#This Row],[METER]]</f>
        <v>0</v>
      </c>
      <c r="E26" s="10"/>
      <c r="F26" s="3"/>
      <c r="G26" s="13"/>
      <c r="H26" s="13"/>
      <c r="I26" s="13">
        <f>Table3[[#This Row],[WATER]]-Table3[[#This Row],[WATER PYMT]]</f>
        <v>0</v>
      </c>
      <c r="J26" s="13">
        <f>Table3[[#This Row],[METER]]-Table3[[#This Row],[METER PYMT]]</f>
        <v>0</v>
      </c>
      <c r="K26" s="13">
        <f>Table3[[#This Row],[WATER BILL
BALANCE]]+Table3[[#This Row],[METER BILL
BALANCE]]</f>
        <v>0</v>
      </c>
    </row>
    <row r="27" spans="1:11" x14ac:dyDescent="0.25">
      <c r="A27" s="10"/>
      <c r="B27" s="13"/>
      <c r="C27" s="13"/>
      <c r="D27" s="13">
        <f>Table3[[#This Row],[WATER]]+Table3[[#This Row],[METER]]</f>
        <v>0</v>
      </c>
      <c r="E27" s="10"/>
      <c r="F27" s="3"/>
      <c r="G27" s="13"/>
      <c r="H27" s="13"/>
      <c r="I27" s="13">
        <f>Table3[[#This Row],[WATER]]-Table3[[#This Row],[WATER PYMT]]</f>
        <v>0</v>
      </c>
      <c r="J27" s="13">
        <f>Table3[[#This Row],[METER]]-Table3[[#This Row],[METER PYMT]]</f>
        <v>0</v>
      </c>
      <c r="K27" s="13">
        <f>Table3[[#This Row],[WATER BILL
BALANCE]]+Table3[[#This Row],[METER BILL
BALANCE]]</f>
        <v>0</v>
      </c>
    </row>
    <row r="28" spans="1:11" x14ac:dyDescent="0.25">
      <c r="A28" s="10"/>
      <c r="B28" s="13"/>
      <c r="C28" s="13"/>
      <c r="D28" s="13">
        <f>Table3[[#This Row],[WATER]]+Table3[[#This Row],[METER]]</f>
        <v>0</v>
      </c>
      <c r="E28" s="10"/>
      <c r="F28" s="3"/>
      <c r="G28" s="13"/>
      <c r="H28" s="13"/>
      <c r="I28" s="13">
        <f>Table3[[#This Row],[WATER]]-Table3[[#This Row],[WATER PYMT]]</f>
        <v>0</v>
      </c>
      <c r="J28" s="13">
        <f>Table3[[#This Row],[METER]]-Table3[[#This Row],[METER PYMT]]</f>
        <v>0</v>
      </c>
      <c r="K28" s="13">
        <f>Table3[[#This Row],[WATER BILL
BALANCE]]+Table3[[#This Row],[METER BILL
BALANCE]]</f>
        <v>0</v>
      </c>
    </row>
    <row r="29" spans="1:11" x14ac:dyDescent="0.25">
      <c r="A29" s="10"/>
      <c r="B29" s="13"/>
      <c r="C29" s="13"/>
      <c r="D29" s="13">
        <f>Table3[[#This Row],[WATER]]+Table3[[#This Row],[METER]]</f>
        <v>0</v>
      </c>
      <c r="E29" s="10"/>
      <c r="F29" s="3"/>
      <c r="G29" s="13"/>
      <c r="H29" s="13"/>
      <c r="I29" s="13">
        <f>Table3[[#This Row],[WATER]]-Table3[[#This Row],[WATER PYMT]]</f>
        <v>0</v>
      </c>
      <c r="J29" s="13">
        <f>Table3[[#This Row],[METER]]-Table3[[#This Row],[METER PYMT]]</f>
        <v>0</v>
      </c>
      <c r="K29" s="13">
        <f>Table3[[#This Row],[WATER BILL
BALANCE]]+Table3[[#This Row],[METER BILL
BALANCE]]</f>
        <v>0</v>
      </c>
    </row>
    <row r="30" spans="1:11" x14ac:dyDescent="0.25">
      <c r="A30" s="10"/>
      <c r="B30" s="13"/>
      <c r="C30" s="13"/>
      <c r="D30" s="13">
        <f>Table3[[#This Row],[WATER]]+Table3[[#This Row],[METER]]</f>
        <v>0</v>
      </c>
      <c r="E30" s="10"/>
      <c r="F30" s="3"/>
      <c r="G30" s="13"/>
      <c r="H30" s="13"/>
      <c r="I30" s="13">
        <f>Table3[[#This Row],[WATER]]-Table3[[#This Row],[WATER PYMT]]</f>
        <v>0</v>
      </c>
      <c r="J30" s="13">
        <f>Table3[[#This Row],[METER]]-Table3[[#This Row],[METER PYMT]]</f>
        <v>0</v>
      </c>
      <c r="K30" s="13">
        <f>Table3[[#This Row],[WATER BILL
BALANCE]]+Table3[[#This Row],[METER BILL
BALANCE]]</f>
        <v>0</v>
      </c>
    </row>
    <row r="31" spans="1:11" x14ac:dyDescent="0.25">
      <c r="A31" s="10"/>
      <c r="B31" s="13"/>
      <c r="C31" s="13"/>
      <c r="D31" s="13">
        <f>Table3[[#This Row],[WATER]]+Table3[[#This Row],[METER]]</f>
        <v>0</v>
      </c>
      <c r="E31" s="10"/>
      <c r="F31" s="3"/>
      <c r="G31" s="13"/>
      <c r="H31" s="13"/>
      <c r="I31" s="13">
        <f>Table3[[#This Row],[WATER]]-Table3[[#This Row],[WATER PYMT]]</f>
        <v>0</v>
      </c>
      <c r="J31" s="13">
        <f>Table3[[#This Row],[METER]]-Table3[[#This Row],[METER PYMT]]</f>
        <v>0</v>
      </c>
      <c r="K31" s="13">
        <f>Table3[[#This Row],[WATER BILL
BALANCE]]+Table3[[#This Row],[METER BILL
BALANCE]]</f>
        <v>0</v>
      </c>
    </row>
    <row r="32" spans="1:11" x14ac:dyDescent="0.25">
      <c r="A32" s="10"/>
      <c r="B32" s="13"/>
      <c r="C32" s="13"/>
      <c r="D32" s="13">
        <f>Table3[[#This Row],[WATER]]+Table3[[#This Row],[METER]]</f>
        <v>0</v>
      </c>
      <c r="E32" s="10"/>
      <c r="F32" s="3"/>
      <c r="G32" s="13"/>
      <c r="H32" s="13"/>
      <c r="I32" s="13">
        <f>Table3[[#This Row],[WATER]]-Table3[[#This Row],[WATER PYMT]]</f>
        <v>0</v>
      </c>
      <c r="J32" s="13">
        <f>Table3[[#This Row],[METER]]-Table3[[#This Row],[METER PYMT]]</f>
        <v>0</v>
      </c>
      <c r="K32" s="13">
        <f>Table3[[#This Row],[WATER BILL
BALANCE]]+Table3[[#This Row],[METER BILL
BALANCE]]</f>
        <v>0</v>
      </c>
    </row>
    <row r="33" spans="1:11" x14ac:dyDescent="0.25">
      <c r="A33" s="10"/>
      <c r="B33" s="13"/>
      <c r="C33" s="13"/>
      <c r="D33" s="13">
        <f>Table3[[#This Row],[WATER]]+Table3[[#This Row],[METER]]</f>
        <v>0</v>
      </c>
      <c r="E33" s="10"/>
      <c r="F33" s="3"/>
      <c r="G33" s="13"/>
      <c r="H33" s="13"/>
      <c r="I33" s="13">
        <f>Table3[[#This Row],[WATER]]-Table3[[#This Row],[WATER PYMT]]</f>
        <v>0</v>
      </c>
      <c r="J33" s="13">
        <f>Table3[[#This Row],[METER]]-Table3[[#This Row],[METER PYMT]]</f>
        <v>0</v>
      </c>
      <c r="K33" s="13">
        <f>Table3[[#This Row],[WATER BILL
BALANCE]]+Table3[[#This Row],[METER BILL
BALANCE]]</f>
        <v>0</v>
      </c>
    </row>
    <row r="34" spans="1:11" x14ac:dyDescent="0.25">
      <c r="A34" s="10"/>
      <c r="B34" s="13"/>
      <c r="C34" s="13"/>
      <c r="D34" s="13">
        <f>Table3[[#This Row],[WATER]]+Table3[[#This Row],[METER]]</f>
        <v>0</v>
      </c>
      <c r="E34" s="10"/>
      <c r="F34" s="3"/>
      <c r="G34" s="13"/>
      <c r="H34" s="13"/>
      <c r="I34" s="13">
        <f>Table3[[#This Row],[WATER]]-Table3[[#This Row],[WATER PYMT]]</f>
        <v>0</v>
      </c>
      <c r="J34" s="13">
        <f>Table3[[#This Row],[METER]]-Table3[[#This Row],[METER PYMT]]</f>
        <v>0</v>
      </c>
      <c r="K34" s="13">
        <f>Table3[[#This Row],[WATER BILL
BALANCE]]+Table3[[#This Row],[METER BILL
BALANCE]]</f>
        <v>0</v>
      </c>
    </row>
    <row r="35" spans="1:11" x14ac:dyDescent="0.25">
      <c r="A35" s="10"/>
      <c r="B35" s="13"/>
      <c r="C35" s="13"/>
      <c r="D35" s="13">
        <f>Table3[[#This Row],[WATER]]+Table3[[#This Row],[METER]]</f>
        <v>0</v>
      </c>
      <c r="E35" s="10"/>
      <c r="F35" s="3"/>
      <c r="G35" s="13"/>
      <c r="H35" s="13"/>
      <c r="I35" s="13">
        <f>Table3[[#This Row],[WATER]]-Table3[[#This Row],[WATER PYMT]]</f>
        <v>0</v>
      </c>
      <c r="J35" s="13">
        <f>Table3[[#This Row],[METER]]-Table3[[#This Row],[METER PYMT]]</f>
        <v>0</v>
      </c>
      <c r="K35" s="13">
        <f>Table3[[#This Row],[WATER BILL
BALANCE]]+Table3[[#This Row],[METER BILL
BALANCE]]</f>
        <v>0</v>
      </c>
    </row>
    <row r="36" spans="1:11" x14ac:dyDescent="0.25">
      <c r="A36" s="10"/>
      <c r="B36" s="13"/>
      <c r="C36" s="13"/>
      <c r="D36" s="13">
        <f>Table3[[#This Row],[WATER]]+Table3[[#This Row],[METER]]</f>
        <v>0</v>
      </c>
      <c r="F36" s="3"/>
      <c r="G36" s="13"/>
      <c r="H36" s="13"/>
      <c r="I36" s="13">
        <f>Table3[[#This Row],[WATER]]-Table3[[#This Row],[WATER PYMT]]</f>
        <v>0</v>
      </c>
      <c r="J36" s="13">
        <f>Table3[[#This Row],[METER]]-Table3[[#This Row],[METER PYMT]]</f>
        <v>0</v>
      </c>
      <c r="K36" s="13">
        <f>Table3[[#This Row],[WATER BILL
BALANCE]]+Table3[[#This Row],[METER BILL
BALANCE]]</f>
        <v>0</v>
      </c>
    </row>
    <row r="37" spans="1:11" x14ac:dyDescent="0.25">
      <c r="A37" s="10"/>
      <c r="B37" s="13"/>
      <c r="C37" s="13"/>
      <c r="D37" s="13">
        <f>Table3[[#This Row],[WATER]]+Table3[[#This Row],[METER]]</f>
        <v>0</v>
      </c>
      <c r="G37" s="13"/>
      <c r="H37" s="13"/>
      <c r="I37" s="13">
        <f>Table3[[#This Row],[WATER]]-Table3[[#This Row],[WATER PYMT]]</f>
        <v>0</v>
      </c>
      <c r="J37" s="13">
        <f>Table3[[#This Row],[METER]]-Table3[[#This Row],[METER PYMT]]</f>
        <v>0</v>
      </c>
      <c r="K37" s="13">
        <f>Table3[[#This Row],[WATER BILL
BALANCE]]+Table3[[#This Row],[METER BILL
BALANCE]]</f>
        <v>0</v>
      </c>
    </row>
    <row r="38" spans="1:11" x14ac:dyDescent="0.25">
      <c r="A38" s="10"/>
      <c r="B38" s="13"/>
      <c r="C38" s="13"/>
      <c r="D38" s="13">
        <f>Table3[[#This Row],[WATER]]+Table3[[#This Row],[METER]]</f>
        <v>0</v>
      </c>
      <c r="G38" s="13"/>
      <c r="H38" s="13"/>
      <c r="I38" s="13">
        <f>Table3[[#This Row],[WATER]]-Table3[[#This Row],[WATER PYMT]]</f>
        <v>0</v>
      </c>
      <c r="J38" s="13">
        <f>Table3[[#This Row],[METER]]-Table3[[#This Row],[METER PYMT]]</f>
        <v>0</v>
      </c>
      <c r="K38" s="13">
        <f>Table3[[#This Row],[WATER BILL
BALANCE]]+Table3[[#This Row],[METER BILL
BALANCE]]</f>
        <v>0</v>
      </c>
    </row>
    <row r="39" spans="1:11" x14ac:dyDescent="0.25">
      <c r="A39" s="10"/>
      <c r="B39" s="13"/>
      <c r="C39" s="13"/>
      <c r="D39" s="13">
        <f>Table3[[#This Row],[WATER]]+Table3[[#This Row],[METER]]</f>
        <v>0</v>
      </c>
      <c r="G39" s="13"/>
      <c r="H39" s="13"/>
      <c r="I39" s="13">
        <f>Table3[[#This Row],[WATER]]-Table3[[#This Row],[WATER PYMT]]</f>
        <v>0</v>
      </c>
      <c r="J39" s="13">
        <f>Table3[[#This Row],[METER]]-Table3[[#This Row],[METER PYMT]]</f>
        <v>0</v>
      </c>
      <c r="K39" s="13">
        <f>Table3[[#This Row],[WATER BILL
BALANCE]]+Table3[[#This Row],[METER BILL
BALANCE]]</f>
        <v>0</v>
      </c>
    </row>
    <row r="40" spans="1:11" x14ac:dyDescent="0.25">
      <c r="A40" s="10"/>
      <c r="B40" s="13"/>
      <c r="C40" s="13"/>
      <c r="D40" s="13">
        <f>Table3[[#This Row],[WATER]]+Table3[[#This Row],[METER]]</f>
        <v>0</v>
      </c>
      <c r="G40" s="13"/>
      <c r="H40" s="13"/>
      <c r="I40" s="13">
        <f>Table3[[#This Row],[WATER]]-Table3[[#This Row],[WATER PYMT]]</f>
        <v>0</v>
      </c>
      <c r="J40" s="13">
        <f>Table3[[#This Row],[METER]]-Table3[[#This Row],[METER PYMT]]</f>
        <v>0</v>
      </c>
      <c r="K40" s="13">
        <f>Table3[[#This Row],[WATER BILL
BALANCE]]+Table3[[#This Row],[METER BILL
BALANCE]]</f>
        <v>0</v>
      </c>
    </row>
    <row r="41" spans="1:11" x14ac:dyDescent="0.25">
      <c r="A41" s="10"/>
      <c r="B41" s="13"/>
      <c r="C41" s="13"/>
      <c r="D41" s="13">
        <f>Table3[[#This Row],[WATER]]+Table3[[#This Row],[METER]]</f>
        <v>0</v>
      </c>
      <c r="G41" s="13"/>
      <c r="H41" s="13"/>
      <c r="I41" s="13">
        <f>Table3[[#This Row],[WATER]]-Table3[[#This Row],[WATER PYMT]]</f>
        <v>0</v>
      </c>
      <c r="J41" s="13">
        <f>Table3[[#This Row],[METER]]-Table3[[#This Row],[METER PYMT]]</f>
        <v>0</v>
      </c>
      <c r="K41" s="13">
        <f>Table3[[#This Row],[WATER BILL
BALANCE]]+Table3[[#This Row],[METER BILL
BALANCE]]</f>
        <v>0</v>
      </c>
    </row>
    <row r="42" spans="1:11" x14ac:dyDescent="0.25">
      <c r="A42" s="10"/>
      <c r="B42" s="13"/>
      <c r="C42" s="13"/>
      <c r="D42" s="13">
        <f>Table3[[#This Row],[WATER]]+Table3[[#This Row],[METER]]</f>
        <v>0</v>
      </c>
      <c r="G42" s="13"/>
      <c r="H42" s="13"/>
      <c r="I42" s="13">
        <f>Table3[[#This Row],[WATER]]-Table3[[#This Row],[WATER PYMT]]</f>
        <v>0</v>
      </c>
      <c r="J42" s="13">
        <f>Table3[[#This Row],[METER]]-Table3[[#This Row],[METER PYMT]]</f>
        <v>0</v>
      </c>
      <c r="K42" s="13">
        <f>Table3[[#This Row],[WATER BILL
BALANCE]]+Table3[[#This Row],[METER BILL
BALANCE]]</f>
        <v>0</v>
      </c>
    </row>
    <row r="43" spans="1:11" x14ac:dyDescent="0.25">
      <c r="A43" s="10"/>
      <c r="B43" s="13"/>
      <c r="C43" s="13"/>
      <c r="D43" s="13">
        <f>Table3[[#This Row],[WATER]]+Table3[[#This Row],[METER]]</f>
        <v>0</v>
      </c>
      <c r="G43" s="13"/>
      <c r="H43" s="13"/>
      <c r="I43" s="13">
        <f>Table3[[#This Row],[WATER]]-Table3[[#This Row],[WATER PYMT]]</f>
        <v>0</v>
      </c>
      <c r="J43" s="13">
        <f>Table3[[#This Row],[METER]]-Table3[[#This Row],[METER PYMT]]</f>
        <v>0</v>
      </c>
      <c r="K43" s="13">
        <f>Table3[[#This Row],[WATER BILL
BALANCE]]+Table3[[#This Row],[METER BILL
BALANCE]]</f>
        <v>0</v>
      </c>
    </row>
    <row r="44" spans="1:11" x14ac:dyDescent="0.25">
      <c r="A44" s="10"/>
      <c r="B44" s="13"/>
      <c r="C44" s="13"/>
      <c r="D44" s="13">
        <f>Table3[[#This Row],[WATER]]+Table3[[#This Row],[METER]]</f>
        <v>0</v>
      </c>
      <c r="G44" s="13"/>
      <c r="H44" s="13"/>
      <c r="I44" s="13">
        <f>Table3[[#This Row],[WATER]]-Table3[[#This Row],[WATER PYMT]]</f>
        <v>0</v>
      </c>
      <c r="J44" s="13">
        <f>Table3[[#This Row],[METER]]-Table3[[#This Row],[METER PYMT]]</f>
        <v>0</v>
      </c>
      <c r="K44" s="13">
        <f>Table3[[#This Row],[WATER BILL
BALANCE]]+Table3[[#This Row],[METER BILL
BALANCE]]</f>
        <v>0</v>
      </c>
    </row>
    <row r="45" spans="1:11" x14ac:dyDescent="0.25">
      <c r="A45" s="10"/>
      <c r="B45" s="13"/>
      <c r="C45" s="13"/>
      <c r="D45" s="13">
        <f>Table3[[#This Row],[WATER]]+Table3[[#This Row],[METER]]</f>
        <v>0</v>
      </c>
      <c r="G45" s="13"/>
      <c r="H45" s="13"/>
      <c r="I45" s="13">
        <f>Table3[[#This Row],[WATER]]-Table3[[#This Row],[WATER PYMT]]</f>
        <v>0</v>
      </c>
      <c r="J45" s="13">
        <f>Table3[[#This Row],[METER]]-Table3[[#This Row],[METER PYMT]]</f>
        <v>0</v>
      </c>
      <c r="K45" s="13">
        <f>Table3[[#This Row],[WATER BILL
BALANCE]]+Table3[[#This Row],[METER BILL
BALANCE]]</f>
        <v>0</v>
      </c>
    </row>
    <row r="46" spans="1:11" x14ac:dyDescent="0.25">
      <c r="A46" s="10"/>
      <c r="B46" s="13"/>
      <c r="C46" s="13"/>
      <c r="D46" s="13">
        <f>Table3[[#This Row],[WATER]]+Table3[[#This Row],[METER]]</f>
        <v>0</v>
      </c>
      <c r="G46" s="13"/>
      <c r="H46" s="13"/>
      <c r="I46" s="13">
        <f>Table3[[#This Row],[WATER]]-Table3[[#This Row],[WATER PYMT]]</f>
        <v>0</v>
      </c>
      <c r="J46" s="13">
        <f>Table3[[#This Row],[METER]]-Table3[[#This Row],[METER PYMT]]</f>
        <v>0</v>
      </c>
      <c r="K46" s="13">
        <f>Table3[[#This Row],[WATER BILL
BALANCE]]+Table3[[#This Row],[METER BILL
BALANCE]]</f>
        <v>0</v>
      </c>
    </row>
    <row r="47" spans="1:11" x14ac:dyDescent="0.25">
      <c r="A47" s="10"/>
      <c r="B47" s="13"/>
      <c r="C47" s="13"/>
      <c r="D47" s="13">
        <f>Table3[[#This Row],[WATER]]+Table3[[#This Row],[METER]]</f>
        <v>0</v>
      </c>
      <c r="G47" s="13"/>
      <c r="H47" s="13"/>
      <c r="I47" s="13">
        <f>Table3[[#This Row],[WATER]]-Table3[[#This Row],[WATER PYMT]]</f>
        <v>0</v>
      </c>
      <c r="J47" s="13">
        <f>Table3[[#This Row],[METER]]-Table3[[#This Row],[METER PYMT]]</f>
        <v>0</v>
      </c>
      <c r="K47" s="13">
        <f>Table3[[#This Row],[WATER BILL
BALANCE]]+Table3[[#This Row],[METER BILL
BALANCE]]</f>
        <v>0</v>
      </c>
    </row>
    <row r="48" spans="1:11" x14ac:dyDescent="0.25">
      <c r="A48" s="10"/>
      <c r="B48" s="13"/>
      <c r="C48" s="13"/>
      <c r="D48" s="13">
        <f>Table3[[#This Row],[WATER]]+Table3[[#This Row],[METER]]</f>
        <v>0</v>
      </c>
      <c r="G48" s="13"/>
      <c r="H48" s="13"/>
      <c r="I48" s="13">
        <f>Table3[[#This Row],[WATER]]-Table3[[#This Row],[WATER PYMT]]</f>
        <v>0</v>
      </c>
      <c r="J48" s="13">
        <f>Table3[[#This Row],[METER]]-Table3[[#This Row],[METER PYMT]]</f>
        <v>0</v>
      </c>
      <c r="K48" s="13">
        <f>Table3[[#This Row],[WATER BILL
BALANCE]]+Table3[[#This Row],[METER BILL
BALANCE]]</f>
        <v>0</v>
      </c>
    </row>
    <row r="49" spans="1:11" x14ac:dyDescent="0.25">
      <c r="A49" s="10"/>
      <c r="B49" s="13"/>
      <c r="C49" s="13"/>
      <c r="D49" s="13">
        <f>Table3[[#This Row],[WATER]]+Table3[[#This Row],[METER]]</f>
        <v>0</v>
      </c>
      <c r="G49" s="13"/>
      <c r="H49" s="13"/>
      <c r="I49" s="13">
        <f>Table3[[#This Row],[WATER]]-Table3[[#This Row],[WATER PYMT]]</f>
        <v>0</v>
      </c>
      <c r="J49" s="13">
        <f>Table3[[#This Row],[METER]]-Table3[[#This Row],[METER PYMT]]</f>
        <v>0</v>
      </c>
      <c r="K49" s="13">
        <f>Table3[[#This Row],[WATER BILL
BALANCE]]+Table3[[#This Row],[METER BILL
BALANCE]]</f>
        <v>0</v>
      </c>
    </row>
    <row r="50" spans="1:11" x14ac:dyDescent="0.25">
      <c r="A50" s="10"/>
      <c r="B50" s="13"/>
      <c r="C50" s="13"/>
      <c r="D50" s="13">
        <f>Table3[[#This Row],[WATER]]+Table3[[#This Row],[METER]]</f>
        <v>0</v>
      </c>
      <c r="G50" s="13"/>
      <c r="H50" s="13"/>
      <c r="I50" s="13">
        <f>Table3[[#This Row],[WATER]]-Table3[[#This Row],[WATER PYMT]]</f>
        <v>0</v>
      </c>
      <c r="J50" s="13">
        <f>Table3[[#This Row],[METER]]-Table3[[#This Row],[METER PYMT]]</f>
        <v>0</v>
      </c>
      <c r="K50" s="13">
        <f>Table3[[#This Row],[WATER BILL
BALANCE]]+Table3[[#This Row],[METER BILL
BALANCE]]</f>
        <v>0</v>
      </c>
    </row>
    <row r="51" spans="1:11" x14ac:dyDescent="0.25">
      <c r="A51" s="10"/>
      <c r="B51" s="13"/>
      <c r="C51" s="13"/>
      <c r="D51" s="13">
        <f>Table3[[#This Row],[WATER]]+Table3[[#This Row],[METER]]</f>
        <v>0</v>
      </c>
      <c r="G51" s="13"/>
      <c r="H51" s="13"/>
      <c r="I51" s="13">
        <f>Table3[[#This Row],[WATER]]-Table3[[#This Row],[WATER PYMT]]</f>
        <v>0</v>
      </c>
      <c r="J51" s="13">
        <f>Table3[[#This Row],[METER]]-Table3[[#This Row],[METER PYMT]]</f>
        <v>0</v>
      </c>
      <c r="K51" s="13">
        <f>Table3[[#This Row],[WATER BILL
BALANCE]]+Table3[[#This Row],[METER BILL
BALANCE]]</f>
        <v>0</v>
      </c>
    </row>
    <row r="52" spans="1:11" x14ac:dyDescent="0.25">
      <c r="A52" s="10"/>
      <c r="B52" s="13"/>
      <c r="C52" s="13"/>
      <c r="D52" s="13">
        <f>Table3[[#This Row],[WATER]]+Table3[[#This Row],[METER]]</f>
        <v>0</v>
      </c>
      <c r="G52" s="13"/>
      <c r="H52" s="13"/>
      <c r="I52" s="13">
        <f>Table3[[#This Row],[WATER]]-Table3[[#This Row],[WATER PYMT]]</f>
        <v>0</v>
      </c>
      <c r="J52" s="13">
        <f>Table3[[#This Row],[METER]]-Table3[[#This Row],[METER PYMT]]</f>
        <v>0</v>
      </c>
      <c r="K52" s="13">
        <f>Table3[[#This Row],[WATER BILL
BALANCE]]+Table3[[#This Row],[METER BILL
BALANCE]]</f>
        <v>0</v>
      </c>
    </row>
    <row r="53" spans="1:11" x14ac:dyDescent="0.25">
      <c r="A53" s="10"/>
      <c r="D53" s="13">
        <f>Table3[[#This Row],[WATER]]+Table3[[#This Row],[METER]]</f>
        <v>0</v>
      </c>
      <c r="G53" s="13"/>
      <c r="H53" s="13"/>
      <c r="I53" s="13">
        <f>Table3[[#This Row],[WATER]]-Table3[[#This Row],[WATER PYMT]]</f>
        <v>0</v>
      </c>
      <c r="J53" s="13">
        <f>Table3[[#This Row],[METER]]-Table3[[#This Row],[METER PYMT]]</f>
        <v>0</v>
      </c>
      <c r="K53" s="13">
        <f>Table3[[#This Row],[WATER BILL
BALANCE]]+Table3[[#This Row],[METER BILL
BALANCE]]</f>
        <v>0</v>
      </c>
    </row>
    <row r="54" spans="1:11" x14ac:dyDescent="0.25">
      <c r="A54" s="10"/>
      <c r="G54" s="13"/>
      <c r="H54" s="13"/>
      <c r="I54" s="13"/>
      <c r="J54" s="13"/>
    </row>
    <row r="55" spans="1:11" x14ac:dyDescent="0.25">
      <c r="G55" s="13"/>
      <c r="H55" s="13"/>
      <c r="I55" s="13"/>
      <c r="J55" s="13"/>
    </row>
  </sheetData>
  <mergeCells count="11">
    <mergeCell ref="A4:B4"/>
    <mergeCell ref="C4:F4"/>
    <mergeCell ref="E6:H6"/>
    <mergeCell ref="A6:D6"/>
    <mergeCell ref="I6:K6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37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37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1" t="s">
        <v>0</v>
      </c>
      <c r="B1" s="157" t="s">
        <v>1</v>
      </c>
      <c r="C1" s="157"/>
      <c r="D1" s="158"/>
      <c r="F1" s="152" t="s">
        <v>76</v>
      </c>
      <c r="G1" s="152"/>
    </row>
    <row r="2" spans="1:22" x14ac:dyDescent="0.25">
      <c r="A2" s="52" t="s">
        <v>2</v>
      </c>
      <c r="B2" s="159" t="s">
        <v>3</v>
      </c>
      <c r="C2" s="160"/>
      <c r="D2" s="160"/>
    </row>
    <row r="3" spans="1:22" x14ac:dyDescent="0.25">
      <c r="A3" s="52" t="s">
        <v>4</v>
      </c>
      <c r="B3" s="161" t="s">
        <v>5</v>
      </c>
      <c r="C3" s="162"/>
      <c r="D3" s="163"/>
    </row>
    <row r="4" spans="1:22" ht="16.5" customHeight="1" x14ac:dyDescent="0.25">
      <c r="A4" s="53" t="s">
        <v>73</v>
      </c>
      <c r="B4" s="153">
        <v>42080</v>
      </c>
      <c r="C4" s="154"/>
      <c r="D4" s="155"/>
    </row>
    <row r="6" spans="1:22" x14ac:dyDescent="0.25">
      <c r="A6" s="150" t="s">
        <v>23</v>
      </c>
      <c r="B6" s="150"/>
      <c r="C6" s="150"/>
      <c r="D6" s="150"/>
      <c r="F6" s="156" t="s">
        <v>6</v>
      </c>
      <c r="G6" s="156"/>
      <c r="H6" s="156"/>
      <c r="I6" s="156"/>
      <c r="K6" s="150" t="s">
        <v>67</v>
      </c>
      <c r="L6" s="150"/>
      <c r="M6" s="150"/>
      <c r="O6" s="150" t="s">
        <v>72</v>
      </c>
      <c r="P6" s="150"/>
      <c r="Q6" s="150"/>
      <c r="S6" s="150" t="s">
        <v>31</v>
      </c>
      <c r="T6" s="150"/>
      <c r="U6" s="150"/>
      <c r="V6" s="150"/>
    </row>
    <row r="7" spans="1:22" s="37" customFormat="1" ht="24" x14ac:dyDescent="0.25">
      <c r="A7" s="57" t="s">
        <v>7</v>
      </c>
      <c r="B7" s="39" t="s">
        <v>65</v>
      </c>
      <c r="C7" s="40" t="s">
        <v>66</v>
      </c>
      <c r="D7" s="58" t="s">
        <v>74</v>
      </c>
      <c r="F7" s="59" t="s">
        <v>28</v>
      </c>
      <c r="G7" s="54" t="s">
        <v>9</v>
      </c>
      <c r="H7" s="55" t="s">
        <v>68</v>
      </c>
      <c r="I7" s="56" t="s">
        <v>69</v>
      </c>
      <c r="K7" s="37" t="s">
        <v>7</v>
      </c>
      <c r="L7" s="37" t="s">
        <v>70</v>
      </c>
      <c r="M7" s="38" t="s">
        <v>71</v>
      </c>
      <c r="O7" s="57" t="s">
        <v>7</v>
      </c>
      <c r="P7" s="40" t="s">
        <v>70</v>
      </c>
      <c r="Q7" s="58" t="s">
        <v>71</v>
      </c>
      <c r="S7" s="63" t="s">
        <v>28</v>
      </c>
      <c r="T7" s="63" t="s">
        <v>9</v>
      </c>
      <c r="U7" s="64" t="s">
        <v>75</v>
      </c>
      <c r="V7" s="63" t="s">
        <v>8</v>
      </c>
    </row>
    <row r="8" spans="1:22" x14ac:dyDescent="0.25">
      <c r="A8" s="62" t="s">
        <v>10</v>
      </c>
      <c r="B8" s="42"/>
      <c r="C8" s="42"/>
      <c r="D8" s="43"/>
      <c r="F8" s="60"/>
      <c r="G8" s="42"/>
      <c r="H8" s="47"/>
      <c r="I8" s="48"/>
      <c r="K8" s="37" t="s">
        <v>10</v>
      </c>
      <c r="L8">
        <f>Table5[[#This Row],[AMOUNT 
CHARGE]]-Table4[[#This Row],[WATER 
PYMT]]</f>
        <v>0</v>
      </c>
      <c r="M8">
        <f>Table6[[#This Row],[BALANCE]]</f>
        <v>0</v>
      </c>
      <c r="O8" s="41" t="s">
        <v>10</v>
      </c>
      <c r="P8" s="42"/>
      <c r="Q8" s="43"/>
    </row>
    <row r="9" spans="1:22" x14ac:dyDescent="0.25">
      <c r="A9" s="62" t="s">
        <v>11</v>
      </c>
      <c r="B9" s="42"/>
      <c r="C9" s="42"/>
      <c r="D9" s="43"/>
      <c r="F9" s="60"/>
      <c r="G9" s="42"/>
      <c r="H9" s="47"/>
      <c r="I9" s="48"/>
      <c r="K9" s="37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1" t="s">
        <v>11</v>
      </c>
      <c r="P9" s="42"/>
      <c r="Q9" s="43"/>
    </row>
    <row r="10" spans="1:22" x14ac:dyDescent="0.25">
      <c r="A10" s="62" t="s">
        <v>12</v>
      </c>
      <c r="B10" s="42"/>
      <c r="C10" s="42"/>
      <c r="D10" s="43"/>
      <c r="F10" s="60"/>
      <c r="G10" s="42"/>
      <c r="H10" s="47"/>
      <c r="I10" s="48"/>
      <c r="K10" s="37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1" t="s">
        <v>12</v>
      </c>
      <c r="P10" s="42"/>
      <c r="Q10" s="43"/>
    </row>
    <row r="11" spans="1:22" x14ac:dyDescent="0.25">
      <c r="A11" s="62" t="s">
        <v>13</v>
      </c>
      <c r="B11" s="42"/>
      <c r="C11" s="42"/>
      <c r="D11" s="43"/>
      <c r="F11" s="60"/>
      <c r="G11" s="42"/>
      <c r="H11" s="47"/>
      <c r="I11" s="48"/>
      <c r="K11" s="37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1" t="s">
        <v>13</v>
      </c>
      <c r="P11" s="42"/>
      <c r="Q11" s="43"/>
    </row>
    <row r="12" spans="1:22" x14ac:dyDescent="0.25">
      <c r="A12" s="62" t="s">
        <v>14</v>
      </c>
      <c r="B12" s="42"/>
      <c r="C12" s="42"/>
      <c r="D12" s="43"/>
      <c r="F12" s="60"/>
      <c r="G12" s="42"/>
      <c r="H12" s="47"/>
      <c r="I12" s="48"/>
      <c r="K12" s="37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1" t="s">
        <v>14</v>
      </c>
      <c r="P12" s="42"/>
      <c r="Q12" s="43"/>
    </row>
    <row r="13" spans="1:22" x14ac:dyDescent="0.25">
      <c r="A13" s="62" t="s">
        <v>15</v>
      </c>
      <c r="B13" s="42"/>
      <c r="C13" s="42"/>
      <c r="D13" s="43"/>
      <c r="F13" s="60"/>
      <c r="G13" s="42"/>
      <c r="H13" s="47"/>
      <c r="I13" s="48"/>
      <c r="K13" s="37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1" t="s">
        <v>15</v>
      </c>
      <c r="P13" s="42"/>
      <c r="Q13" s="43"/>
    </row>
    <row r="14" spans="1:22" x14ac:dyDescent="0.25">
      <c r="A14" s="62" t="s">
        <v>16</v>
      </c>
      <c r="B14" s="42"/>
      <c r="C14" s="42"/>
      <c r="D14" s="43"/>
      <c r="F14" s="60"/>
      <c r="G14" s="42"/>
      <c r="H14" s="47"/>
      <c r="I14" s="48"/>
      <c r="K14" s="37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1" t="s">
        <v>16</v>
      </c>
      <c r="P14" s="42"/>
      <c r="Q14" s="43"/>
    </row>
    <row r="15" spans="1:22" x14ac:dyDescent="0.25">
      <c r="A15" s="62" t="s">
        <v>17</v>
      </c>
      <c r="B15" s="42"/>
      <c r="C15" s="42"/>
      <c r="D15" s="43"/>
      <c r="F15" s="60"/>
      <c r="G15" s="42"/>
      <c r="H15" s="47"/>
      <c r="I15" s="48"/>
      <c r="K15" s="37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1" t="s">
        <v>17</v>
      </c>
      <c r="P15" s="42"/>
      <c r="Q15" s="43"/>
    </row>
    <row r="16" spans="1:22" x14ac:dyDescent="0.25">
      <c r="A16" s="62" t="s">
        <v>18</v>
      </c>
      <c r="B16" s="42"/>
      <c r="C16" s="42"/>
      <c r="D16" s="43"/>
      <c r="F16" s="60"/>
      <c r="G16" s="42"/>
      <c r="H16" s="47"/>
      <c r="I16" s="48"/>
      <c r="K16" s="37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1" t="s">
        <v>18</v>
      </c>
      <c r="P16" s="42"/>
      <c r="Q16" s="43"/>
    </row>
    <row r="17" spans="1:17" x14ac:dyDescent="0.25">
      <c r="A17" s="62" t="s">
        <v>19</v>
      </c>
      <c r="B17" s="42"/>
      <c r="C17" s="42"/>
      <c r="D17" s="43"/>
      <c r="F17" s="60"/>
      <c r="G17" s="42"/>
      <c r="H17" s="47"/>
      <c r="I17" s="48"/>
      <c r="K17" s="37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1" t="s">
        <v>19</v>
      </c>
      <c r="P17" s="42"/>
      <c r="Q17" s="43"/>
    </row>
    <row r="18" spans="1:17" x14ac:dyDescent="0.25">
      <c r="A18" s="62" t="s">
        <v>20</v>
      </c>
      <c r="B18" s="42"/>
      <c r="C18" s="42"/>
      <c r="D18" s="43"/>
      <c r="F18" s="60"/>
      <c r="G18" s="42"/>
      <c r="H18" s="47"/>
      <c r="I18" s="48"/>
      <c r="K18" s="37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1" t="s">
        <v>20</v>
      </c>
      <c r="P18" s="42"/>
      <c r="Q18" s="43"/>
    </row>
    <row r="19" spans="1:17" x14ac:dyDescent="0.25">
      <c r="A19" s="62" t="s">
        <v>21</v>
      </c>
      <c r="B19" s="42"/>
      <c r="C19" s="42"/>
      <c r="D19" s="43"/>
      <c r="F19" s="60"/>
      <c r="G19" s="42"/>
      <c r="H19" s="47"/>
      <c r="I19" s="48"/>
      <c r="K19" s="37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1" t="s">
        <v>21</v>
      </c>
      <c r="P19" s="42"/>
      <c r="Q19" s="43"/>
    </row>
    <row r="20" spans="1:17" x14ac:dyDescent="0.25">
      <c r="A20" s="62" t="s">
        <v>10</v>
      </c>
      <c r="B20" s="42"/>
      <c r="C20" s="42"/>
      <c r="D20" s="43"/>
      <c r="F20" s="60"/>
      <c r="G20" s="42"/>
      <c r="H20" s="47"/>
      <c r="I20" s="48"/>
      <c r="K20" s="37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1" t="s">
        <v>10</v>
      </c>
      <c r="P20" s="42"/>
      <c r="Q20" s="43"/>
    </row>
    <row r="21" spans="1:17" x14ac:dyDescent="0.25">
      <c r="A21" s="62" t="s">
        <v>11</v>
      </c>
      <c r="B21" s="42"/>
      <c r="C21" s="42"/>
      <c r="D21" s="43"/>
      <c r="F21" s="60"/>
      <c r="G21" s="42"/>
      <c r="H21" s="47"/>
      <c r="I21" s="48"/>
      <c r="K21" s="37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1" t="s">
        <v>11</v>
      </c>
      <c r="P21" s="42"/>
      <c r="Q21" s="43"/>
    </row>
    <row r="22" spans="1:17" x14ac:dyDescent="0.25">
      <c r="A22" s="62" t="s">
        <v>12</v>
      </c>
      <c r="B22" s="45"/>
      <c r="C22" s="45"/>
      <c r="D22" s="46"/>
      <c r="F22" s="61"/>
      <c r="G22" s="45"/>
      <c r="H22" s="49"/>
      <c r="I22" s="50"/>
      <c r="K22" s="37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44" t="s">
        <v>12</v>
      </c>
      <c r="P22" s="45"/>
      <c r="Q22" s="46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36" t="s">
        <v>0</v>
      </c>
      <c r="B1" s="131" t="s">
        <v>1</v>
      </c>
      <c r="C1" s="131"/>
    </row>
    <row r="2" spans="1:20" x14ac:dyDescent="0.25">
      <c r="A2" s="35" t="s">
        <v>2</v>
      </c>
      <c r="B2" s="135" t="s">
        <v>3</v>
      </c>
      <c r="C2" s="133"/>
    </row>
    <row r="3" spans="1:20" x14ac:dyDescent="0.25">
      <c r="A3" s="35" t="s">
        <v>4</v>
      </c>
      <c r="B3" s="136" t="s">
        <v>5</v>
      </c>
      <c r="C3" s="137"/>
    </row>
    <row r="4" spans="1:20" ht="24.75" customHeight="1" x14ac:dyDescent="0.25">
      <c r="A4" s="65" t="s">
        <v>73</v>
      </c>
      <c r="B4" s="143">
        <v>42080</v>
      </c>
      <c r="C4" s="144"/>
    </row>
    <row r="5" spans="1:20" ht="25.5" x14ac:dyDescent="0.25">
      <c r="K5" s="68" t="s">
        <v>76</v>
      </c>
    </row>
    <row r="6" spans="1:20" ht="15" customHeight="1" x14ac:dyDescent="0.25">
      <c r="A6" s="165" t="s">
        <v>81</v>
      </c>
      <c r="B6" s="166"/>
      <c r="C6" s="166"/>
      <c r="E6" s="164" t="s">
        <v>83</v>
      </c>
      <c r="F6" s="164"/>
      <c r="G6" s="164"/>
      <c r="H6" s="164"/>
      <c r="I6" s="164"/>
      <c r="K6" s="164" t="s">
        <v>43</v>
      </c>
      <c r="L6" s="164"/>
      <c r="M6" s="164"/>
      <c r="N6" s="164"/>
      <c r="P6" s="164" t="s">
        <v>31</v>
      </c>
      <c r="Q6" s="164"/>
      <c r="R6" s="164"/>
      <c r="S6" s="164"/>
      <c r="T6" s="164"/>
    </row>
    <row r="7" spans="1:20" s="66" customFormat="1" ht="25.5" x14ac:dyDescent="0.25">
      <c r="A7" s="67" t="s">
        <v>78</v>
      </c>
      <c r="B7" s="67" t="s">
        <v>79</v>
      </c>
      <c r="C7" s="69" t="s">
        <v>80</v>
      </c>
      <c r="D7"/>
      <c r="E7" s="68" t="s">
        <v>9</v>
      </c>
      <c r="F7" s="67" t="s">
        <v>28</v>
      </c>
      <c r="G7" s="67" t="s">
        <v>82</v>
      </c>
      <c r="H7" s="67" t="s">
        <v>70</v>
      </c>
      <c r="I7" s="69" t="s">
        <v>27</v>
      </c>
      <c r="K7" s="68" t="s">
        <v>9</v>
      </c>
      <c r="L7" s="67" t="s">
        <v>28</v>
      </c>
      <c r="M7" s="67" t="s">
        <v>82</v>
      </c>
      <c r="N7" s="67" t="s">
        <v>70</v>
      </c>
      <c r="P7" s="68" t="s">
        <v>9</v>
      </c>
      <c r="Q7" s="67" t="s">
        <v>28</v>
      </c>
      <c r="R7" s="67" t="s">
        <v>82</v>
      </c>
      <c r="S7" s="67" t="s">
        <v>70</v>
      </c>
      <c r="T7" s="69" t="s">
        <v>27</v>
      </c>
    </row>
    <row r="8" spans="1:20" x14ac:dyDescent="0.25">
      <c r="I8" s="17"/>
    </row>
    <row r="9" spans="1:20" x14ac:dyDescent="0.25">
      <c r="I9" s="17"/>
    </row>
    <row r="10" spans="1:20" x14ac:dyDescent="0.25">
      <c r="I10" s="17"/>
    </row>
    <row r="11" spans="1:20" x14ac:dyDescent="0.25">
      <c r="I11" s="17"/>
    </row>
    <row r="12" spans="1:20" x14ac:dyDescent="0.25">
      <c r="I12" s="17"/>
    </row>
    <row r="13" spans="1:20" x14ac:dyDescent="0.25">
      <c r="I13" s="17"/>
    </row>
    <row r="14" spans="1:20" x14ac:dyDescent="0.25">
      <c r="I14" s="17"/>
    </row>
    <row r="15" spans="1:20" x14ac:dyDescent="0.25">
      <c r="I15" s="17"/>
    </row>
    <row r="16" spans="1:20" x14ac:dyDescent="0.25">
      <c r="I16" s="17"/>
    </row>
    <row r="17" spans="9:9" x14ac:dyDescent="0.25">
      <c r="I17" s="17"/>
    </row>
    <row r="18" spans="9:9" x14ac:dyDescent="0.25">
      <c r="I18" s="17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77" t="s">
        <v>0</v>
      </c>
      <c r="C1" s="177"/>
      <c r="E1" s="170" t="s">
        <v>1</v>
      </c>
      <c r="F1" s="170"/>
      <c r="G1" s="170"/>
      <c r="H1" s="170"/>
    </row>
    <row r="2" spans="1:20" x14ac:dyDescent="0.25">
      <c r="B2" s="174" t="s">
        <v>2</v>
      </c>
      <c r="C2" s="174"/>
      <c r="E2" s="174" t="s">
        <v>3</v>
      </c>
      <c r="F2" s="174"/>
      <c r="G2" s="174"/>
      <c r="H2" s="174"/>
    </row>
    <row r="3" spans="1:20" x14ac:dyDescent="0.25">
      <c r="B3" s="174" t="s">
        <v>4</v>
      </c>
      <c r="C3" s="174"/>
      <c r="E3" s="175" t="s">
        <v>5</v>
      </c>
      <c r="F3" s="175"/>
      <c r="G3" s="175"/>
      <c r="H3" s="175"/>
    </row>
    <row r="4" spans="1:20" ht="21" customHeight="1" x14ac:dyDescent="0.25">
      <c r="B4" s="178" t="s">
        <v>73</v>
      </c>
      <c r="C4" s="178"/>
      <c r="E4" s="176">
        <v>42080</v>
      </c>
      <c r="F4" s="176"/>
      <c r="G4" s="176"/>
      <c r="H4" s="176"/>
      <c r="K4" s="179" t="s">
        <v>90</v>
      </c>
      <c r="L4" s="180"/>
      <c r="M4" s="181"/>
      <c r="N4" s="182"/>
    </row>
    <row r="6" spans="1:20" s="34" customFormat="1" x14ac:dyDescent="0.25">
      <c r="A6" s="171" t="s">
        <v>85</v>
      </c>
      <c r="B6" s="172"/>
      <c r="C6" s="173"/>
      <c r="D6" s="15"/>
      <c r="E6" s="167" t="s">
        <v>41</v>
      </c>
      <c r="F6" s="168"/>
      <c r="G6" s="168"/>
      <c r="H6" s="168"/>
      <c r="I6" s="169"/>
      <c r="K6" s="167" t="s">
        <v>43</v>
      </c>
      <c r="L6" s="168"/>
      <c r="M6" s="168"/>
      <c r="N6" s="169"/>
      <c r="O6" s="72"/>
      <c r="P6" s="167" t="s">
        <v>31</v>
      </c>
      <c r="Q6" s="168"/>
      <c r="R6" s="168"/>
      <c r="S6" s="168"/>
      <c r="T6" s="169"/>
    </row>
    <row r="7" spans="1:20" s="37" customFormat="1" ht="24" x14ac:dyDescent="0.25">
      <c r="A7" s="70" t="s">
        <v>86</v>
      </c>
      <c r="B7" s="71" t="s">
        <v>87</v>
      </c>
      <c r="C7" s="70" t="s">
        <v>88</v>
      </c>
      <c r="E7" s="71" t="s">
        <v>9</v>
      </c>
      <c r="F7" s="71" t="s">
        <v>28</v>
      </c>
      <c r="G7" s="71" t="s">
        <v>8</v>
      </c>
      <c r="H7" s="70" t="s">
        <v>89</v>
      </c>
      <c r="I7" s="71" t="s">
        <v>27</v>
      </c>
      <c r="K7" s="71" t="s">
        <v>9</v>
      </c>
      <c r="L7" s="71" t="s">
        <v>28</v>
      </c>
      <c r="M7" s="71" t="s">
        <v>8</v>
      </c>
      <c r="N7" s="71" t="s">
        <v>36</v>
      </c>
      <c r="P7" s="40" t="s">
        <v>9</v>
      </c>
      <c r="Q7" s="40" t="s">
        <v>28</v>
      </c>
      <c r="R7" s="40" t="s">
        <v>8</v>
      </c>
      <c r="S7" s="39" t="s">
        <v>75</v>
      </c>
    </row>
    <row r="8" spans="1:20" x14ac:dyDescent="0.25">
      <c r="A8" s="42"/>
      <c r="B8" s="42"/>
      <c r="C8" s="42"/>
      <c r="E8" s="42"/>
      <c r="F8" s="42"/>
      <c r="G8" s="42"/>
      <c r="H8" s="42">
        <f>C8-G8</f>
        <v>0</v>
      </c>
      <c r="I8" s="73">
        <f>H8</f>
        <v>0</v>
      </c>
      <c r="K8" s="42"/>
      <c r="L8" s="42"/>
      <c r="M8" s="42"/>
      <c r="N8" s="42"/>
      <c r="P8" s="42"/>
      <c r="Q8" s="42"/>
      <c r="R8" s="42"/>
      <c r="S8" s="42"/>
    </row>
    <row r="9" spans="1:20" x14ac:dyDescent="0.25">
      <c r="A9" s="42"/>
      <c r="B9" s="42"/>
      <c r="C9" s="42"/>
      <c r="E9" s="42"/>
      <c r="F9" s="42"/>
      <c r="G9" s="42"/>
      <c r="H9" s="42">
        <f t="shared" ref="H9:H72" si="0">C9-G9</f>
        <v>0</v>
      </c>
      <c r="I9" s="73">
        <f>H8+H9</f>
        <v>0</v>
      </c>
      <c r="K9" s="42"/>
      <c r="L9" s="42"/>
      <c r="M9" s="42"/>
      <c r="N9" s="42"/>
      <c r="P9" s="42"/>
      <c r="Q9" s="42"/>
      <c r="R9" s="42"/>
      <c r="S9" s="42"/>
    </row>
    <row r="10" spans="1:20" x14ac:dyDescent="0.25">
      <c r="A10" s="42"/>
      <c r="B10" s="42"/>
      <c r="C10" s="42"/>
      <c r="E10" s="42"/>
      <c r="F10" s="42"/>
      <c r="G10" s="42"/>
      <c r="H10" s="42">
        <f t="shared" si="0"/>
        <v>0</v>
      </c>
      <c r="I10" s="73">
        <f t="shared" ref="I10:I73" si="1">H9+H10</f>
        <v>0</v>
      </c>
      <c r="K10" s="42"/>
      <c r="L10" s="42"/>
      <c r="M10" s="42"/>
      <c r="N10" s="42"/>
      <c r="P10" s="42"/>
      <c r="Q10" s="42"/>
      <c r="R10" s="42"/>
      <c r="S10" s="42"/>
    </row>
    <row r="11" spans="1:20" x14ac:dyDescent="0.25">
      <c r="A11" s="42"/>
      <c r="B11" s="42"/>
      <c r="C11" s="42"/>
      <c r="E11" s="42"/>
      <c r="F11" s="42"/>
      <c r="G11" s="42"/>
      <c r="H11" s="42">
        <f t="shared" si="0"/>
        <v>0</v>
      </c>
      <c r="I11" s="73">
        <f t="shared" si="1"/>
        <v>0</v>
      </c>
      <c r="K11" s="42"/>
      <c r="L11" s="42"/>
      <c r="M11" s="42"/>
      <c r="N11" s="42"/>
      <c r="P11" s="42"/>
      <c r="Q11" s="42"/>
      <c r="R11" s="42"/>
      <c r="S11" s="42"/>
    </row>
    <row r="12" spans="1:20" x14ac:dyDescent="0.25">
      <c r="A12" s="42"/>
      <c r="B12" s="42"/>
      <c r="C12" s="42"/>
      <c r="E12" s="42"/>
      <c r="F12" s="42"/>
      <c r="G12" s="42"/>
      <c r="H12" s="42">
        <f t="shared" si="0"/>
        <v>0</v>
      </c>
      <c r="I12" s="73">
        <f t="shared" si="1"/>
        <v>0</v>
      </c>
      <c r="K12" s="42"/>
      <c r="L12" s="42"/>
      <c r="M12" s="42"/>
      <c r="N12" s="42"/>
      <c r="P12" s="42"/>
      <c r="Q12" s="42"/>
      <c r="R12" s="42"/>
      <c r="S12" s="42"/>
    </row>
    <row r="13" spans="1:20" x14ac:dyDescent="0.25">
      <c r="A13" s="42"/>
      <c r="B13" s="42"/>
      <c r="C13" s="42"/>
      <c r="E13" s="42"/>
      <c r="F13" s="42"/>
      <c r="G13" s="42"/>
      <c r="H13" s="42">
        <f t="shared" si="0"/>
        <v>0</v>
      </c>
      <c r="I13" s="73">
        <f t="shared" si="1"/>
        <v>0</v>
      </c>
      <c r="K13" s="42"/>
      <c r="L13" s="42"/>
      <c r="M13" s="42"/>
      <c r="N13" s="42"/>
      <c r="P13" s="42"/>
      <c r="Q13" s="42"/>
      <c r="R13" s="42"/>
      <c r="S13" s="42"/>
    </row>
    <row r="14" spans="1:20" x14ac:dyDescent="0.25">
      <c r="A14" s="42"/>
      <c r="B14" s="42"/>
      <c r="C14" s="42"/>
      <c r="E14" s="42"/>
      <c r="F14" s="42"/>
      <c r="G14" s="42"/>
      <c r="H14" s="42">
        <f t="shared" si="0"/>
        <v>0</v>
      </c>
      <c r="I14" s="73">
        <f t="shared" si="1"/>
        <v>0</v>
      </c>
      <c r="K14" s="42"/>
      <c r="L14" s="42"/>
      <c r="M14" s="42"/>
      <c r="N14" s="42"/>
      <c r="P14" s="42"/>
      <c r="Q14" s="42"/>
      <c r="R14" s="42"/>
      <c r="S14" s="42"/>
    </row>
    <row r="15" spans="1:20" x14ac:dyDescent="0.25">
      <c r="A15" s="42"/>
      <c r="B15" s="42"/>
      <c r="C15" s="42"/>
      <c r="E15" s="42"/>
      <c r="F15" s="42"/>
      <c r="G15" s="42"/>
      <c r="H15" s="42">
        <f t="shared" si="0"/>
        <v>0</v>
      </c>
      <c r="I15" s="73">
        <f t="shared" si="1"/>
        <v>0</v>
      </c>
      <c r="K15" s="42"/>
      <c r="L15" s="42"/>
      <c r="M15" s="42"/>
      <c r="N15" s="42"/>
      <c r="P15" s="42"/>
      <c r="Q15" s="42"/>
      <c r="R15" s="42"/>
      <c r="S15" s="42"/>
    </row>
    <row r="16" spans="1:20" x14ac:dyDescent="0.25">
      <c r="A16" s="42"/>
      <c r="B16" s="42"/>
      <c r="C16" s="42"/>
      <c r="E16" s="42"/>
      <c r="F16" s="42"/>
      <c r="G16" s="42"/>
      <c r="H16" s="42">
        <f t="shared" si="0"/>
        <v>0</v>
      </c>
      <c r="I16" s="73">
        <f t="shared" si="1"/>
        <v>0</v>
      </c>
      <c r="K16" s="42"/>
      <c r="L16" s="42"/>
      <c r="M16" s="42"/>
      <c r="N16" s="42"/>
      <c r="P16" s="42"/>
      <c r="Q16" s="42"/>
      <c r="R16" s="42"/>
      <c r="S16" s="42"/>
    </row>
    <row r="17" spans="1:19" x14ac:dyDescent="0.25">
      <c r="A17" s="42"/>
      <c r="B17" s="42"/>
      <c r="C17" s="42"/>
      <c r="E17" s="42"/>
      <c r="F17" s="42"/>
      <c r="G17" s="42"/>
      <c r="H17" s="42">
        <f t="shared" si="0"/>
        <v>0</v>
      </c>
      <c r="I17" s="73">
        <f t="shared" si="1"/>
        <v>0</v>
      </c>
      <c r="K17" s="42"/>
      <c r="L17" s="42"/>
      <c r="M17" s="42"/>
      <c r="N17" s="42"/>
      <c r="P17" s="42"/>
      <c r="Q17" s="42"/>
      <c r="R17" s="42"/>
      <c r="S17" s="42"/>
    </row>
    <row r="18" spans="1:19" x14ac:dyDescent="0.25">
      <c r="A18" s="42"/>
      <c r="B18" s="42"/>
      <c r="C18" s="42"/>
      <c r="E18" s="42"/>
      <c r="F18" s="42"/>
      <c r="G18" s="42"/>
      <c r="H18" s="42">
        <f t="shared" si="0"/>
        <v>0</v>
      </c>
      <c r="I18" s="73">
        <f t="shared" si="1"/>
        <v>0</v>
      </c>
      <c r="K18" s="42"/>
      <c r="L18" s="42"/>
      <c r="M18" s="42"/>
      <c r="N18" s="42"/>
      <c r="P18" s="42"/>
      <c r="Q18" s="42"/>
      <c r="R18" s="42"/>
      <c r="S18" s="42"/>
    </row>
    <row r="19" spans="1:19" x14ac:dyDescent="0.25">
      <c r="A19" s="42"/>
      <c r="B19" s="42"/>
      <c r="C19" s="42"/>
      <c r="E19" s="42"/>
      <c r="F19" s="42"/>
      <c r="G19" s="42"/>
      <c r="H19" s="42">
        <f t="shared" si="0"/>
        <v>0</v>
      </c>
      <c r="I19" s="73">
        <f t="shared" si="1"/>
        <v>0</v>
      </c>
      <c r="K19" s="42"/>
      <c r="L19" s="42"/>
      <c r="M19" s="42"/>
      <c r="N19" s="42"/>
      <c r="P19" s="42"/>
      <c r="Q19" s="42"/>
      <c r="R19" s="42"/>
      <c r="S19" s="42"/>
    </row>
    <row r="20" spans="1:19" x14ac:dyDescent="0.25">
      <c r="A20" s="42"/>
      <c r="B20" s="42"/>
      <c r="C20" s="42"/>
      <c r="E20" s="42"/>
      <c r="F20" s="42"/>
      <c r="G20" s="42"/>
      <c r="H20" s="42">
        <f t="shared" si="0"/>
        <v>0</v>
      </c>
      <c r="I20" s="73">
        <f t="shared" si="1"/>
        <v>0</v>
      </c>
      <c r="K20" s="42"/>
      <c r="L20" s="42"/>
      <c r="M20" s="42"/>
      <c r="N20" s="42"/>
      <c r="P20" s="42"/>
      <c r="Q20" s="42"/>
      <c r="R20" s="42"/>
      <c r="S20" s="42"/>
    </row>
    <row r="21" spans="1:19" x14ac:dyDescent="0.25">
      <c r="A21" s="42"/>
      <c r="B21" s="42"/>
      <c r="C21" s="42"/>
      <c r="E21" s="42"/>
      <c r="F21" s="42"/>
      <c r="G21" s="42"/>
      <c r="H21" s="42">
        <f t="shared" si="0"/>
        <v>0</v>
      </c>
      <c r="I21" s="73">
        <f t="shared" si="1"/>
        <v>0</v>
      </c>
      <c r="K21" s="42"/>
      <c r="L21" s="42"/>
      <c r="M21" s="42"/>
      <c r="N21" s="42"/>
      <c r="P21" s="42"/>
      <c r="Q21" s="42"/>
      <c r="R21" s="42"/>
      <c r="S21" s="42"/>
    </row>
    <row r="22" spans="1:19" x14ac:dyDescent="0.25">
      <c r="A22" s="42"/>
      <c r="B22" s="42"/>
      <c r="C22" s="42"/>
      <c r="E22" s="42"/>
      <c r="F22" s="42"/>
      <c r="G22" s="42"/>
      <c r="H22" s="42">
        <f t="shared" si="0"/>
        <v>0</v>
      </c>
      <c r="I22" s="73">
        <f t="shared" si="1"/>
        <v>0</v>
      </c>
      <c r="K22" s="42"/>
      <c r="L22" s="42"/>
      <c r="M22" s="42"/>
      <c r="N22" s="42"/>
      <c r="P22" s="42"/>
      <c r="Q22" s="42"/>
      <c r="R22" s="42"/>
      <c r="S22" s="42"/>
    </row>
    <row r="23" spans="1:19" x14ac:dyDescent="0.25">
      <c r="A23" s="42"/>
      <c r="B23" s="42"/>
      <c r="C23" s="42"/>
      <c r="E23" s="42"/>
      <c r="F23" s="42"/>
      <c r="G23" s="42"/>
      <c r="H23" s="42">
        <f t="shared" si="0"/>
        <v>0</v>
      </c>
      <c r="I23" s="73">
        <f t="shared" si="1"/>
        <v>0</v>
      </c>
      <c r="K23" s="42"/>
      <c r="L23" s="42"/>
      <c r="M23" s="42"/>
      <c r="N23" s="42"/>
      <c r="P23" s="42"/>
      <c r="Q23" s="42"/>
      <c r="R23" s="42"/>
      <c r="S23" s="42"/>
    </row>
    <row r="24" spans="1:19" x14ac:dyDescent="0.25">
      <c r="A24" s="42"/>
      <c r="B24" s="42"/>
      <c r="C24" s="42"/>
      <c r="E24" s="42"/>
      <c r="F24" s="42"/>
      <c r="G24" s="42"/>
      <c r="H24" s="42">
        <f t="shared" si="0"/>
        <v>0</v>
      </c>
      <c r="I24" s="73">
        <f t="shared" si="1"/>
        <v>0</v>
      </c>
      <c r="K24" s="42"/>
      <c r="L24" s="42"/>
      <c r="M24" s="42"/>
      <c r="N24" s="42"/>
      <c r="P24" s="42"/>
      <c r="Q24" s="42"/>
      <c r="R24" s="42"/>
      <c r="S24" s="42"/>
    </row>
    <row r="25" spans="1:19" x14ac:dyDescent="0.25">
      <c r="A25" s="42"/>
      <c r="B25" s="42"/>
      <c r="C25" s="42"/>
      <c r="E25" s="42"/>
      <c r="F25" s="42"/>
      <c r="G25" s="42"/>
      <c r="H25" s="42">
        <f t="shared" si="0"/>
        <v>0</v>
      </c>
      <c r="I25" s="73">
        <f t="shared" si="1"/>
        <v>0</v>
      </c>
      <c r="K25" s="42"/>
      <c r="L25" s="42"/>
      <c r="M25" s="42"/>
      <c r="N25" s="42"/>
      <c r="P25" s="42"/>
      <c r="Q25" s="42"/>
      <c r="R25" s="42"/>
      <c r="S25" s="42"/>
    </row>
    <row r="26" spans="1:19" x14ac:dyDescent="0.25">
      <c r="A26" s="42"/>
      <c r="B26" s="42"/>
      <c r="C26" s="42"/>
      <c r="E26" s="42"/>
      <c r="F26" s="42"/>
      <c r="G26" s="42"/>
      <c r="H26" s="42">
        <f t="shared" si="0"/>
        <v>0</v>
      </c>
      <c r="I26" s="73">
        <f t="shared" si="1"/>
        <v>0</v>
      </c>
      <c r="K26" s="42"/>
      <c r="L26" s="42"/>
      <c r="M26" s="42"/>
      <c r="N26" s="42"/>
      <c r="P26" s="42"/>
      <c r="Q26" s="42"/>
      <c r="R26" s="42"/>
      <c r="S26" s="42"/>
    </row>
    <row r="27" spans="1:19" x14ac:dyDescent="0.25">
      <c r="A27" s="42"/>
      <c r="B27" s="42"/>
      <c r="C27" s="42"/>
      <c r="E27" s="42"/>
      <c r="F27" s="42"/>
      <c r="G27" s="42"/>
      <c r="H27" s="42">
        <f t="shared" si="0"/>
        <v>0</v>
      </c>
      <c r="I27" s="73">
        <f t="shared" si="1"/>
        <v>0</v>
      </c>
      <c r="K27" s="42"/>
      <c r="L27" s="42"/>
      <c r="M27" s="42"/>
      <c r="N27" s="42"/>
      <c r="P27" s="42"/>
      <c r="Q27" s="42"/>
      <c r="R27" s="42"/>
      <c r="S27" s="42"/>
    </row>
    <row r="28" spans="1:19" x14ac:dyDescent="0.25">
      <c r="A28" s="42"/>
      <c r="B28" s="42"/>
      <c r="C28" s="42"/>
      <c r="E28" s="42"/>
      <c r="F28" s="42"/>
      <c r="G28" s="42"/>
      <c r="H28" s="42">
        <f t="shared" si="0"/>
        <v>0</v>
      </c>
      <c r="I28" s="73">
        <f t="shared" si="1"/>
        <v>0</v>
      </c>
      <c r="K28" s="42"/>
      <c r="L28" s="42"/>
      <c r="M28" s="42"/>
      <c r="N28" s="42"/>
      <c r="P28" s="42"/>
      <c r="Q28" s="42"/>
      <c r="R28" s="42"/>
      <c r="S28" s="42"/>
    </row>
    <row r="29" spans="1:19" x14ac:dyDescent="0.25">
      <c r="A29" s="42"/>
      <c r="B29" s="42"/>
      <c r="C29" s="42"/>
      <c r="E29" s="42"/>
      <c r="F29" s="42"/>
      <c r="G29" s="42"/>
      <c r="H29" s="42">
        <f t="shared" si="0"/>
        <v>0</v>
      </c>
      <c r="I29" s="73">
        <f t="shared" si="1"/>
        <v>0</v>
      </c>
      <c r="K29" s="42"/>
      <c r="L29" s="42"/>
      <c r="M29" s="42"/>
      <c r="N29" s="42"/>
      <c r="P29" s="42"/>
      <c r="Q29" s="42"/>
      <c r="R29" s="42"/>
      <c r="S29" s="42"/>
    </row>
    <row r="30" spans="1:19" x14ac:dyDescent="0.25">
      <c r="A30" s="42"/>
      <c r="B30" s="42"/>
      <c r="C30" s="42"/>
      <c r="E30" s="42"/>
      <c r="F30" s="42"/>
      <c r="G30" s="42"/>
      <c r="H30" s="42">
        <f t="shared" si="0"/>
        <v>0</v>
      </c>
      <c r="I30" s="73">
        <f t="shared" si="1"/>
        <v>0</v>
      </c>
      <c r="K30" s="42"/>
      <c r="L30" s="42"/>
      <c r="M30" s="42"/>
      <c r="N30" s="42"/>
      <c r="P30" s="42"/>
      <c r="Q30" s="42"/>
      <c r="R30" s="42"/>
      <c r="S30" s="42"/>
    </row>
    <row r="31" spans="1:19" x14ac:dyDescent="0.25">
      <c r="A31" s="42"/>
      <c r="B31" s="42"/>
      <c r="C31" s="42"/>
      <c r="E31" s="42"/>
      <c r="F31" s="42"/>
      <c r="G31" s="42"/>
      <c r="H31" s="42">
        <f t="shared" si="0"/>
        <v>0</v>
      </c>
      <c r="I31" s="73">
        <f t="shared" si="1"/>
        <v>0</v>
      </c>
      <c r="K31" s="42"/>
      <c r="L31" s="42"/>
      <c r="M31" s="42"/>
      <c r="N31" s="42"/>
      <c r="P31" s="42"/>
      <c r="Q31" s="42"/>
      <c r="R31" s="42"/>
      <c r="S31" s="42"/>
    </row>
    <row r="32" spans="1:19" x14ac:dyDescent="0.25">
      <c r="A32" s="42"/>
      <c r="B32" s="42"/>
      <c r="C32" s="42"/>
      <c r="E32" s="42"/>
      <c r="F32" s="42"/>
      <c r="G32" s="42"/>
      <c r="H32" s="42">
        <f t="shared" si="0"/>
        <v>0</v>
      </c>
      <c r="I32" s="73">
        <f t="shared" si="1"/>
        <v>0</v>
      </c>
      <c r="K32" s="42"/>
      <c r="L32" s="42"/>
      <c r="M32" s="42"/>
      <c r="N32" s="42"/>
      <c r="P32" s="42"/>
      <c r="Q32" s="42"/>
      <c r="R32" s="42"/>
      <c r="S32" s="42"/>
    </row>
    <row r="33" spans="1:19" x14ac:dyDescent="0.25">
      <c r="A33" s="42"/>
      <c r="B33" s="42"/>
      <c r="C33" s="42"/>
      <c r="E33" s="42"/>
      <c r="F33" s="42"/>
      <c r="G33" s="42"/>
      <c r="H33" s="42">
        <f t="shared" si="0"/>
        <v>0</v>
      </c>
      <c r="I33" s="73">
        <f t="shared" si="1"/>
        <v>0</v>
      </c>
      <c r="K33" s="42"/>
      <c r="L33" s="42"/>
      <c r="M33" s="42"/>
      <c r="N33" s="42"/>
      <c r="P33" s="42"/>
      <c r="Q33" s="42"/>
      <c r="R33" s="42"/>
      <c r="S33" s="42"/>
    </row>
    <row r="34" spans="1:19" x14ac:dyDescent="0.25">
      <c r="A34" s="42"/>
      <c r="B34" s="42"/>
      <c r="C34" s="42"/>
      <c r="E34" s="42"/>
      <c r="F34" s="42"/>
      <c r="G34" s="42"/>
      <c r="H34" s="42">
        <f t="shared" si="0"/>
        <v>0</v>
      </c>
      <c r="I34" s="73">
        <f t="shared" si="1"/>
        <v>0</v>
      </c>
      <c r="K34" s="42"/>
      <c r="L34" s="42"/>
      <c r="M34" s="42"/>
      <c r="N34" s="42"/>
      <c r="P34" s="42"/>
      <c r="Q34" s="42"/>
      <c r="R34" s="42"/>
      <c r="S34" s="42"/>
    </row>
    <row r="35" spans="1:19" x14ac:dyDescent="0.25">
      <c r="A35" s="42"/>
      <c r="B35" s="42"/>
      <c r="C35" s="42"/>
      <c r="E35" s="42"/>
      <c r="F35" s="42"/>
      <c r="G35" s="42"/>
      <c r="H35" s="42">
        <f t="shared" si="0"/>
        <v>0</v>
      </c>
      <c r="I35" s="73">
        <f t="shared" si="1"/>
        <v>0</v>
      </c>
      <c r="K35" s="42"/>
      <c r="L35" s="42"/>
      <c r="M35" s="42"/>
      <c r="N35" s="42"/>
      <c r="P35" s="42"/>
      <c r="Q35" s="42"/>
      <c r="R35" s="42"/>
      <c r="S35" s="42"/>
    </row>
    <row r="36" spans="1:19" x14ac:dyDescent="0.25">
      <c r="A36" s="42"/>
      <c r="B36" s="42"/>
      <c r="C36" s="42"/>
      <c r="E36" s="42"/>
      <c r="F36" s="42"/>
      <c r="G36" s="42"/>
      <c r="H36" s="42">
        <f t="shared" si="0"/>
        <v>0</v>
      </c>
      <c r="I36" s="73">
        <f t="shared" si="1"/>
        <v>0</v>
      </c>
      <c r="K36" s="42"/>
      <c r="L36" s="42"/>
      <c r="M36" s="42"/>
      <c r="N36" s="42"/>
      <c r="P36" s="42"/>
      <c r="Q36" s="42"/>
      <c r="R36" s="42"/>
      <c r="S36" s="42"/>
    </row>
    <row r="37" spans="1:19" x14ac:dyDescent="0.25">
      <c r="A37" s="42"/>
      <c r="B37" s="42"/>
      <c r="C37" s="42"/>
      <c r="E37" s="42"/>
      <c r="F37" s="42"/>
      <c r="G37" s="42"/>
      <c r="H37" s="42">
        <f t="shared" si="0"/>
        <v>0</v>
      </c>
      <c r="I37" s="73">
        <f t="shared" si="1"/>
        <v>0</v>
      </c>
      <c r="K37" s="42"/>
      <c r="L37" s="42"/>
      <c r="M37" s="42"/>
      <c r="N37" s="42"/>
      <c r="P37" s="42"/>
      <c r="Q37" s="42"/>
      <c r="R37" s="42"/>
      <c r="S37" s="42"/>
    </row>
    <row r="38" spans="1:19" x14ac:dyDescent="0.25">
      <c r="A38" s="42"/>
      <c r="B38" s="42"/>
      <c r="C38" s="42"/>
      <c r="E38" s="42"/>
      <c r="F38" s="42"/>
      <c r="G38" s="42"/>
      <c r="H38" s="42">
        <f t="shared" si="0"/>
        <v>0</v>
      </c>
      <c r="I38" s="73">
        <f t="shared" si="1"/>
        <v>0</v>
      </c>
      <c r="K38" s="42"/>
      <c r="L38" s="42"/>
      <c r="M38" s="42"/>
      <c r="N38" s="42"/>
      <c r="P38" s="42"/>
      <c r="Q38" s="42"/>
      <c r="R38" s="42"/>
      <c r="S38" s="42"/>
    </row>
    <row r="39" spans="1:19" x14ac:dyDescent="0.25">
      <c r="A39" s="42"/>
      <c r="B39" s="42"/>
      <c r="C39" s="42"/>
      <c r="E39" s="42"/>
      <c r="F39" s="42"/>
      <c r="G39" s="42"/>
      <c r="H39" s="42">
        <f t="shared" si="0"/>
        <v>0</v>
      </c>
      <c r="I39" s="73">
        <f t="shared" si="1"/>
        <v>0</v>
      </c>
      <c r="K39" s="42"/>
      <c r="L39" s="42"/>
      <c r="M39" s="42"/>
      <c r="N39" s="42"/>
      <c r="P39" s="42"/>
      <c r="Q39" s="42"/>
      <c r="R39" s="42"/>
      <c r="S39" s="42"/>
    </row>
    <row r="40" spans="1:19" x14ac:dyDescent="0.25">
      <c r="A40" s="42"/>
      <c r="B40" s="42"/>
      <c r="C40" s="42"/>
      <c r="E40" s="42"/>
      <c r="F40" s="42"/>
      <c r="G40" s="42"/>
      <c r="H40" s="42">
        <f t="shared" si="0"/>
        <v>0</v>
      </c>
      <c r="I40" s="73">
        <f t="shared" si="1"/>
        <v>0</v>
      </c>
      <c r="K40" s="42"/>
      <c r="L40" s="42"/>
      <c r="M40" s="42"/>
      <c r="N40" s="42"/>
      <c r="P40" s="42"/>
      <c r="Q40" s="42"/>
      <c r="R40" s="42"/>
      <c r="S40" s="42"/>
    </row>
    <row r="41" spans="1:19" x14ac:dyDescent="0.25">
      <c r="A41" s="42"/>
      <c r="B41" s="42"/>
      <c r="C41" s="42"/>
      <c r="E41" s="42"/>
      <c r="F41" s="42"/>
      <c r="G41" s="42"/>
      <c r="H41" s="42">
        <f t="shared" si="0"/>
        <v>0</v>
      </c>
      <c r="I41" s="73">
        <f t="shared" si="1"/>
        <v>0</v>
      </c>
      <c r="K41" s="42"/>
      <c r="L41" s="42"/>
      <c r="M41" s="42"/>
      <c r="N41" s="42"/>
      <c r="P41" s="42"/>
      <c r="Q41" s="42"/>
      <c r="R41" s="42"/>
      <c r="S41" s="42"/>
    </row>
    <row r="42" spans="1:19" x14ac:dyDescent="0.25">
      <c r="A42" s="42"/>
      <c r="B42" s="42"/>
      <c r="C42" s="42"/>
      <c r="E42" s="42"/>
      <c r="F42" s="42"/>
      <c r="G42" s="42"/>
      <c r="H42" s="42">
        <f t="shared" si="0"/>
        <v>0</v>
      </c>
      <c r="I42" s="73">
        <f t="shared" si="1"/>
        <v>0</v>
      </c>
      <c r="K42" s="42"/>
      <c r="L42" s="42"/>
      <c r="M42" s="42"/>
      <c r="N42" s="42"/>
      <c r="P42" s="42"/>
      <c r="Q42" s="42"/>
      <c r="R42" s="42"/>
      <c r="S42" s="42"/>
    </row>
    <row r="43" spans="1:19" x14ac:dyDescent="0.25">
      <c r="A43" s="42"/>
      <c r="B43" s="42"/>
      <c r="C43" s="42"/>
      <c r="E43" s="42"/>
      <c r="F43" s="42"/>
      <c r="G43" s="42"/>
      <c r="H43" s="42">
        <f t="shared" si="0"/>
        <v>0</v>
      </c>
      <c r="I43" s="73">
        <f t="shared" si="1"/>
        <v>0</v>
      </c>
      <c r="K43" s="42"/>
      <c r="L43" s="42"/>
      <c r="M43" s="42"/>
      <c r="N43" s="42"/>
      <c r="P43" s="42"/>
      <c r="Q43" s="42"/>
      <c r="R43" s="42"/>
      <c r="S43" s="42"/>
    </row>
    <row r="44" spans="1:19" x14ac:dyDescent="0.25">
      <c r="A44" s="42"/>
      <c r="B44" s="42"/>
      <c r="C44" s="42"/>
      <c r="E44" s="42"/>
      <c r="F44" s="42"/>
      <c r="G44" s="42"/>
      <c r="H44" s="42">
        <f t="shared" si="0"/>
        <v>0</v>
      </c>
      <c r="I44" s="73">
        <f t="shared" si="1"/>
        <v>0</v>
      </c>
      <c r="K44" s="42"/>
      <c r="L44" s="42"/>
      <c r="M44" s="42"/>
      <c r="N44" s="42"/>
      <c r="P44" s="42"/>
      <c r="Q44" s="42"/>
      <c r="R44" s="42"/>
      <c r="S44" s="42"/>
    </row>
    <row r="45" spans="1:19" x14ac:dyDescent="0.25">
      <c r="A45" s="42"/>
      <c r="B45" s="42"/>
      <c r="C45" s="42"/>
      <c r="E45" s="42"/>
      <c r="F45" s="42"/>
      <c r="G45" s="42"/>
      <c r="H45" s="42">
        <f t="shared" si="0"/>
        <v>0</v>
      </c>
      <c r="I45" s="73">
        <f t="shared" si="1"/>
        <v>0</v>
      </c>
      <c r="K45" s="42"/>
      <c r="L45" s="42"/>
      <c r="M45" s="42"/>
      <c r="N45" s="42"/>
      <c r="P45" s="42"/>
      <c r="Q45" s="42"/>
      <c r="R45" s="42"/>
      <c r="S45" s="42"/>
    </row>
    <row r="46" spans="1:19" x14ac:dyDescent="0.25">
      <c r="A46" s="42"/>
      <c r="B46" s="42"/>
      <c r="C46" s="42"/>
      <c r="E46" s="42"/>
      <c r="F46" s="42"/>
      <c r="G46" s="42"/>
      <c r="H46" s="42">
        <f t="shared" si="0"/>
        <v>0</v>
      </c>
      <c r="I46" s="73">
        <f t="shared" si="1"/>
        <v>0</v>
      </c>
      <c r="K46" s="42"/>
      <c r="L46" s="42"/>
      <c r="M46" s="42"/>
      <c r="N46" s="42"/>
      <c r="P46" s="42"/>
      <c r="Q46" s="42"/>
      <c r="R46" s="42"/>
      <c r="S46" s="42"/>
    </row>
    <row r="47" spans="1:19" x14ac:dyDescent="0.25">
      <c r="A47" s="42"/>
      <c r="B47" s="42"/>
      <c r="C47" s="42"/>
      <c r="E47" s="42"/>
      <c r="F47" s="42"/>
      <c r="G47" s="42"/>
      <c r="H47" s="42">
        <f t="shared" si="0"/>
        <v>0</v>
      </c>
      <c r="I47" s="73">
        <f t="shared" si="1"/>
        <v>0</v>
      </c>
      <c r="K47" s="42"/>
      <c r="L47" s="42"/>
      <c r="M47" s="42"/>
      <c r="N47" s="42"/>
      <c r="P47" s="42"/>
      <c r="Q47" s="42"/>
      <c r="R47" s="42"/>
      <c r="S47" s="42"/>
    </row>
    <row r="48" spans="1:19" x14ac:dyDescent="0.25">
      <c r="A48" s="42"/>
      <c r="B48" s="42"/>
      <c r="C48" s="42"/>
      <c r="E48" s="42"/>
      <c r="F48" s="42"/>
      <c r="G48" s="42"/>
      <c r="H48" s="42">
        <f t="shared" si="0"/>
        <v>0</v>
      </c>
      <c r="I48" s="73">
        <f t="shared" si="1"/>
        <v>0</v>
      </c>
      <c r="K48" s="42"/>
      <c r="L48" s="42"/>
      <c r="M48" s="42"/>
      <c r="N48" s="42"/>
      <c r="P48" s="42"/>
      <c r="Q48" s="42"/>
      <c r="R48" s="42"/>
      <c r="S48" s="42"/>
    </row>
    <row r="49" spans="1:19" x14ac:dyDescent="0.25">
      <c r="A49" s="42"/>
      <c r="B49" s="42"/>
      <c r="C49" s="42"/>
      <c r="E49" s="42"/>
      <c r="F49" s="42"/>
      <c r="G49" s="42"/>
      <c r="H49" s="42">
        <f t="shared" si="0"/>
        <v>0</v>
      </c>
      <c r="I49" s="73">
        <f t="shared" si="1"/>
        <v>0</v>
      </c>
      <c r="K49" s="42"/>
      <c r="L49" s="42"/>
      <c r="M49" s="42"/>
      <c r="N49" s="42"/>
      <c r="P49" s="42"/>
      <c r="Q49" s="42"/>
      <c r="R49" s="42"/>
      <c r="S49" s="42"/>
    </row>
    <row r="50" spans="1:19" x14ac:dyDescent="0.25">
      <c r="A50" s="42"/>
      <c r="B50" s="42"/>
      <c r="C50" s="42"/>
      <c r="E50" s="42"/>
      <c r="F50" s="42"/>
      <c r="G50" s="42"/>
      <c r="H50" s="42">
        <f t="shared" si="0"/>
        <v>0</v>
      </c>
      <c r="I50" s="73">
        <f t="shared" si="1"/>
        <v>0</v>
      </c>
      <c r="K50" s="42"/>
      <c r="L50" s="42"/>
      <c r="M50" s="42"/>
      <c r="N50" s="42"/>
      <c r="P50" s="42"/>
      <c r="Q50" s="42"/>
      <c r="R50" s="42"/>
      <c r="S50" s="42"/>
    </row>
    <row r="51" spans="1:19" x14ac:dyDescent="0.25">
      <c r="A51" s="42"/>
      <c r="B51" s="42"/>
      <c r="C51" s="42"/>
      <c r="E51" s="42"/>
      <c r="F51" s="42"/>
      <c r="G51" s="42"/>
      <c r="H51" s="42">
        <f t="shared" si="0"/>
        <v>0</v>
      </c>
      <c r="I51" s="73">
        <f t="shared" si="1"/>
        <v>0</v>
      </c>
      <c r="K51" s="42"/>
      <c r="L51" s="42"/>
      <c r="M51" s="42"/>
      <c r="N51" s="42"/>
      <c r="P51" s="42"/>
      <c r="Q51" s="42"/>
      <c r="R51" s="42"/>
      <c r="S51" s="42"/>
    </row>
    <row r="52" spans="1:19" x14ac:dyDescent="0.25">
      <c r="A52" s="42"/>
      <c r="B52" s="42"/>
      <c r="C52" s="42"/>
      <c r="E52" s="42"/>
      <c r="F52" s="42"/>
      <c r="G52" s="42"/>
      <c r="H52" s="42">
        <f t="shared" si="0"/>
        <v>0</v>
      </c>
      <c r="I52" s="73">
        <f t="shared" si="1"/>
        <v>0</v>
      </c>
      <c r="K52" s="42"/>
      <c r="L52" s="42"/>
      <c r="M52" s="42"/>
      <c r="N52" s="42"/>
      <c r="P52" s="42"/>
      <c r="Q52" s="42"/>
      <c r="R52" s="42"/>
      <c r="S52" s="42"/>
    </row>
    <row r="53" spans="1:19" x14ac:dyDescent="0.25">
      <c r="A53" s="42"/>
      <c r="B53" s="42"/>
      <c r="C53" s="42"/>
      <c r="E53" s="42"/>
      <c r="F53" s="42"/>
      <c r="G53" s="42"/>
      <c r="H53" s="42">
        <f t="shared" si="0"/>
        <v>0</v>
      </c>
      <c r="I53" s="73">
        <f t="shared" si="1"/>
        <v>0</v>
      </c>
      <c r="K53" s="42"/>
      <c r="L53" s="42"/>
      <c r="M53" s="42"/>
      <c r="N53" s="42"/>
      <c r="P53" s="42"/>
      <c r="Q53" s="42"/>
      <c r="R53" s="42"/>
      <c r="S53" s="42"/>
    </row>
    <row r="54" spans="1:19" x14ac:dyDescent="0.25">
      <c r="A54" s="42"/>
      <c r="B54" s="42"/>
      <c r="C54" s="42"/>
      <c r="E54" s="42"/>
      <c r="F54" s="42"/>
      <c r="G54" s="42"/>
      <c r="H54" s="42">
        <f t="shared" si="0"/>
        <v>0</v>
      </c>
      <c r="I54" s="73">
        <f t="shared" si="1"/>
        <v>0</v>
      </c>
      <c r="K54" s="42"/>
      <c r="L54" s="42"/>
      <c r="M54" s="42"/>
      <c r="N54" s="42"/>
      <c r="P54" s="42"/>
      <c r="Q54" s="42"/>
      <c r="R54" s="42"/>
      <c r="S54" s="42"/>
    </row>
    <row r="55" spans="1:19" x14ac:dyDescent="0.25">
      <c r="A55" s="42"/>
      <c r="B55" s="42"/>
      <c r="C55" s="42"/>
      <c r="E55" s="42"/>
      <c r="F55" s="42"/>
      <c r="G55" s="42"/>
      <c r="H55" s="42">
        <f t="shared" si="0"/>
        <v>0</v>
      </c>
      <c r="I55" s="73">
        <f t="shared" si="1"/>
        <v>0</v>
      </c>
      <c r="K55" s="42"/>
      <c r="L55" s="42"/>
      <c r="M55" s="42"/>
      <c r="N55" s="42"/>
      <c r="P55" s="42"/>
      <c r="Q55" s="42"/>
      <c r="R55" s="42"/>
      <c r="S55" s="42"/>
    </row>
    <row r="56" spans="1:19" x14ac:dyDescent="0.25">
      <c r="A56" s="42"/>
      <c r="B56" s="42"/>
      <c r="C56" s="42"/>
      <c r="E56" s="42"/>
      <c r="F56" s="42"/>
      <c r="G56" s="42"/>
      <c r="H56" s="42">
        <f t="shared" si="0"/>
        <v>0</v>
      </c>
      <c r="I56" s="73">
        <f t="shared" si="1"/>
        <v>0</v>
      </c>
      <c r="K56" s="42"/>
      <c r="L56" s="42"/>
      <c r="M56" s="42"/>
      <c r="N56" s="42"/>
      <c r="P56" s="42"/>
      <c r="Q56" s="42"/>
      <c r="R56" s="42"/>
      <c r="S56" s="42"/>
    </row>
    <row r="57" spans="1:19" x14ac:dyDescent="0.25">
      <c r="A57" s="42"/>
      <c r="B57" s="42"/>
      <c r="C57" s="42"/>
      <c r="E57" s="42"/>
      <c r="F57" s="42"/>
      <c r="G57" s="42"/>
      <c r="H57" s="42">
        <f t="shared" si="0"/>
        <v>0</v>
      </c>
      <c r="I57" s="73">
        <f t="shared" si="1"/>
        <v>0</v>
      </c>
      <c r="K57" s="42"/>
      <c r="L57" s="42"/>
      <c r="M57" s="42"/>
      <c r="N57" s="42"/>
      <c r="P57" s="42"/>
      <c r="Q57" s="42"/>
      <c r="R57" s="42"/>
      <c r="S57" s="42"/>
    </row>
    <row r="58" spans="1:19" x14ac:dyDescent="0.25">
      <c r="A58" s="42"/>
      <c r="B58" s="42"/>
      <c r="C58" s="42"/>
      <c r="E58" s="42"/>
      <c r="F58" s="42"/>
      <c r="G58" s="42"/>
      <c r="H58" s="42">
        <f t="shared" si="0"/>
        <v>0</v>
      </c>
      <c r="I58" s="73">
        <f t="shared" si="1"/>
        <v>0</v>
      </c>
      <c r="K58" s="42"/>
      <c r="L58" s="42"/>
      <c r="M58" s="42"/>
      <c r="N58" s="42"/>
      <c r="P58" s="42"/>
      <c r="Q58" s="42"/>
      <c r="R58" s="42"/>
      <c r="S58" s="42"/>
    </row>
    <row r="59" spans="1:19" x14ac:dyDescent="0.25">
      <c r="A59" s="42"/>
      <c r="B59" s="42"/>
      <c r="C59" s="42"/>
      <c r="E59" s="42"/>
      <c r="F59" s="42"/>
      <c r="G59" s="42"/>
      <c r="H59" s="42">
        <f t="shared" si="0"/>
        <v>0</v>
      </c>
      <c r="I59" s="73">
        <f t="shared" si="1"/>
        <v>0</v>
      </c>
      <c r="K59" s="42"/>
      <c r="L59" s="42"/>
      <c r="M59" s="42"/>
      <c r="N59" s="42"/>
      <c r="P59" s="42"/>
      <c r="Q59" s="42"/>
      <c r="R59" s="42"/>
      <c r="S59" s="42"/>
    </row>
    <row r="60" spans="1:19" x14ac:dyDescent="0.25">
      <c r="A60" s="42"/>
      <c r="B60" s="42"/>
      <c r="C60" s="42"/>
      <c r="E60" s="42"/>
      <c r="F60" s="42"/>
      <c r="G60" s="42"/>
      <c r="H60" s="42">
        <f t="shared" si="0"/>
        <v>0</v>
      </c>
      <c r="I60" s="73">
        <f t="shared" si="1"/>
        <v>0</v>
      </c>
      <c r="K60" s="42"/>
      <c r="L60" s="42"/>
      <c r="M60" s="42"/>
      <c r="N60" s="42"/>
      <c r="P60" s="42"/>
      <c r="Q60" s="42"/>
      <c r="R60" s="42"/>
      <c r="S60" s="42"/>
    </row>
    <row r="61" spans="1:19" x14ac:dyDescent="0.25">
      <c r="A61" s="42"/>
      <c r="B61" s="42"/>
      <c r="C61" s="42"/>
      <c r="E61" s="42"/>
      <c r="F61" s="42"/>
      <c r="G61" s="42"/>
      <c r="H61" s="42">
        <f t="shared" si="0"/>
        <v>0</v>
      </c>
      <c r="I61" s="73">
        <f t="shared" si="1"/>
        <v>0</v>
      </c>
      <c r="K61" s="42"/>
      <c r="L61" s="42"/>
      <c r="M61" s="42"/>
      <c r="N61" s="42"/>
      <c r="P61" s="42"/>
      <c r="Q61" s="42"/>
      <c r="R61" s="42"/>
      <c r="S61" s="42"/>
    </row>
    <row r="62" spans="1:19" x14ac:dyDescent="0.25">
      <c r="A62" s="42"/>
      <c r="B62" s="42"/>
      <c r="C62" s="42"/>
      <c r="E62" s="42"/>
      <c r="F62" s="42"/>
      <c r="G62" s="42"/>
      <c r="H62" s="42">
        <f t="shared" si="0"/>
        <v>0</v>
      </c>
      <c r="I62" s="73">
        <f t="shared" si="1"/>
        <v>0</v>
      </c>
      <c r="K62" s="42"/>
      <c r="L62" s="42"/>
      <c r="M62" s="42"/>
      <c r="N62" s="42"/>
      <c r="P62" s="42"/>
      <c r="Q62" s="42"/>
      <c r="R62" s="42"/>
      <c r="S62" s="42"/>
    </row>
    <row r="63" spans="1:19" x14ac:dyDescent="0.25">
      <c r="A63" s="42"/>
      <c r="B63" s="42"/>
      <c r="C63" s="42"/>
      <c r="E63" s="42"/>
      <c r="F63" s="42"/>
      <c r="G63" s="42"/>
      <c r="H63" s="42">
        <f t="shared" si="0"/>
        <v>0</v>
      </c>
      <c r="I63" s="73">
        <f t="shared" si="1"/>
        <v>0</v>
      </c>
      <c r="K63" s="42"/>
      <c r="L63" s="42"/>
      <c r="M63" s="42"/>
      <c r="N63" s="42"/>
      <c r="P63" s="42"/>
      <c r="Q63" s="42"/>
      <c r="R63" s="42"/>
      <c r="S63" s="42"/>
    </row>
    <row r="64" spans="1:19" x14ac:dyDescent="0.25">
      <c r="A64" s="42"/>
      <c r="B64" s="42"/>
      <c r="C64" s="42"/>
      <c r="E64" s="42"/>
      <c r="F64" s="42"/>
      <c r="G64" s="42"/>
      <c r="H64" s="42">
        <f t="shared" si="0"/>
        <v>0</v>
      </c>
      <c r="I64" s="73">
        <f t="shared" si="1"/>
        <v>0</v>
      </c>
      <c r="K64" s="42"/>
      <c r="L64" s="42"/>
      <c r="M64" s="42"/>
      <c r="N64" s="42"/>
      <c r="P64" s="42"/>
      <c r="Q64" s="42"/>
      <c r="R64" s="42"/>
      <c r="S64" s="42"/>
    </row>
    <row r="65" spans="1:19" x14ac:dyDescent="0.25">
      <c r="A65" s="42"/>
      <c r="B65" s="42"/>
      <c r="C65" s="42"/>
      <c r="E65" s="42"/>
      <c r="F65" s="42"/>
      <c r="G65" s="42"/>
      <c r="H65" s="42">
        <f t="shared" si="0"/>
        <v>0</v>
      </c>
      <c r="I65" s="73">
        <f t="shared" si="1"/>
        <v>0</v>
      </c>
      <c r="K65" s="42"/>
      <c r="L65" s="42"/>
      <c r="M65" s="42"/>
      <c r="N65" s="42"/>
      <c r="P65" s="42"/>
      <c r="Q65" s="42"/>
      <c r="R65" s="42"/>
      <c r="S65" s="42"/>
    </row>
    <row r="66" spans="1:19" x14ac:dyDescent="0.25">
      <c r="A66" s="42"/>
      <c r="B66" s="42"/>
      <c r="C66" s="42"/>
      <c r="E66" s="42"/>
      <c r="F66" s="42"/>
      <c r="G66" s="42"/>
      <c r="H66" s="42">
        <f t="shared" si="0"/>
        <v>0</v>
      </c>
      <c r="I66" s="73">
        <f t="shared" si="1"/>
        <v>0</v>
      </c>
      <c r="K66" s="42"/>
      <c r="L66" s="42"/>
      <c r="M66" s="42"/>
      <c r="N66" s="42"/>
      <c r="P66" s="42"/>
      <c r="Q66" s="42"/>
      <c r="R66" s="42"/>
      <c r="S66" s="42"/>
    </row>
    <row r="67" spans="1:19" x14ac:dyDescent="0.25">
      <c r="A67" s="42"/>
      <c r="B67" s="42"/>
      <c r="C67" s="42"/>
      <c r="E67" s="42"/>
      <c r="F67" s="42"/>
      <c r="G67" s="42"/>
      <c r="H67" s="42">
        <f t="shared" si="0"/>
        <v>0</v>
      </c>
      <c r="I67" s="73">
        <f t="shared" si="1"/>
        <v>0</v>
      </c>
      <c r="K67" s="42"/>
      <c r="L67" s="42"/>
      <c r="M67" s="42"/>
      <c r="N67" s="42"/>
      <c r="P67" s="42"/>
      <c r="Q67" s="42"/>
      <c r="R67" s="42"/>
      <c r="S67" s="42"/>
    </row>
    <row r="68" spans="1:19" x14ac:dyDescent="0.25">
      <c r="A68" s="42"/>
      <c r="B68" s="42"/>
      <c r="C68" s="42"/>
      <c r="E68" s="42"/>
      <c r="F68" s="42"/>
      <c r="G68" s="42"/>
      <c r="H68" s="42">
        <f t="shared" si="0"/>
        <v>0</v>
      </c>
      <c r="I68" s="73">
        <f t="shared" si="1"/>
        <v>0</v>
      </c>
      <c r="K68" s="42"/>
      <c r="L68" s="42"/>
      <c r="M68" s="42"/>
      <c r="N68" s="42"/>
      <c r="P68" s="42"/>
      <c r="Q68" s="42"/>
      <c r="R68" s="42"/>
      <c r="S68" s="42"/>
    </row>
    <row r="69" spans="1:19" x14ac:dyDescent="0.25">
      <c r="A69" s="42"/>
      <c r="B69" s="42"/>
      <c r="C69" s="42"/>
      <c r="E69" s="42"/>
      <c r="F69" s="42"/>
      <c r="G69" s="42"/>
      <c r="H69" s="42">
        <f t="shared" si="0"/>
        <v>0</v>
      </c>
      <c r="I69" s="73">
        <f t="shared" si="1"/>
        <v>0</v>
      </c>
      <c r="K69" s="42"/>
      <c r="L69" s="42"/>
      <c r="M69" s="42"/>
      <c r="N69" s="42"/>
      <c r="P69" s="42"/>
      <c r="Q69" s="42"/>
      <c r="R69" s="42"/>
      <c r="S69" s="42"/>
    </row>
    <row r="70" spans="1:19" x14ac:dyDescent="0.25">
      <c r="A70" s="42"/>
      <c r="B70" s="42"/>
      <c r="C70" s="42"/>
      <c r="E70" s="42"/>
      <c r="F70" s="42"/>
      <c r="G70" s="42"/>
      <c r="H70" s="42">
        <f t="shared" si="0"/>
        <v>0</v>
      </c>
      <c r="I70" s="73">
        <f t="shared" si="1"/>
        <v>0</v>
      </c>
      <c r="K70" s="42"/>
      <c r="L70" s="42"/>
      <c r="M70" s="42"/>
      <c r="N70" s="42"/>
      <c r="P70" s="42"/>
      <c r="Q70" s="42"/>
      <c r="R70" s="42"/>
      <c r="S70" s="42"/>
    </row>
    <row r="71" spans="1:19" x14ac:dyDescent="0.25">
      <c r="A71" s="42"/>
      <c r="B71" s="42"/>
      <c r="C71" s="42"/>
      <c r="E71" s="42"/>
      <c r="F71" s="42"/>
      <c r="G71" s="42"/>
      <c r="H71" s="42">
        <f t="shared" si="0"/>
        <v>0</v>
      </c>
      <c r="I71" s="73">
        <f t="shared" si="1"/>
        <v>0</v>
      </c>
      <c r="K71" s="42"/>
      <c r="L71" s="42"/>
      <c r="M71" s="42"/>
      <c r="N71" s="42"/>
      <c r="P71" s="42"/>
      <c r="Q71" s="42"/>
      <c r="R71" s="42"/>
      <c r="S71" s="42"/>
    </row>
    <row r="72" spans="1:19" x14ac:dyDescent="0.25">
      <c r="A72" s="42"/>
      <c r="B72" s="42"/>
      <c r="C72" s="42"/>
      <c r="E72" s="42"/>
      <c r="F72" s="42"/>
      <c r="G72" s="42"/>
      <c r="H72" s="42">
        <f t="shared" si="0"/>
        <v>0</v>
      </c>
      <c r="I72" s="73">
        <f t="shared" si="1"/>
        <v>0</v>
      </c>
      <c r="K72" s="42"/>
      <c r="L72" s="42"/>
      <c r="M72" s="42"/>
      <c r="N72" s="42"/>
      <c r="P72" s="42"/>
      <c r="Q72" s="42"/>
      <c r="R72" s="42"/>
      <c r="S72" s="42"/>
    </row>
    <row r="73" spans="1:19" x14ac:dyDescent="0.25">
      <c r="A73" s="42"/>
      <c r="B73" s="42"/>
      <c r="C73" s="42"/>
      <c r="E73" s="42"/>
      <c r="F73" s="42"/>
      <c r="G73" s="42"/>
      <c r="H73" s="42">
        <f t="shared" ref="H73:H111" si="2">C73-G73</f>
        <v>0</v>
      </c>
      <c r="I73" s="73">
        <f t="shared" si="1"/>
        <v>0</v>
      </c>
      <c r="K73" s="42"/>
      <c r="L73" s="42"/>
      <c r="M73" s="42"/>
      <c r="N73" s="42"/>
      <c r="P73" s="42"/>
      <c r="Q73" s="42"/>
      <c r="R73" s="42"/>
      <c r="S73" s="42"/>
    </row>
    <row r="74" spans="1:19" x14ac:dyDescent="0.25">
      <c r="A74" s="42"/>
      <c r="B74" s="42"/>
      <c r="C74" s="42"/>
      <c r="E74" s="42"/>
      <c r="F74" s="42"/>
      <c r="G74" s="42"/>
      <c r="H74" s="42">
        <f t="shared" si="2"/>
        <v>0</v>
      </c>
      <c r="I74" s="73">
        <f t="shared" ref="I74:I111" si="3">H73+H74</f>
        <v>0</v>
      </c>
      <c r="K74" s="42"/>
      <c r="L74" s="42"/>
      <c r="M74" s="42"/>
      <c r="N74" s="42"/>
      <c r="P74" s="42"/>
      <c r="Q74" s="42"/>
      <c r="R74" s="42"/>
      <c r="S74" s="42"/>
    </row>
    <row r="75" spans="1:19" x14ac:dyDescent="0.25">
      <c r="A75" s="42"/>
      <c r="B75" s="42"/>
      <c r="C75" s="42"/>
      <c r="E75" s="42"/>
      <c r="F75" s="42"/>
      <c r="G75" s="42"/>
      <c r="H75" s="42">
        <f t="shared" si="2"/>
        <v>0</v>
      </c>
      <c r="I75" s="73">
        <f t="shared" si="3"/>
        <v>0</v>
      </c>
      <c r="K75" s="42"/>
      <c r="L75" s="42"/>
      <c r="M75" s="42"/>
      <c r="N75" s="42"/>
      <c r="P75" s="42"/>
      <c r="Q75" s="42"/>
      <c r="R75" s="42"/>
      <c r="S75" s="42"/>
    </row>
    <row r="76" spans="1:19" x14ac:dyDescent="0.25">
      <c r="A76" s="42"/>
      <c r="B76" s="42"/>
      <c r="C76" s="42"/>
      <c r="E76" s="42"/>
      <c r="F76" s="42"/>
      <c r="G76" s="42"/>
      <c r="H76" s="42">
        <f t="shared" si="2"/>
        <v>0</v>
      </c>
      <c r="I76" s="73">
        <f t="shared" si="3"/>
        <v>0</v>
      </c>
      <c r="K76" s="42"/>
      <c r="L76" s="42"/>
      <c r="M76" s="42"/>
      <c r="N76" s="42"/>
      <c r="P76" s="42"/>
      <c r="Q76" s="42"/>
      <c r="R76" s="42"/>
      <c r="S76" s="42"/>
    </row>
    <row r="77" spans="1:19" x14ac:dyDescent="0.25">
      <c r="A77" s="42"/>
      <c r="B77" s="42"/>
      <c r="C77" s="42"/>
      <c r="E77" s="42"/>
      <c r="F77" s="42"/>
      <c r="G77" s="42"/>
      <c r="H77" s="42">
        <f t="shared" si="2"/>
        <v>0</v>
      </c>
      <c r="I77" s="73">
        <f t="shared" si="3"/>
        <v>0</v>
      </c>
      <c r="K77" s="42"/>
      <c r="L77" s="42"/>
      <c r="M77" s="42"/>
      <c r="N77" s="42"/>
      <c r="P77" s="42"/>
      <c r="Q77" s="42"/>
      <c r="R77" s="42"/>
      <c r="S77" s="42"/>
    </row>
    <row r="78" spans="1:19" x14ac:dyDescent="0.25">
      <c r="A78" s="42"/>
      <c r="B78" s="42"/>
      <c r="C78" s="42"/>
      <c r="E78" s="42"/>
      <c r="F78" s="42"/>
      <c r="G78" s="42"/>
      <c r="H78" s="42">
        <f t="shared" si="2"/>
        <v>0</v>
      </c>
      <c r="I78" s="73">
        <f t="shared" si="3"/>
        <v>0</v>
      </c>
      <c r="K78" s="42"/>
      <c r="L78" s="42"/>
      <c r="M78" s="42"/>
      <c r="N78" s="42"/>
      <c r="P78" s="42"/>
      <c r="Q78" s="42"/>
      <c r="R78" s="42"/>
      <c r="S78" s="42"/>
    </row>
    <row r="79" spans="1:19" x14ac:dyDescent="0.25">
      <c r="A79" s="42"/>
      <c r="B79" s="42"/>
      <c r="C79" s="42"/>
      <c r="E79" s="42"/>
      <c r="F79" s="42"/>
      <c r="G79" s="42"/>
      <c r="H79" s="42">
        <f t="shared" si="2"/>
        <v>0</v>
      </c>
      <c r="I79" s="73">
        <f t="shared" si="3"/>
        <v>0</v>
      </c>
      <c r="K79" s="42"/>
      <c r="L79" s="42"/>
      <c r="M79" s="42"/>
      <c r="N79" s="42"/>
      <c r="P79" s="42"/>
      <c r="Q79" s="42"/>
      <c r="R79" s="42"/>
      <c r="S79" s="42"/>
    </row>
    <row r="80" spans="1:19" x14ac:dyDescent="0.25">
      <c r="A80" s="42"/>
      <c r="B80" s="42"/>
      <c r="C80" s="42"/>
      <c r="E80" s="42"/>
      <c r="F80" s="42"/>
      <c r="G80" s="42"/>
      <c r="H80" s="42">
        <f t="shared" si="2"/>
        <v>0</v>
      </c>
      <c r="I80" s="73">
        <f t="shared" si="3"/>
        <v>0</v>
      </c>
      <c r="K80" s="42"/>
      <c r="L80" s="42"/>
      <c r="M80" s="42"/>
      <c r="N80" s="42"/>
      <c r="P80" s="42"/>
      <c r="Q80" s="42"/>
      <c r="R80" s="42"/>
      <c r="S80" s="42"/>
    </row>
    <row r="81" spans="1:19" x14ac:dyDescent="0.25">
      <c r="A81" s="42"/>
      <c r="B81" s="42"/>
      <c r="C81" s="42"/>
      <c r="E81" s="42"/>
      <c r="F81" s="42"/>
      <c r="G81" s="42"/>
      <c r="H81" s="42">
        <f t="shared" si="2"/>
        <v>0</v>
      </c>
      <c r="I81" s="73">
        <f t="shared" si="3"/>
        <v>0</v>
      </c>
      <c r="K81" s="42"/>
      <c r="L81" s="42"/>
      <c r="M81" s="42"/>
      <c r="N81" s="42"/>
      <c r="P81" s="42"/>
      <c r="Q81" s="42"/>
      <c r="R81" s="42"/>
      <c r="S81" s="42"/>
    </row>
    <row r="82" spans="1:19" x14ac:dyDescent="0.25">
      <c r="A82" s="42"/>
      <c r="B82" s="42"/>
      <c r="C82" s="42"/>
      <c r="E82" s="42"/>
      <c r="F82" s="42"/>
      <c r="G82" s="42"/>
      <c r="H82" s="42">
        <f t="shared" si="2"/>
        <v>0</v>
      </c>
      <c r="I82" s="73">
        <f t="shared" si="3"/>
        <v>0</v>
      </c>
      <c r="K82" s="42"/>
      <c r="L82" s="42"/>
      <c r="M82" s="42"/>
      <c r="N82" s="42"/>
      <c r="P82" s="42"/>
      <c r="Q82" s="42"/>
      <c r="R82" s="42"/>
      <c r="S82" s="42"/>
    </row>
    <row r="83" spans="1:19" x14ac:dyDescent="0.25">
      <c r="A83" s="42"/>
      <c r="B83" s="42"/>
      <c r="C83" s="42"/>
      <c r="E83" s="42"/>
      <c r="F83" s="42"/>
      <c r="G83" s="42"/>
      <c r="H83" s="42">
        <f t="shared" si="2"/>
        <v>0</v>
      </c>
      <c r="I83" s="73">
        <f t="shared" si="3"/>
        <v>0</v>
      </c>
      <c r="K83" s="42"/>
      <c r="L83" s="42"/>
      <c r="M83" s="42"/>
      <c r="N83" s="42"/>
      <c r="P83" s="42"/>
      <c r="Q83" s="42"/>
      <c r="R83" s="42"/>
      <c r="S83" s="42"/>
    </row>
    <row r="84" spans="1:19" x14ac:dyDescent="0.25">
      <c r="A84" s="42"/>
      <c r="B84" s="42"/>
      <c r="C84" s="42"/>
      <c r="E84" s="42"/>
      <c r="F84" s="42"/>
      <c r="G84" s="42"/>
      <c r="H84" s="42">
        <f t="shared" si="2"/>
        <v>0</v>
      </c>
      <c r="I84" s="73">
        <f t="shared" si="3"/>
        <v>0</v>
      </c>
      <c r="K84" s="42"/>
      <c r="L84" s="42"/>
      <c r="M84" s="42"/>
      <c r="N84" s="42"/>
      <c r="P84" s="42"/>
      <c r="Q84" s="42"/>
      <c r="R84" s="42"/>
      <c r="S84" s="42"/>
    </row>
    <row r="85" spans="1:19" x14ac:dyDescent="0.25">
      <c r="A85" s="42"/>
      <c r="B85" s="42"/>
      <c r="C85" s="42"/>
      <c r="E85" s="42"/>
      <c r="F85" s="42"/>
      <c r="G85" s="42"/>
      <c r="H85" s="42">
        <f t="shared" si="2"/>
        <v>0</v>
      </c>
      <c r="I85" s="73">
        <f t="shared" si="3"/>
        <v>0</v>
      </c>
      <c r="K85" s="42"/>
      <c r="L85" s="42"/>
      <c r="M85" s="42"/>
      <c r="N85" s="42"/>
      <c r="P85" s="42"/>
      <c r="Q85" s="42"/>
      <c r="R85" s="42"/>
      <c r="S85" s="42"/>
    </row>
    <row r="86" spans="1:19" x14ac:dyDescent="0.25">
      <c r="A86" s="42"/>
      <c r="B86" s="42"/>
      <c r="C86" s="42"/>
      <c r="E86" s="42"/>
      <c r="F86" s="42"/>
      <c r="G86" s="42"/>
      <c r="H86" s="42">
        <f t="shared" si="2"/>
        <v>0</v>
      </c>
      <c r="I86" s="73">
        <f t="shared" si="3"/>
        <v>0</v>
      </c>
      <c r="K86" s="42"/>
      <c r="L86" s="42"/>
      <c r="M86" s="42"/>
      <c r="N86" s="42"/>
      <c r="P86" s="42"/>
      <c r="Q86" s="42"/>
      <c r="R86" s="42"/>
      <c r="S86" s="42"/>
    </row>
    <row r="87" spans="1:19" x14ac:dyDescent="0.25">
      <c r="A87" s="42"/>
      <c r="B87" s="42"/>
      <c r="C87" s="42"/>
      <c r="E87" s="42"/>
      <c r="F87" s="42"/>
      <c r="G87" s="42"/>
      <c r="H87" s="42">
        <f t="shared" si="2"/>
        <v>0</v>
      </c>
      <c r="I87" s="73">
        <f t="shared" si="3"/>
        <v>0</v>
      </c>
      <c r="K87" s="42"/>
      <c r="L87" s="42"/>
      <c r="M87" s="42"/>
      <c r="N87" s="42"/>
      <c r="P87" s="42"/>
      <c r="Q87" s="42"/>
      <c r="R87" s="42"/>
      <c r="S87" s="42"/>
    </row>
    <row r="88" spans="1:19" x14ac:dyDescent="0.25">
      <c r="A88" s="42"/>
      <c r="B88" s="42"/>
      <c r="C88" s="42"/>
      <c r="E88" s="42"/>
      <c r="F88" s="42"/>
      <c r="G88" s="42"/>
      <c r="H88" s="42">
        <f t="shared" si="2"/>
        <v>0</v>
      </c>
      <c r="I88" s="73">
        <f t="shared" si="3"/>
        <v>0</v>
      </c>
      <c r="K88" s="42"/>
      <c r="L88" s="42"/>
      <c r="M88" s="42"/>
      <c r="N88" s="42"/>
      <c r="P88" s="42"/>
      <c r="Q88" s="42"/>
      <c r="R88" s="42"/>
      <c r="S88" s="42"/>
    </row>
    <row r="89" spans="1:19" x14ac:dyDescent="0.25">
      <c r="A89" s="42"/>
      <c r="B89" s="42"/>
      <c r="C89" s="42"/>
      <c r="E89" s="42"/>
      <c r="F89" s="42"/>
      <c r="G89" s="42"/>
      <c r="H89" s="42">
        <f t="shared" si="2"/>
        <v>0</v>
      </c>
      <c r="I89" s="73">
        <f t="shared" si="3"/>
        <v>0</v>
      </c>
      <c r="K89" s="42"/>
      <c r="L89" s="42"/>
      <c r="M89" s="42"/>
      <c r="N89" s="42"/>
      <c r="P89" s="42"/>
      <c r="Q89" s="42"/>
      <c r="R89" s="42"/>
      <c r="S89" s="42"/>
    </row>
    <row r="90" spans="1:19" x14ac:dyDescent="0.25">
      <c r="A90" s="42"/>
      <c r="B90" s="42"/>
      <c r="C90" s="42"/>
      <c r="E90" s="42"/>
      <c r="F90" s="42"/>
      <c r="G90" s="42"/>
      <c r="H90" s="42">
        <f t="shared" si="2"/>
        <v>0</v>
      </c>
      <c r="I90" s="73">
        <f t="shared" si="3"/>
        <v>0</v>
      </c>
      <c r="K90" s="42"/>
      <c r="L90" s="42"/>
      <c r="M90" s="42"/>
      <c r="N90" s="42"/>
      <c r="P90" s="42"/>
      <c r="Q90" s="42"/>
      <c r="R90" s="42"/>
      <c r="S90" s="42"/>
    </row>
    <row r="91" spans="1:19" x14ac:dyDescent="0.25">
      <c r="A91" s="42"/>
      <c r="B91" s="42"/>
      <c r="C91" s="42"/>
      <c r="E91" s="42"/>
      <c r="F91" s="42"/>
      <c r="G91" s="42"/>
      <c r="H91" s="42">
        <f t="shared" si="2"/>
        <v>0</v>
      </c>
      <c r="I91" s="73">
        <f t="shared" si="3"/>
        <v>0</v>
      </c>
      <c r="K91" s="42"/>
      <c r="L91" s="42"/>
      <c r="M91" s="42"/>
      <c r="N91" s="42"/>
      <c r="P91" s="42"/>
      <c r="Q91" s="42"/>
      <c r="R91" s="42"/>
      <c r="S91" s="42"/>
    </row>
    <row r="92" spans="1:19" x14ac:dyDescent="0.25">
      <c r="A92" s="42"/>
      <c r="B92" s="42"/>
      <c r="C92" s="42"/>
      <c r="E92" s="42"/>
      <c r="F92" s="42"/>
      <c r="G92" s="42"/>
      <c r="H92" s="42">
        <f t="shared" si="2"/>
        <v>0</v>
      </c>
      <c r="I92" s="73">
        <f t="shared" si="3"/>
        <v>0</v>
      </c>
      <c r="K92" s="42"/>
      <c r="L92" s="42"/>
      <c r="M92" s="42"/>
      <c r="N92" s="42"/>
      <c r="P92" s="42"/>
      <c r="Q92" s="42"/>
      <c r="R92" s="42"/>
      <c r="S92" s="42"/>
    </row>
    <row r="93" spans="1:19" x14ac:dyDescent="0.25">
      <c r="A93" s="42"/>
      <c r="B93" s="42"/>
      <c r="C93" s="42"/>
      <c r="E93" s="42"/>
      <c r="F93" s="42"/>
      <c r="G93" s="42"/>
      <c r="H93" s="42">
        <f t="shared" si="2"/>
        <v>0</v>
      </c>
      <c r="I93" s="73">
        <f t="shared" si="3"/>
        <v>0</v>
      </c>
      <c r="K93" s="42"/>
      <c r="L93" s="42"/>
      <c r="M93" s="42"/>
      <c r="N93" s="42"/>
      <c r="P93" s="42"/>
      <c r="Q93" s="42"/>
      <c r="R93" s="42"/>
      <c r="S93" s="42"/>
    </row>
    <row r="94" spans="1:19" x14ac:dyDescent="0.25">
      <c r="A94" s="42"/>
      <c r="B94" s="42"/>
      <c r="C94" s="42"/>
      <c r="E94" s="42"/>
      <c r="F94" s="42"/>
      <c r="G94" s="42"/>
      <c r="H94" s="42">
        <f t="shared" si="2"/>
        <v>0</v>
      </c>
      <c r="I94" s="73">
        <f t="shared" si="3"/>
        <v>0</v>
      </c>
      <c r="K94" s="42"/>
      <c r="L94" s="42"/>
      <c r="M94" s="42"/>
      <c r="N94" s="42"/>
      <c r="P94" s="42"/>
      <c r="Q94" s="42"/>
      <c r="R94" s="42"/>
      <c r="S94" s="42"/>
    </row>
    <row r="95" spans="1:19" x14ac:dyDescent="0.25">
      <c r="A95" s="42"/>
      <c r="B95" s="42"/>
      <c r="C95" s="42"/>
      <c r="E95" s="42"/>
      <c r="F95" s="42"/>
      <c r="G95" s="42"/>
      <c r="H95" s="42">
        <f t="shared" si="2"/>
        <v>0</v>
      </c>
      <c r="I95" s="73">
        <f t="shared" si="3"/>
        <v>0</v>
      </c>
      <c r="K95" s="42"/>
      <c r="L95" s="42"/>
      <c r="M95" s="42"/>
      <c r="N95" s="42"/>
      <c r="P95" s="42"/>
      <c r="Q95" s="42"/>
      <c r="R95" s="42"/>
      <c r="S95" s="42"/>
    </row>
    <row r="96" spans="1:19" x14ac:dyDescent="0.25">
      <c r="A96" s="42"/>
      <c r="B96" s="42"/>
      <c r="C96" s="42"/>
      <c r="E96" s="42"/>
      <c r="F96" s="42"/>
      <c r="G96" s="42"/>
      <c r="H96" s="42">
        <f t="shared" si="2"/>
        <v>0</v>
      </c>
      <c r="I96" s="73">
        <f t="shared" si="3"/>
        <v>0</v>
      </c>
      <c r="K96" s="42"/>
      <c r="L96" s="42"/>
      <c r="M96" s="42"/>
      <c r="N96" s="42"/>
      <c r="P96" s="42"/>
      <c r="Q96" s="42"/>
      <c r="R96" s="42"/>
      <c r="S96" s="42"/>
    </row>
    <row r="97" spans="1:19" x14ac:dyDescent="0.25">
      <c r="A97" s="42"/>
      <c r="B97" s="42"/>
      <c r="C97" s="42"/>
      <c r="E97" s="42"/>
      <c r="F97" s="42"/>
      <c r="G97" s="42"/>
      <c r="H97" s="42">
        <f t="shared" si="2"/>
        <v>0</v>
      </c>
      <c r="I97" s="73">
        <f t="shared" si="3"/>
        <v>0</v>
      </c>
      <c r="K97" s="42"/>
      <c r="L97" s="42"/>
      <c r="M97" s="42"/>
      <c r="N97" s="42"/>
      <c r="P97" s="42"/>
      <c r="Q97" s="42"/>
      <c r="R97" s="42"/>
      <c r="S97" s="42"/>
    </row>
    <row r="98" spans="1:19" x14ac:dyDescent="0.25">
      <c r="A98" s="42"/>
      <c r="B98" s="42"/>
      <c r="C98" s="42"/>
      <c r="E98" s="42"/>
      <c r="F98" s="42"/>
      <c r="G98" s="42"/>
      <c r="H98" s="42">
        <f t="shared" si="2"/>
        <v>0</v>
      </c>
      <c r="I98" s="73">
        <f t="shared" si="3"/>
        <v>0</v>
      </c>
      <c r="K98" s="42"/>
      <c r="L98" s="42"/>
      <c r="M98" s="42"/>
      <c r="N98" s="42"/>
      <c r="P98" s="42"/>
      <c r="Q98" s="42"/>
      <c r="R98" s="42"/>
      <c r="S98" s="42"/>
    </row>
    <row r="99" spans="1:19" x14ac:dyDescent="0.25">
      <c r="A99" s="42"/>
      <c r="B99" s="42"/>
      <c r="C99" s="42"/>
      <c r="E99" s="42"/>
      <c r="F99" s="42"/>
      <c r="G99" s="42"/>
      <c r="H99" s="42">
        <f t="shared" si="2"/>
        <v>0</v>
      </c>
      <c r="I99" s="73">
        <f t="shared" si="3"/>
        <v>0</v>
      </c>
      <c r="K99" s="42"/>
      <c r="L99" s="42"/>
      <c r="M99" s="42"/>
      <c r="N99" s="42"/>
      <c r="P99" s="42"/>
      <c r="Q99" s="42"/>
      <c r="R99" s="42"/>
      <c r="S99" s="42"/>
    </row>
    <row r="100" spans="1:19" x14ac:dyDescent="0.25">
      <c r="A100" s="42"/>
      <c r="B100" s="42"/>
      <c r="C100" s="42"/>
      <c r="E100" s="42"/>
      <c r="F100" s="42"/>
      <c r="G100" s="42"/>
      <c r="H100" s="42">
        <f t="shared" si="2"/>
        <v>0</v>
      </c>
      <c r="I100" s="73">
        <f t="shared" si="3"/>
        <v>0</v>
      </c>
      <c r="K100" s="42"/>
      <c r="L100" s="42"/>
      <c r="M100" s="42"/>
      <c r="N100" s="42"/>
      <c r="P100" s="42"/>
      <c r="Q100" s="42"/>
      <c r="R100" s="42"/>
      <c r="S100" s="42"/>
    </row>
    <row r="101" spans="1:19" x14ac:dyDescent="0.25">
      <c r="A101" s="42"/>
      <c r="B101" s="42"/>
      <c r="C101" s="42"/>
      <c r="E101" s="42"/>
      <c r="F101" s="42"/>
      <c r="G101" s="42"/>
      <c r="H101" s="42">
        <f t="shared" si="2"/>
        <v>0</v>
      </c>
      <c r="I101" s="73">
        <f t="shared" si="3"/>
        <v>0</v>
      </c>
      <c r="K101" s="42"/>
      <c r="L101" s="42"/>
      <c r="M101" s="42"/>
      <c r="N101" s="42"/>
      <c r="P101" s="42"/>
      <c r="Q101" s="42"/>
      <c r="R101" s="42"/>
      <c r="S101" s="42"/>
    </row>
    <row r="102" spans="1:19" x14ac:dyDescent="0.25">
      <c r="A102" s="42"/>
      <c r="B102" s="42"/>
      <c r="C102" s="42"/>
      <c r="E102" s="42"/>
      <c r="F102" s="42"/>
      <c r="G102" s="42"/>
      <c r="H102" s="42">
        <f t="shared" si="2"/>
        <v>0</v>
      </c>
      <c r="I102" s="73">
        <f t="shared" si="3"/>
        <v>0</v>
      </c>
      <c r="K102" s="42"/>
      <c r="L102" s="42"/>
      <c r="M102" s="42"/>
      <c r="N102" s="42"/>
      <c r="P102" s="42"/>
      <c r="Q102" s="42"/>
      <c r="R102" s="42"/>
      <c r="S102" s="42"/>
    </row>
    <row r="103" spans="1:19" x14ac:dyDescent="0.25">
      <c r="A103" s="42"/>
      <c r="B103" s="42"/>
      <c r="C103" s="42"/>
      <c r="E103" s="42"/>
      <c r="F103" s="42"/>
      <c r="G103" s="42"/>
      <c r="H103" s="42">
        <f t="shared" si="2"/>
        <v>0</v>
      </c>
      <c r="I103" s="73">
        <f t="shared" si="3"/>
        <v>0</v>
      </c>
      <c r="K103" s="42"/>
      <c r="L103" s="42"/>
      <c r="M103" s="42"/>
      <c r="N103" s="42"/>
      <c r="P103" s="42"/>
      <c r="Q103" s="42"/>
      <c r="R103" s="42"/>
      <c r="S103" s="42"/>
    </row>
    <row r="104" spans="1:19" x14ac:dyDescent="0.25">
      <c r="A104" s="42"/>
      <c r="B104" s="42"/>
      <c r="C104" s="42"/>
      <c r="E104" s="42"/>
      <c r="F104" s="42"/>
      <c r="G104" s="42"/>
      <c r="H104" s="42">
        <f t="shared" si="2"/>
        <v>0</v>
      </c>
      <c r="I104" s="73">
        <f t="shared" si="3"/>
        <v>0</v>
      </c>
      <c r="K104" s="42"/>
      <c r="L104" s="42"/>
      <c r="M104" s="42"/>
      <c r="N104" s="42"/>
      <c r="P104" s="42"/>
      <c r="Q104" s="42"/>
      <c r="R104" s="42"/>
      <c r="S104" s="42"/>
    </row>
    <row r="105" spans="1:19" x14ac:dyDescent="0.25">
      <c r="A105" s="42"/>
      <c r="B105" s="42"/>
      <c r="C105" s="42"/>
      <c r="E105" s="42"/>
      <c r="F105" s="42"/>
      <c r="G105" s="42"/>
      <c r="H105" s="42">
        <f t="shared" si="2"/>
        <v>0</v>
      </c>
      <c r="I105" s="73">
        <f t="shared" si="3"/>
        <v>0</v>
      </c>
      <c r="K105" s="42"/>
      <c r="L105" s="42"/>
      <c r="M105" s="42"/>
      <c r="N105" s="42"/>
      <c r="P105" s="42"/>
      <c r="Q105" s="42"/>
      <c r="R105" s="42"/>
      <c r="S105" s="42"/>
    </row>
    <row r="106" spans="1:19" x14ac:dyDescent="0.25">
      <c r="A106" s="42"/>
      <c r="B106" s="42"/>
      <c r="C106" s="42"/>
      <c r="E106" s="42"/>
      <c r="F106" s="42"/>
      <c r="G106" s="42"/>
      <c r="H106" s="42">
        <f t="shared" si="2"/>
        <v>0</v>
      </c>
      <c r="I106" s="73">
        <f t="shared" si="3"/>
        <v>0</v>
      </c>
      <c r="K106" s="42"/>
      <c r="L106" s="42"/>
      <c r="M106" s="42"/>
      <c r="N106" s="42"/>
      <c r="P106" s="42"/>
      <c r="Q106" s="42"/>
      <c r="R106" s="42"/>
      <c r="S106" s="42"/>
    </row>
    <row r="107" spans="1:19" x14ac:dyDescent="0.25">
      <c r="A107" s="42"/>
      <c r="B107" s="42"/>
      <c r="C107" s="42"/>
      <c r="E107" s="42"/>
      <c r="F107" s="42"/>
      <c r="G107" s="42"/>
      <c r="H107" s="42">
        <f t="shared" si="2"/>
        <v>0</v>
      </c>
      <c r="I107" s="73">
        <f t="shared" si="3"/>
        <v>0</v>
      </c>
      <c r="K107" s="42"/>
      <c r="L107" s="42"/>
      <c r="M107" s="42"/>
      <c r="N107" s="42"/>
      <c r="P107" s="42"/>
      <c r="Q107" s="42"/>
      <c r="R107" s="42"/>
      <c r="S107" s="42"/>
    </row>
    <row r="108" spans="1:19" x14ac:dyDescent="0.25">
      <c r="A108" s="42"/>
      <c r="B108" s="42"/>
      <c r="C108" s="42"/>
      <c r="E108" s="42"/>
      <c r="F108" s="42"/>
      <c r="G108" s="42"/>
      <c r="H108" s="42">
        <f t="shared" si="2"/>
        <v>0</v>
      </c>
      <c r="I108" s="73">
        <f t="shared" si="3"/>
        <v>0</v>
      </c>
      <c r="K108" s="42"/>
      <c r="L108" s="42"/>
      <c r="M108" s="42"/>
      <c r="N108" s="42"/>
      <c r="P108" s="42"/>
      <c r="Q108" s="42"/>
      <c r="R108" s="42"/>
      <c r="S108" s="42"/>
    </row>
    <row r="109" spans="1:19" x14ac:dyDescent="0.25">
      <c r="A109" s="42"/>
      <c r="B109" s="42"/>
      <c r="C109" s="42"/>
      <c r="E109" s="42"/>
      <c r="F109" s="42"/>
      <c r="G109" s="42"/>
      <c r="H109" s="42">
        <f t="shared" si="2"/>
        <v>0</v>
      </c>
      <c r="I109" s="73">
        <f t="shared" si="3"/>
        <v>0</v>
      </c>
      <c r="K109" s="42"/>
      <c r="L109" s="42"/>
      <c r="M109" s="42"/>
      <c r="N109" s="42"/>
      <c r="P109" s="42"/>
      <c r="Q109" s="42"/>
      <c r="R109" s="42"/>
      <c r="S109" s="42"/>
    </row>
    <row r="110" spans="1:19" x14ac:dyDescent="0.25">
      <c r="A110" s="42"/>
      <c r="B110" s="42"/>
      <c r="C110" s="42"/>
      <c r="E110" s="42"/>
      <c r="F110" s="42"/>
      <c r="G110" s="42"/>
      <c r="H110" s="42">
        <f t="shared" si="2"/>
        <v>0</v>
      </c>
      <c r="I110" s="73">
        <f t="shared" si="3"/>
        <v>0</v>
      </c>
      <c r="K110" s="42"/>
      <c r="L110" s="42"/>
      <c r="M110" s="42"/>
      <c r="N110" s="42"/>
      <c r="P110" s="42"/>
      <c r="Q110" s="42"/>
      <c r="R110" s="42"/>
      <c r="S110" s="42"/>
    </row>
    <row r="111" spans="1:19" x14ac:dyDescent="0.25">
      <c r="A111" s="42"/>
      <c r="B111" s="42"/>
      <c r="C111" s="42"/>
      <c r="E111" s="42"/>
      <c r="F111" s="42"/>
      <c r="G111" s="42"/>
      <c r="H111" s="42">
        <f t="shared" si="2"/>
        <v>0</v>
      </c>
      <c r="I111" s="73">
        <f t="shared" si="3"/>
        <v>0</v>
      </c>
      <c r="K111" s="42"/>
      <c r="L111" s="42"/>
      <c r="M111" s="42"/>
      <c r="N111" s="42"/>
      <c r="P111" s="42"/>
      <c r="Q111" s="42"/>
      <c r="R111" s="42"/>
      <c r="S111" s="42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0" sqref="B10"/>
    </sheetView>
  </sheetViews>
  <sheetFormatPr defaultRowHeight="15" x14ac:dyDescent="0.25"/>
  <cols>
    <col min="1" max="1" width="11.7109375" customWidth="1"/>
    <col min="2" max="2" width="15.28515625" customWidth="1"/>
    <col min="3" max="3" width="11.5703125" customWidth="1"/>
    <col min="4" max="4" width="11.140625" customWidth="1"/>
    <col min="5" max="5" width="13.5703125" customWidth="1"/>
    <col min="6" max="6" width="12.5703125" customWidth="1"/>
    <col min="7" max="7" width="18.5703125" customWidth="1"/>
    <col min="8" max="8" width="11" customWidth="1"/>
  </cols>
  <sheetData>
    <row r="1" spans="1:8" x14ac:dyDescent="0.25">
      <c r="A1" s="177" t="s">
        <v>0</v>
      </c>
      <c r="B1" s="177"/>
      <c r="C1" s="170" t="s">
        <v>1</v>
      </c>
      <c r="D1" s="170"/>
      <c r="E1" s="170"/>
    </row>
    <row r="2" spans="1:8" x14ac:dyDescent="0.25">
      <c r="A2" s="174" t="s">
        <v>2</v>
      </c>
      <c r="B2" s="174"/>
      <c r="C2" s="174" t="s">
        <v>3</v>
      </c>
      <c r="D2" s="174"/>
      <c r="E2" s="174"/>
    </row>
    <row r="3" spans="1:8" x14ac:dyDescent="0.25">
      <c r="A3" s="174" t="s">
        <v>4</v>
      </c>
      <c r="B3" s="174"/>
      <c r="C3" s="175" t="s">
        <v>5</v>
      </c>
      <c r="D3" s="175"/>
      <c r="E3" s="175"/>
    </row>
    <row r="4" spans="1:8" x14ac:dyDescent="0.25">
      <c r="A4" s="178" t="s">
        <v>73</v>
      </c>
      <c r="B4" s="178"/>
      <c r="C4" s="183">
        <v>42080</v>
      </c>
      <c r="D4" s="183"/>
      <c r="E4" s="183"/>
    </row>
    <row r="9" spans="1:8" x14ac:dyDescent="0.25">
      <c r="A9" t="s">
        <v>102</v>
      </c>
      <c r="B9" t="s">
        <v>103</v>
      </c>
      <c r="C9" s="13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95</v>
      </c>
    </row>
    <row r="10" spans="1:8" x14ac:dyDescent="0.25">
      <c r="A10" s="85"/>
      <c r="C10" s="13"/>
      <c r="E10" s="13"/>
      <c r="F10">
        <f>Table11[[#This Row],[amount]]-Table11[[#This Row],[pay amount]]</f>
        <v>0</v>
      </c>
      <c r="G10">
        <f>Table11[[#This Row],[bal]]</f>
        <v>0</v>
      </c>
    </row>
    <row r="11" spans="1:8" x14ac:dyDescent="0.25">
      <c r="A11" s="85"/>
      <c r="C11" s="13"/>
      <c r="E11" s="13"/>
    </row>
    <row r="12" spans="1:8" x14ac:dyDescent="0.25">
      <c r="A12" s="85"/>
      <c r="C12" s="13"/>
      <c r="E12" s="13"/>
    </row>
    <row r="13" spans="1:8" x14ac:dyDescent="0.25">
      <c r="A13" s="85"/>
      <c r="C13" s="13"/>
      <c r="E13" s="13"/>
    </row>
    <row r="14" spans="1:8" x14ac:dyDescent="0.25">
      <c r="A14" s="85"/>
      <c r="C14" s="13"/>
      <c r="E14" s="13"/>
    </row>
    <row r="15" spans="1:8" x14ac:dyDescent="0.25">
      <c r="A15" s="85"/>
      <c r="C15" s="13"/>
      <c r="E15" s="13"/>
    </row>
    <row r="16" spans="1:8" x14ac:dyDescent="0.25">
      <c r="A16" s="85"/>
      <c r="C16" s="13"/>
      <c r="E16" s="13"/>
    </row>
    <row r="17" spans="1:5" x14ac:dyDescent="0.25">
      <c r="A17" s="85"/>
      <c r="C17" s="13"/>
      <c r="E17" s="13"/>
    </row>
    <row r="18" spans="1:5" x14ac:dyDescent="0.25">
      <c r="A18" s="85"/>
      <c r="C18" s="13"/>
      <c r="E18" s="13"/>
    </row>
    <row r="19" spans="1:5" x14ac:dyDescent="0.25">
      <c r="A19" s="85"/>
      <c r="C19" s="13"/>
      <c r="E19" s="13"/>
    </row>
    <row r="20" spans="1:5" x14ac:dyDescent="0.25">
      <c r="A20" s="85"/>
      <c r="C20" s="13"/>
      <c r="E20" s="13"/>
    </row>
    <row r="21" spans="1:5" x14ac:dyDescent="0.25">
      <c r="A21" s="85"/>
      <c r="C21" s="13"/>
      <c r="E21" s="13"/>
    </row>
    <row r="22" spans="1:5" x14ac:dyDescent="0.25">
      <c r="A22" s="85"/>
      <c r="C22" s="13"/>
      <c r="E22" s="13"/>
    </row>
    <row r="23" spans="1:5" x14ac:dyDescent="0.25">
      <c r="C23" s="13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activeCell="E8" sqref="E8"/>
    </sheetView>
  </sheetViews>
  <sheetFormatPr defaultRowHeight="15" x14ac:dyDescent="0.25"/>
  <cols>
    <col min="1" max="1" width="11.7109375" customWidth="1"/>
    <col min="2" max="2" width="15" style="81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77" t="s">
        <v>0</v>
      </c>
      <c r="B1" s="177"/>
      <c r="C1" s="170" t="s">
        <v>1</v>
      </c>
      <c r="D1" s="170"/>
      <c r="E1" s="170"/>
    </row>
    <row r="2" spans="1:17" x14ac:dyDescent="0.25">
      <c r="A2" s="174" t="s">
        <v>2</v>
      </c>
      <c r="B2" s="174"/>
      <c r="C2" s="174" t="s">
        <v>3</v>
      </c>
      <c r="D2" s="174"/>
      <c r="E2" s="174"/>
    </row>
    <row r="3" spans="1:17" x14ac:dyDescent="0.25">
      <c r="A3" s="174" t="s">
        <v>4</v>
      </c>
      <c r="B3" s="174"/>
      <c r="C3" s="175" t="s">
        <v>5</v>
      </c>
      <c r="D3" s="175"/>
      <c r="E3" s="175"/>
    </row>
    <row r="4" spans="1:17" x14ac:dyDescent="0.25">
      <c r="A4" s="178" t="s">
        <v>73</v>
      </c>
      <c r="B4" s="178"/>
      <c r="C4" s="183">
        <v>42080</v>
      </c>
      <c r="D4" s="183"/>
      <c r="E4" s="183"/>
    </row>
    <row r="6" spans="1:17" x14ac:dyDescent="0.25">
      <c r="I6" s="184" t="s">
        <v>76</v>
      </c>
      <c r="J6" s="184"/>
      <c r="K6" s="185"/>
      <c r="L6" s="185"/>
    </row>
    <row r="7" spans="1:17" s="79" customFormat="1" ht="24" x14ac:dyDescent="0.2">
      <c r="A7" s="76" t="s">
        <v>28</v>
      </c>
      <c r="B7" s="82" t="s">
        <v>77</v>
      </c>
      <c r="C7" s="76" t="s">
        <v>84</v>
      </c>
      <c r="D7" s="77" t="s">
        <v>97</v>
      </c>
      <c r="E7" s="78" t="s">
        <v>98</v>
      </c>
      <c r="F7" s="76" t="s">
        <v>96</v>
      </c>
      <c r="G7" s="78" t="s">
        <v>101</v>
      </c>
      <c r="I7" s="76" t="s">
        <v>28</v>
      </c>
      <c r="J7" s="76" t="s">
        <v>9</v>
      </c>
      <c r="K7" s="78" t="s">
        <v>99</v>
      </c>
      <c r="L7" s="76" t="s">
        <v>36</v>
      </c>
      <c r="N7" s="76" t="s">
        <v>28</v>
      </c>
      <c r="O7" s="76" t="s">
        <v>9</v>
      </c>
      <c r="P7" s="76" t="s">
        <v>8</v>
      </c>
      <c r="Q7" s="78" t="s">
        <v>100</v>
      </c>
    </row>
    <row r="8" spans="1:17" x14ac:dyDescent="0.25">
      <c r="B8" s="81" t="s">
        <v>51</v>
      </c>
      <c r="D8" s="74"/>
      <c r="F8" s="75"/>
      <c r="G8" s="80">
        <f>SUBTOTAL(109,$B$8:F8)</f>
        <v>0</v>
      </c>
      <c r="H8" s="80"/>
    </row>
    <row r="9" spans="1:17" x14ac:dyDescent="0.25">
      <c r="B9" s="81" t="s">
        <v>38</v>
      </c>
      <c r="D9" s="74"/>
      <c r="F9" s="75"/>
      <c r="G9" s="80">
        <f>SUBTOTAL(109,$B$8:F9)</f>
        <v>0</v>
      </c>
      <c r="H9" s="80"/>
    </row>
    <row r="10" spans="1:17" x14ac:dyDescent="0.25">
      <c r="D10" s="74"/>
      <c r="F10" s="75">
        <f>CHARGE_VS_PYMT[[#This Row],[BILL CHARGE
AMOUNT]]-CHARGE_VS_PYMT[AMOUNT
PAID]</f>
        <v>0</v>
      </c>
      <c r="G10" s="80">
        <f>SUBTOTAL(109,$B$8:F10)</f>
        <v>0</v>
      </c>
      <c r="H10" s="80"/>
    </row>
    <row r="11" spans="1:17" x14ac:dyDescent="0.25">
      <c r="D11" s="74"/>
      <c r="F11" s="75">
        <f>CHARGE_VS_PYMT[[#This Row],[BILL CHARGE
AMOUNT]]-CHARGE_VS_PYMT[AMOUNT
PAID]</f>
        <v>0</v>
      </c>
      <c r="G11" s="80">
        <f>SUBTOTAL(109,$B$8:F11)</f>
        <v>0</v>
      </c>
      <c r="H11" s="80"/>
    </row>
    <row r="12" spans="1:17" x14ac:dyDescent="0.25">
      <c r="D12" s="74"/>
      <c r="F12" s="75">
        <f>CHARGE_VS_PYMT[[#This Row],[BILL CHARGE
AMOUNT]]-CHARGE_VS_PYMT[AMOUNT
PAID]</f>
        <v>0</v>
      </c>
      <c r="G12" s="80">
        <f>SUBTOTAL(109,$B$8:F12)</f>
        <v>0</v>
      </c>
      <c r="H12" s="80"/>
    </row>
    <row r="13" spans="1:17" x14ac:dyDescent="0.25">
      <c r="D13" s="74"/>
      <c r="F13" s="75">
        <f>CHARGE_VS_PYMT[[#This Row],[BILL CHARGE
AMOUNT]]-CHARGE_VS_PYMT[AMOUNT
PAID]</f>
        <v>0</v>
      </c>
      <c r="G13" s="80">
        <f>SUBTOTAL(109,$B$8:F13)</f>
        <v>0</v>
      </c>
      <c r="H13" s="80"/>
    </row>
    <row r="14" spans="1:17" x14ac:dyDescent="0.25">
      <c r="D14" s="74"/>
      <c r="F14" s="75">
        <f>CHARGE_VS_PYMT[[#This Row],[BILL CHARGE
AMOUNT]]-CHARGE_VS_PYMT[AMOUNT
PAID]</f>
        <v>0</v>
      </c>
      <c r="G14" s="80">
        <f>SUBTOTAL(109,$B$8:F14)</f>
        <v>0</v>
      </c>
      <c r="H14" s="80"/>
    </row>
    <row r="15" spans="1:17" x14ac:dyDescent="0.25">
      <c r="D15" s="74"/>
      <c r="F15" s="75">
        <f>CHARGE_VS_PYMT[[#This Row],[BILL CHARGE
AMOUNT]]-CHARGE_VS_PYMT[AMOUNT
PAID]</f>
        <v>0</v>
      </c>
      <c r="G15" s="80">
        <f>SUBTOTAL(109,$B$8:F15)</f>
        <v>0</v>
      </c>
      <c r="H15" s="80"/>
    </row>
    <row r="16" spans="1:17" x14ac:dyDescent="0.25">
      <c r="D16" s="74"/>
      <c r="F16" s="75">
        <f>CHARGE_VS_PYMT[[#This Row],[BILL CHARGE
AMOUNT]]-CHARGE_VS_PYMT[AMOUNT
PAID]</f>
        <v>0</v>
      </c>
      <c r="G16" s="80">
        <f>SUBTOTAL(109,$B$8:F16)</f>
        <v>0</v>
      </c>
      <c r="H16" s="80"/>
    </row>
    <row r="17" spans="4:8" x14ac:dyDescent="0.25">
      <c r="D17" s="74"/>
      <c r="F17" s="75">
        <f>CHARGE_VS_PYMT[[#This Row],[BILL CHARGE
AMOUNT]]-CHARGE_VS_PYMT[AMOUNT
PAID]</f>
        <v>0</v>
      </c>
      <c r="G17" s="80">
        <f>SUBTOTAL(109,$B$8:F17)</f>
        <v>0</v>
      </c>
      <c r="H17" s="80"/>
    </row>
    <row r="18" spans="4:8" x14ac:dyDescent="0.25">
      <c r="D18" s="74"/>
      <c r="F18" s="75">
        <f>CHARGE_VS_PYMT[[#This Row],[BILL CHARGE
AMOUNT]]-CHARGE_VS_PYMT[AMOUNT
PAID]</f>
        <v>0</v>
      </c>
      <c r="G18" s="80">
        <f>SUBTOTAL(109,$B$8:F18)</f>
        <v>0</v>
      </c>
      <c r="H18" s="80"/>
    </row>
    <row r="19" spans="4:8" x14ac:dyDescent="0.25">
      <c r="D19" s="74"/>
      <c r="F19" s="75">
        <f>CHARGE_VS_PYMT[[#This Row],[BILL CHARGE
AMOUNT]]-CHARGE_VS_PYMT[AMOUNT
PAID]</f>
        <v>0</v>
      </c>
      <c r="G19" s="80">
        <f>SUBTOTAL(109,$B$8:F19)</f>
        <v>0</v>
      </c>
      <c r="H19" s="80"/>
    </row>
    <row r="20" spans="4:8" x14ac:dyDescent="0.25">
      <c r="D20" s="74"/>
      <c r="F20" s="75">
        <f>CHARGE_VS_PYMT[[#This Row],[BILL CHARGE
AMOUNT]]-CHARGE_VS_PYMT[AMOUNT
PAID]</f>
        <v>0</v>
      </c>
      <c r="G20" s="80">
        <f>SUBTOTAL(109,$B$8:F20)</f>
        <v>0</v>
      </c>
      <c r="H20" s="80"/>
    </row>
    <row r="21" spans="4:8" x14ac:dyDescent="0.25">
      <c r="D21" s="74"/>
      <c r="F21" s="75">
        <f>CHARGE_VS_PYMT[[#This Row],[BILL CHARGE
AMOUNT]]-CHARGE_VS_PYMT[AMOUNT
PAID]</f>
        <v>0</v>
      </c>
      <c r="G21" s="80">
        <f>SUBTOTAL(109,$B$8:F21)</f>
        <v>0</v>
      </c>
      <c r="H21" s="80"/>
    </row>
    <row r="22" spans="4:8" x14ac:dyDescent="0.25">
      <c r="D22" s="74"/>
      <c r="F22" s="75">
        <f>CHARGE_VS_PYMT[[#This Row],[BILL CHARGE
AMOUNT]]-CHARGE_VS_PYMT[AMOUNT
PAID]</f>
        <v>0</v>
      </c>
      <c r="G22" s="80">
        <f>SUBTOTAL(109,$B$8:F22)</f>
        <v>0</v>
      </c>
      <c r="H22" s="80"/>
    </row>
    <row r="23" spans="4:8" x14ac:dyDescent="0.25">
      <c r="D23" s="74"/>
      <c r="F23" s="75">
        <f>CHARGE_VS_PYMT[[#This Row],[BILL CHARGE
AMOUNT]]-CHARGE_VS_PYMT[AMOUNT
PAID]</f>
        <v>0</v>
      </c>
      <c r="G23" s="80">
        <f>SUBTOTAL(109,$B$8:F23)</f>
        <v>0</v>
      </c>
      <c r="H23" s="80"/>
    </row>
    <row r="24" spans="4:8" x14ac:dyDescent="0.25">
      <c r="D24" s="74"/>
      <c r="F24" s="75">
        <f>CHARGE_VS_PYMT[[#This Row],[BILL CHARGE
AMOUNT]]-CHARGE_VS_PYMT[AMOUNT
PAID]</f>
        <v>0</v>
      </c>
      <c r="G24" s="80">
        <f>SUBTOTAL(109,$B$8:F24)</f>
        <v>0</v>
      </c>
      <c r="H24" s="80"/>
    </row>
    <row r="25" spans="4:8" x14ac:dyDescent="0.25">
      <c r="D25" s="74"/>
      <c r="F25" s="75">
        <f>CHARGE_VS_PYMT[[#This Row],[BILL CHARGE
AMOUNT]]-CHARGE_VS_PYMT[AMOUNT
PAID]</f>
        <v>0</v>
      </c>
      <c r="G25" s="80">
        <f>SUBTOTAL(109,$B$8:F25)</f>
        <v>0</v>
      </c>
      <c r="H25" s="80"/>
    </row>
    <row r="26" spans="4:8" x14ac:dyDescent="0.25">
      <c r="D26" s="74"/>
      <c r="F26" s="75">
        <f>CHARGE_VS_PYMT[[#This Row],[BILL CHARGE
AMOUNT]]-CHARGE_VS_PYMT[AMOUNT
PAID]</f>
        <v>0</v>
      </c>
      <c r="G26" s="80">
        <f>SUBTOTAL(109,$B$8:F26)</f>
        <v>0</v>
      </c>
      <c r="H26" s="80"/>
    </row>
    <row r="27" spans="4:8" x14ac:dyDescent="0.25">
      <c r="D27" s="74"/>
      <c r="F27" s="75">
        <f>CHARGE_VS_PYMT[[#This Row],[BILL CHARGE
AMOUNT]]-CHARGE_VS_PYMT[AMOUNT
PAID]</f>
        <v>0</v>
      </c>
      <c r="G27" s="80">
        <f>SUBTOTAL(109,$B$8:F27)</f>
        <v>0</v>
      </c>
      <c r="H27" s="80"/>
    </row>
    <row r="28" spans="4:8" x14ac:dyDescent="0.25">
      <c r="D28" s="74"/>
      <c r="F28" s="75">
        <f>CHARGE_VS_PYMT[[#This Row],[BILL CHARGE
AMOUNT]]-CHARGE_VS_PYMT[AMOUNT
PAID]</f>
        <v>0</v>
      </c>
      <c r="G28" s="80">
        <f>SUBTOTAL(109,$B$8:F28)</f>
        <v>0</v>
      </c>
      <c r="H28" s="80"/>
    </row>
    <row r="29" spans="4:8" x14ac:dyDescent="0.25">
      <c r="D29" s="74"/>
      <c r="F29" s="75">
        <f>CHARGE_VS_PYMT[[#This Row],[BILL CHARGE
AMOUNT]]-CHARGE_VS_PYMT[AMOUNT
PAID]</f>
        <v>0</v>
      </c>
      <c r="G29" s="80">
        <f>SUBTOTAL(109,$B$8:F29)</f>
        <v>0</v>
      </c>
      <c r="H29" s="80"/>
    </row>
    <row r="30" spans="4:8" x14ac:dyDescent="0.25">
      <c r="D30" s="74"/>
      <c r="F30" s="75">
        <f>CHARGE_VS_PYMT[[#This Row],[BILL CHARGE
AMOUNT]]-CHARGE_VS_PYMT[AMOUNT
PAID]</f>
        <v>0</v>
      </c>
      <c r="G30" s="80">
        <f>SUBTOTAL(109,$B$8:F30)</f>
        <v>0</v>
      </c>
      <c r="H30" s="80"/>
    </row>
    <row r="31" spans="4:8" x14ac:dyDescent="0.25">
      <c r="D31" s="74"/>
      <c r="F31" s="75">
        <f>CHARGE_VS_PYMT[[#This Row],[BILL CHARGE
AMOUNT]]-CHARGE_VS_PYMT[AMOUNT
PAID]</f>
        <v>0</v>
      </c>
      <c r="G31" s="80">
        <f>SUBTOTAL(109,$B$8:F31)</f>
        <v>0</v>
      </c>
      <c r="H31" s="80"/>
    </row>
    <row r="32" spans="4:8" x14ac:dyDescent="0.25">
      <c r="D32" s="74"/>
      <c r="F32" s="75">
        <f>CHARGE_VS_PYMT[[#This Row],[BILL CHARGE
AMOUNT]]-CHARGE_VS_PYMT[AMOUNT
PAID]</f>
        <v>0</v>
      </c>
      <c r="G32" s="80">
        <f>SUBTOTAL(109,$B$8:F32)</f>
        <v>0</v>
      </c>
      <c r="H32" s="80"/>
    </row>
    <row r="33" spans="4:8" x14ac:dyDescent="0.25">
      <c r="D33" s="74"/>
      <c r="F33" s="75">
        <f>CHARGE_VS_PYMT[[#This Row],[BILL CHARGE
AMOUNT]]-CHARGE_VS_PYMT[AMOUNT
PAID]</f>
        <v>0</v>
      </c>
      <c r="G33" s="80">
        <f>SUBTOTAL(109,$B$8:F33)</f>
        <v>0</v>
      </c>
      <c r="H33" s="80"/>
    </row>
    <row r="34" spans="4:8" x14ac:dyDescent="0.25">
      <c r="D34" s="74"/>
      <c r="F34" s="75">
        <f>CHARGE_VS_PYMT[[#This Row],[BILL CHARGE
AMOUNT]]-CHARGE_VS_PYMT[AMOUNT
PAID]</f>
        <v>0</v>
      </c>
      <c r="G34" s="80">
        <f>SUBTOTAL(109,$B$8:F34)</f>
        <v>0</v>
      </c>
      <c r="H34" s="80"/>
    </row>
    <row r="35" spans="4:8" x14ac:dyDescent="0.25">
      <c r="D35" s="74"/>
      <c r="F35" s="75">
        <f>CHARGE_VS_PYMT[[#This Row],[BILL CHARGE
AMOUNT]]-CHARGE_VS_PYMT[AMOUNT
PAID]</f>
        <v>0</v>
      </c>
      <c r="G35" s="80">
        <f>SUBTOTAL(109,$B$8:F35)</f>
        <v>0</v>
      </c>
      <c r="H35" s="80"/>
    </row>
    <row r="36" spans="4:8" x14ac:dyDescent="0.25">
      <c r="D36" s="74"/>
      <c r="F36" s="75">
        <f>CHARGE_VS_PYMT[[#This Row],[BILL CHARGE
AMOUNT]]-CHARGE_VS_PYMT[AMOUNT
PAID]</f>
        <v>0</v>
      </c>
      <c r="G36" s="80">
        <f>SUBTOTAL(109,$B$8:F36)</f>
        <v>0</v>
      </c>
      <c r="H36" s="80"/>
    </row>
    <row r="37" spans="4:8" x14ac:dyDescent="0.25">
      <c r="D37" s="74"/>
      <c r="F37" s="75">
        <f>CHARGE_VS_PYMT[[#This Row],[BILL CHARGE
AMOUNT]]-CHARGE_VS_PYMT[AMOUNT
PAID]</f>
        <v>0</v>
      </c>
      <c r="G37" s="80">
        <f>SUBTOTAL(109,$B$8:F37)</f>
        <v>0</v>
      </c>
      <c r="H37" s="80"/>
    </row>
    <row r="38" spans="4:8" x14ac:dyDescent="0.25">
      <c r="D38" s="74"/>
      <c r="F38" s="75">
        <f>CHARGE_VS_PYMT[[#This Row],[BILL CHARGE
AMOUNT]]-CHARGE_VS_PYMT[AMOUNT
PAID]</f>
        <v>0</v>
      </c>
      <c r="G38" s="80">
        <f>SUBTOTAL(109,$B$8:F38)</f>
        <v>0</v>
      </c>
      <c r="H38" s="80"/>
    </row>
    <row r="39" spans="4:8" x14ac:dyDescent="0.25">
      <c r="D39" s="74"/>
      <c r="F39" s="75">
        <f>CHARGE_VS_PYMT[[#This Row],[BILL CHARGE
AMOUNT]]-CHARGE_VS_PYMT[AMOUNT
PAID]</f>
        <v>0</v>
      </c>
      <c r="G39" s="80">
        <f>SUBTOTAL(109,$B$8:F39)</f>
        <v>0</v>
      </c>
      <c r="H39" s="80"/>
    </row>
    <row r="40" spans="4:8" x14ac:dyDescent="0.25">
      <c r="D40" s="74"/>
      <c r="F40" s="75">
        <f>CHARGE_VS_PYMT[[#This Row],[BILL CHARGE
AMOUNT]]-CHARGE_VS_PYMT[AMOUNT
PAID]</f>
        <v>0</v>
      </c>
      <c r="G40" s="80">
        <f>SUBTOTAL(109,$B$8:F40)</f>
        <v>0</v>
      </c>
      <c r="H40" s="80"/>
    </row>
    <row r="41" spans="4:8" x14ac:dyDescent="0.25">
      <c r="D41" s="74"/>
      <c r="F41" s="75">
        <f>CHARGE_VS_PYMT[[#This Row],[BILL CHARGE
AMOUNT]]-CHARGE_VS_PYMT[AMOUNT
PAID]</f>
        <v>0</v>
      </c>
      <c r="G41" s="80">
        <f>SUBTOTAL(109,$B$8:F41)</f>
        <v>0</v>
      </c>
      <c r="H41" s="80"/>
    </row>
    <row r="42" spans="4:8" x14ac:dyDescent="0.25">
      <c r="D42" s="74"/>
      <c r="F42" s="75">
        <f>CHARGE_VS_PYMT[[#This Row],[BILL CHARGE
AMOUNT]]-CHARGE_VS_PYMT[AMOUNT
PAID]</f>
        <v>0</v>
      </c>
      <c r="G42" s="80">
        <f>SUBTOTAL(109,$B$8:F42)</f>
        <v>0</v>
      </c>
      <c r="H42" s="80"/>
    </row>
    <row r="43" spans="4:8" x14ac:dyDescent="0.25">
      <c r="D43" s="74"/>
      <c r="F43" s="75">
        <f>CHARGE_VS_PYMT[[#This Row],[BILL CHARGE
AMOUNT]]-CHARGE_VS_PYMT[AMOUNT
PAID]</f>
        <v>0</v>
      </c>
      <c r="G43" s="80">
        <f>SUBTOTAL(109,$B$8:F43)</f>
        <v>0</v>
      </c>
      <c r="H43" s="80"/>
    </row>
    <row r="44" spans="4:8" x14ac:dyDescent="0.25">
      <c r="D44" s="74"/>
      <c r="F44" s="75">
        <f>CHARGE_VS_PYMT[[#This Row],[BILL CHARGE
AMOUNT]]-CHARGE_VS_PYMT[AMOUNT
PAID]</f>
        <v>0</v>
      </c>
      <c r="G44" s="80">
        <f>SUBTOTAL(109,$B$8:F44)</f>
        <v>0</v>
      </c>
      <c r="H44" s="80"/>
    </row>
    <row r="45" spans="4:8" x14ac:dyDescent="0.25">
      <c r="D45" s="74"/>
      <c r="F45" s="75">
        <f>CHARGE_VS_PYMT[[#This Row],[BILL CHARGE
AMOUNT]]-CHARGE_VS_PYMT[AMOUNT
PAID]</f>
        <v>0</v>
      </c>
      <c r="G45" s="80">
        <f>SUBTOTAL(109,$B$8:F45)</f>
        <v>0</v>
      </c>
      <c r="H45" s="80"/>
    </row>
    <row r="46" spans="4:8" x14ac:dyDescent="0.25">
      <c r="D46" s="74"/>
      <c r="F46" s="75">
        <f>CHARGE_VS_PYMT[[#This Row],[BILL CHARGE
AMOUNT]]-CHARGE_VS_PYMT[AMOUNT
PAID]</f>
        <v>0</v>
      </c>
      <c r="G46" s="80">
        <f>SUBTOTAL(109,$B$8:F46)</f>
        <v>0</v>
      </c>
      <c r="H46" s="80"/>
    </row>
    <row r="47" spans="4:8" x14ac:dyDescent="0.25">
      <c r="D47" s="74"/>
      <c r="F47" s="75">
        <f>CHARGE_VS_PYMT[[#This Row],[BILL CHARGE
AMOUNT]]-CHARGE_VS_PYMT[AMOUNT
PAID]</f>
        <v>0</v>
      </c>
      <c r="G47" s="80">
        <f>SUBTOTAL(109,$B$8:F47)</f>
        <v>0</v>
      </c>
      <c r="H47" s="80"/>
    </row>
    <row r="48" spans="4:8" x14ac:dyDescent="0.25">
      <c r="D48" s="74"/>
      <c r="F48" s="75">
        <f>CHARGE_VS_PYMT[[#This Row],[BILL CHARGE
AMOUNT]]-CHARGE_VS_PYMT[AMOUNT
PAID]</f>
        <v>0</v>
      </c>
      <c r="G48" s="80">
        <f>SUBTOTAL(109,$B$8:F48)</f>
        <v>0</v>
      </c>
      <c r="H48" s="80"/>
    </row>
    <row r="49" spans="4:8" x14ac:dyDescent="0.25">
      <c r="D49" s="74"/>
      <c r="F49" s="75">
        <f>CHARGE_VS_PYMT[[#This Row],[BILL CHARGE
AMOUNT]]-CHARGE_VS_PYMT[AMOUNT
PAID]</f>
        <v>0</v>
      </c>
      <c r="G49" s="80">
        <f>SUBTOTAL(109,$B$8:F49)</f>
        <v>0</v>
      </c>
      <c r="H49" s="80"/>
    </row>
    <row r="50" spans="4:8" x14ac:dyDescent="0.25">
      <c r="D50" s="74"/>
      <c r="F50" s="75">
        <f>CHARGE_VS_PYMT[[#This Row],[BILL CHARGE
AMOUNT]]-CHARGE_VS_PYMT[AMOUNT
PAID]</f>
        <v>0</v>
      </c>
      <c r="G50" s="80">
        <f>SUBTOTAL(109,$B$8:F50)</f>
        <v>0</v>
      </c>
      <c r="H50" s="80"/>
    </row>
    <row r="51" spans="4:8" x14ac:dyDescent="0.25">
      <c r="D51" s="74"/>
      <c r="F51" s="75">
        <f>CHARGE_VS_PYMT[[#This Row],[BILL CHARGE
AMOUNT]]-CHARGE_VS_PYMT[AMOUNT
PAID]</f>
        <v>0</v>
      </c>
      <c r="G51" s="80">
        <f>SUBTOTAL(109,$B$8:F51)</f>
        <v>0</v>
      </c>
      <c r="H51" s="80"/>
    </row>
    <row r="52" spans="4:8" x14ac:dyDescent="0.25">
      <c r="D52" s="74"/>
      <c r="F52" s="75">
        <f>CHARGE_VS_PYMT[[#This Row],[BILL CHARGE
AMOUNT]]-CHARGE_VS_PYMT[AMOUNT
PAID]</f>
        <v>0</v>
      </c>
      <c r="G52" s="80">
        <f>SUBTOTAL(109,$B$8:F52)</f>
        <v>0</v>
      </c>
      <c r="H52" s="80"/>
    </row>
    <row r="53" spans="4:8" x14ac:dyDescent="0.25">
      <c r="D53" s="74"/>
      <c r="F53" s="75">
        <f>CHARGE_VS_PYMT[[#This Row],[BILL CHARGE
AMOUNT]]-CHARGE_VS_PYMT[AMOUNT
PAID]</f>
        <v>0</v>
      </c>
      <c r="G53" s="80">
        <f>SUBTOTAL(109,$B$8:F53)</f>
        <v>0</v>
      </c>
      <c r="H53" s="80"/>
    </row>
    <row r="54" spans="4:8" x14ac:dyDescent="0.25">
      <c r="D54" s="74"/>
      <c r="F54" s="75">
        <f>CHARGE_VS_PYMT[[#This Row],[BILL CHARGE
AMOUNT]]-CHARGE_VS_PYMT[AMOUNT
PAID]</f>
        <v>0</v>
      </c>
      <c r="G54" s="80">
        <f>SUBTOTAL(109,$B$8:F54)</f>
        <v>0</v>
      </c>
      <c r="H54" s="80"/>
    </row>
    <row r="55" spans="4:8" x14ac:dyDescent="0.25">
      <c r="D55" s="74"/>
      <c r="F55" s="75">
        <f>CHARGE_VS_PYMT[[#This Row],[BILL CHARGE
AMOUNT]]-CHARGE_VS_PYMT[AMOUNT
PAID]</f>
        <v>0</v>
      </c>
      <c r="G55" s="80">
        <f>SUBTOTAL(109,$B$8:F55)</f>
        <v>0</v>
      </c>
      <c r="H55" s="80"/>
    </row>
    <row r="56" spans="4:8" x14ac:dyDescent="0.25">
      <c r="D56" s="74"/>
      <c r="F56" s="75">
        <f>CHARGE_VS_PYMT[[#This Row],[BILL CHARGE
AMOUNT]]-CHARGE_VS_PYMT[AMOUNT
PAID]</f>
        <v>0</v>
      </c>
      <c r="G56" s="80">
        <f>SUBTOTAL(109,$B$8:F56)</f>
        <v>0</v>
      </c>
      <c r="H56" s="80"/>
    </row>
    <row r="57" spans="4:8" x14ac:dyDescent="0.25">
      <c r="D57" s="74"/>
      <c r="F57" s="75">
        <f>CHARGE_VS_PYMT[[#This Row],[BILL CHARGE
AMOUNT]]-CHARGE_VS_PYMT[AMOUNT
PAID]</f>
        <v>0</v>
      </c>
      <c r="G57" s="80">
        <f>SUBTOTAL(109,$B$8:F57)</f>
        <v>0</v>
      </c>
      <c r="H57" s="80"/>
    </row>
    <row r="58" spans="4:8" x14ac:dyDescent="0.25">
      <c r="D58" s="74"/>
      <c r="F58" s="75">
        <f>CHARGE_VS_PYMT[[#This Row],[BILL CHARGE
AMOUNT]]-CHARGE_VS_PYMT[AMOUNT
PAID]</f>
        <v>0</v>
      </c>
      <c r="G58" s="80">
        <f>SUBTOTAL(109,$B$8:F58)</f>
        <v>0</v>
      </c>
      <c r="H58" s="80"/>
    </row>
    <row r="59" spans="4:8" x14ac:dyDescent="0.25">
      <c r="D59" s="74"/>
      <c r="F59" s="75">
        <f>CHARGE_VS_PYMT[[#This Row],[BILL CHARGE
AMOUNT]]-CHARGE_VS_PYMT[AMOUNT
PAID]</f>
        <v>0</v>
      </c>
      <c r="G59" s="80">
        <f>SUBTOTAL(109,$B$8:F59)</f>
        <v>0</v>
      </c>
      <c r="H59" s="80"/>
    </row>
    <row r="60" spans="4:8" x14ac:dyDescent="0.25">
      <c r="D60" s="74"/>
      <c r="F60" s="75">
        <f>CHARGE_VS_PYMT[[#This Row],[BILL CHARGE
AMOUNT]]-CHARGE_VS_PYMT[AMOUNT
PAID]</f>
        <v>0</v>
      </c>
      <c r="G60" s="80">
        <f>SUBTOTAL(109,$B$8:F60)</f>
        <v>0</v>
      </c>
      <c r="H60" s="80"/>
    </row>
    <row r="61" spans="4:8" x14ac:dyDescent="0.25">
      <c r="D61" s="74"/>
      <c r="F61" s="75">
        <f>CHARGE_VS_PYMT[[#This Row],[BILL CHARGE
AMOUNT]]-CHARGE_VS_PYMT[AMOUNT
PAID]</f>
        <v>0</v>
      </c>
      <c r="G61" s="80">
        <f>SUBTOTAL(109,$B$8:F61)</f>
        <v>0</v>
      </c>
      <c r="H61" s="80"/>
    </row>
    <row r="62" spans="4:8" x14ac:dyDescent="0.25">
      <c r="D62" s="74"/>
      <c r="F62" s="75">
        <f>CHARGE_VS_PYMT[[#This Row],[BILL CHARGE
AMOUNT]]-CHARGE_VS_PYMT[AMOUNT
PAID]</f>
        <v>0</v>
      </c>
      <c r="G62" s="80">
        <f>SUBTOTAL(109,$B$8:F62)</f>
        <v>0</v>
      </c>
      <c r="H62" s="80"/>
    </row>
    <row r="63" spans="4:8" x14ac:dyDescent="0.25">
      <c r="D63" s="74"/>
      <c r="F63" s="75">
        <f>CHARGE_VS_PYMT[[#This Row],[BILL CHARGE
AMOUNT]]-CHARGE_VS_PYMT[AMOUNT
PAID]</f>
        <v>0</v>
      </c>
      <c r="G63" s="80">
        <f>SUBTOTAL(109,$B$8:F63)</f>
        <v>0</v>
      </c>
      <c r="H63" s="80"/>
    </row>
    <row r="64" spans="4:8" x14ac:dyDescent="0.25">
      <c r="D64" s="74"/>
      <c r="F64" s="75">
        <f>CHARGE_VS_PYMT[[#This Row],[BILL CHARGE
AMOUNT]]-CHARGE_VS_PYMT[AMOUNT
PAID]</f>
        <v>0</v>
      </c>
      <c r="G64" s="80">
        <f>SUBTOTAL(109,$B$8:F64)</f>
        <v>0</v>
      </c>
      <c r="H64" s="80"/>
    </row>
    <row r="65" spans="4:8" x14ac:dyDescent="0.25">
      <c r="D65" s="74"/>
      <c r="F65" s="75">
        <f>CHARGE_VS_PYMT[[#This Row],[BILL CHARGE
AMOUNT]]-CHARGE_VS_PYMT[AMOUNT
PAID]</f>
        <v>0</v>
      </c>
      <c r="G65" s="80">
        <f>SUBTOTAL(109,$B$8:F65)</f>
        <v>0</v>
      </c>
      <c r="H65" s="80"/>
    </row>
    <row r="66" spans="4:8" x14ac:dyDescent="0.25">
      <c r="D66" s="74"/>
      <c r="F66" s="75">
        <f>CHARGE_VS_PYMT[[#This Row],[BILL CHARGE
AMOUNT]]-CHARGE_VS_PYMT[AMOUNT
PAID]</f>
        <v>0</v>
      </c>
      <c r="G66" s="80">
        <f>SUBTOTAL(109,$B$8:F66)</f>
        <v>0</v>
      </c>
      <c r="H66" s="80"/>
    </row>
    <row r="67" spans="4:8" x14ac:dyDescent="0.25">
      <c r="D67" s="74"/>
      <c r="F67" s="75">
        <f>CHARGE_VS_PYMT[[#This Row],[BILL CHARGE
AMOUNT]]-CHARGE_VS_PYMT[AMOUNT
PAID]</f>
        <v>0</v>
      </c>
      <c r="G67" s="80">
        <f>SUBTOTAL(109,$B$8:F67)</f>
        <v>0</v>
      </c>
      <c r="H67" s="80"/>
    </row>
    <row r="68" spans="4:8" x14ac:dyDescent="0.25">
      <c r="D68" s="74"/>
      <c r="F68" s="75">
        <f>CHARGE_VS_PYMT[[#This Row],[BILL CHARGE
AMOUNT]]-CHARGE_VS_PYMT[AMOUNT
PAID]</f>
        <v>0</v>
      </c>
      <c r="G68" s="80">
        <f>SUBTOTAL(109,$B$8:F68)</f>
        <v>0</v>
      </c>
      <c r="H68" s="80"/>
    </row>
    <row r="69" spans="4:8" x14ac:dyDescent="0.25">
      <c r="D69" s="74"/>
      <c r="F69" s="75">
        <f>CHARGE_VS_PYMT[[#This Row],[BILL CHARGE
AMOUNT]]-CHARGE_VS_PYMT[AMOUNT
PAID]</f>
        <v>0</v>
      </c>
      <c r="G69" s="80">
        <f>SUBTOTAL(109,$B$8:F69)</f>
        <v>0</v>
      </c>
      <c r="H69" s="80"/>
    </row>
    <row r="70" spans="4:8" x14ac:dyDescent="0.25">
      <c r="D70" s="74"/>
      <c r="F70" s="75">
        <f>CHARGE_VS_PYMT[[#This Row],[BILL CHARGE
AMOUNT]]-CHARGE_VS_PYMT[AMOUNT
PAID]</f>
        <v>0</v>
      </c>
      <c r="G70" s="80">
        <f>SUBTOTAL(109,$B$8:F70)</f>
        <v>0</v>
      </c>
      <c r="H70" s="80"/>
    </row>
    <row r="71" spans="4:8" x14ac:dyDescent="0.25">
      <c r="D71" s="74"/>
      <c r="F71" s="75">
        <f>CHARGE_VS_PYMT[[#This Row],[BILL CHARGE
AMOUNT]]-CHARGE_VS_PYMT[AMOUNT
PAID]</f>
        <v>0</v>
      </c>
      <c r="G71" s="80">
        <f>SUBTOTAL(109,$B$8:F71)</f>
        <v>0</v>
      </c>
      <c r="H71" s="80"/>
    </row>
    <row r="72" spans="4:8" x14ac:dyDescent="0.25">
      <c r="D72" s="74"/>
      <c r="F72" s="75">
        <f>CHARGE_VS_PYMT[[#This Row],[BILL CHARGE
AMOUNT]]-CHARGE_VS_PYMT[AMOUNT
PAID]</f>
        <v>0</v>
      </c>
      <c r="G72" s="80">
        <f>SUBTOTAL(109,$B$8:F72)</f>
        <v>0</v>
      </c>
      <c r="H72" s="80"/>
    </row>
    <row r="73" spans="4:8" x14ac:dyDescent="0.25">
      <c r="D73" s="74"/>
      <c r="F73" s="75">
        <f>CHARGE_VS_PYMT[[#This Row],[BILL CHARGE
AMOUNT]]-CHARGE_VS_PYMT[AMOUNT
PAID]</f>
        <v>0</v>
      </c>
      <c r="G73" s="80">
        <f>SUBTOTAL(109,$B$8:F73)</f>
        <v>0</v>
      </c>
      <c r="H73" s="80"/>
    </row>
    <row r="74" spans="4:8" x14ac:dyDescent="0.25">
      <c r="D74" s="74"/>
      <c r="F74" s="75">
        <f>CHARGE_VS_PYMT[[#This Row],[BILL CHARGE
AMOUNT]]-CHARGE_VS_PYMT[AMOUNT
PAID]</f>
        <v>0</v>
      </c>
      <c r="G74" s="80">
        <f>SUBTOTAL(109,$B$8:F74)</f>
        <v>0</v>
      </c>
      <c r="H74" s="80"/>
    </row>
    <row r="75" spans="4:8" x14ac:dyDescent="0.25">
      <c r="D75" s="74"/>
      <c r="F75" s="75">
        <f>CHARGE_VS_PYMT[[#This Row],[BILL CHARGE
AMOUNT]]-CHARGE_VS_PYMT[AMOUNT
PAID]</f>
        <v>0</v>
      </c>
      <c r="G75" s="80">
        <f>SUBTOTAL(109,$B$8:F75)</f>
        <v>0</v>
      </c>
      <c r="H75" s="80"/>
    </row>
    <row r="76" spans="4:8" x14ac:dyDescent="0.25">
      <c r="D76" s="74"/>
      <c r="F76" s="75">
        <f>CHARGE_VS_PYMT[[#This Row],[BILL CHARGE
AMOUNT]]-CHARGE_VS_PYMT[AMOUNT
PAID]</f>
        <v>0</v>
      </c>
      <c r="G76" s="80">
        <f>SUBTOTAL(109,$B$8:F76)</f>
        <v>0</v>
      </c>
      <c r="H76" s="80"/>
    </row>
    <row r="77" spans="4:8" x14ac:dyDescent="0.25">
      <c r="D77" s="74"/>
      <c r="F77" s="75">
        <f>CHARGE_VS_PYMT[[#This Row],[BILL CHARGE
AMOUNT]]-CHARGE_VS_PYMT[AMOUNT
PAID]</f>
        <v>0</v>
      </c>
      <c r="G77" s="80">
        <f>SUBTOTAL(109,$B$8:F77)</f>
        <v>0</v>
      </c>
      <c r="H77" s="80"/>
    </row>
    <row r="78" spans="4:8" x14ac:dyDescent="0.25">
      <c r="D78" s="74"/>
      <c r="F78" s="75">
        <f>CHARGE_VS_PYMT[[#This Row],[BILL CHARGE
AMOUNT]]-CHARGE_VS_PYMT[AMOUNT
PAID]</f>
        <v>0</v>
      </c>
      <c r="G78" s="80">
        <f>SUBTOTAL(109,$B$8:F78)</f>
        <v>0</v>
      </c>
      <c r="H78" s="80"/>
    </row>
    <row r="79" spans="4:8" x14ac:dyDescent="0.25">
      <c r="D79" s="74"/>
      <c r="F79" s="75">
        <f>CHARGE_VS_PYMT[[#This Row],[BILL CHARGE
AMOUNT]]-CHARGE_VS_PYMT[AMOUNT
PAID]</f>
        <v>0</v>
      </c>
      <c r="G79" s="80">
        <f>SUBTOTAL(109,$B$8:F79)</f>
        <v>0</v>
      </c>
      <c r="H79" s="80"/>
    </row>
    <row r="80" spans="4:8" x14ac:dyDescent="0.25">
      <c r="D80" s="74"/>
      <c r="F80" s="75">
        <f>CHARGE_VS_PYMT[[#This Row],[BILL CHARGE
AMOUNT]]-CHARGE_VS_PYMT[AMOUNT
PAID]</f>
        <v>0</v>
      </c>
      <c r="G80" s="80">
        <f>SUBTOTAL(109,$B$8:F80)</f>
        <v>0</v>
      </c>
      <c r="H80" s="80"/>
    </row>
    <row r="81" spans="4:8" x14ac:dyDescent="0.25">
      <c r="D81" s="74"/>
      <c r="F81" s="75">
        <f>CHARGE_VS_PYMT[[#This Row],[BILL CHARGE
AMOUNT]]-CHARGE_VS_PYMT[AMOUNT
PAID]</f>
        <v>0</v>
      </c>
      <c r="G81" s="80">
        <f>SUBTOTAL(109,$B$8:F81)</f>
        <v>0</v>
      </c>
      <c r="H81" s="80"/>
    </row>
    <row r="82" spans="4:8" x14ac:dyDescent="0.25">
      <c r="D82" s="74"/>
      <c r="F82" s="75">
        <f>CHARGE_VS_PYMT[[#This Row],[BILL CHARGE
AMOUNT]]-CHARGE_VS_PYMT[AMOUNT
PAID]</f>
        <v>0</v>
      </c>
      <c r="G82" s="80">
        <f>SUBTOTAL(109,$B$8:F82)</f>
        <v>0</v>
      </c>
      <c r="H82" s="80"/>
    </row>
    <row r="83" spans="4:8" x14ac:dyDescent="0.25">
      <c r="D83" s="74"/>
      <c r="F83" s="75">
        <f>CHARGE_VS_PYMT[[#This Row],[BILL CHARGE
AMOUNT]]-CHARGE_VS_PYMT[AMOUNT
PAID]</f>
        <v>0</v>
      </c>
      <c r="G83" s="80">
        <f>SUBTOTAL(109,$B$8:F83)</f>
        <v>0</v>
      </c>
      <c r="H83" s="80"/>
    </row>
    <row r="84" spans="4:8" x14ac:dyDescent="0.25">
      <c r="D84" s="74"/>
      <c r="F84" s="75">
        <f>CHARGE_VS_PYMT[[#This Row],[BILL CHARGE
AMOUNT]]-CHARGE_VS_PYMT[AMOUNT
PAID]</f>
        <v>0</v>
      </c>
      <c r="G84" s="80">
        <f>SUBTOTAL(109,$B$8:F84)</f>
        <v>0</v>
      </c>
      <c r="H84" s="80"/>
    </row>
    <row r="85" spans="4:8" x14ac:dyDescent="0.25">
      <c r="D85" s="74"/>
      <c r="F85" s="75">
        <f>CHARGE_VS_PYMT[[#This Row],[BILL CHARGE
AMOUNT]]-CHARGE_VS_PYMT[AMOUNT
PAID]</f>
        <v>0</v>
      </c>
      <c r="G85" s="80">
        <f>SUBTOTAL(109,$B$8:F85)</f>
        <v>0</v>
      </c>
      <c r="H85" s="80"/>
    </row>
    <row r="86" spans="4:8" x14ac:dyDescent="0.25">
      <c r="D86" s="74"/>
      <c r="F86" s="75">
        <f>CHARGE_VS_PYMT[[#This Row],[BILL CHARGE
AMOUNT]]-CHARGE_VS_PYMT[AMOUNT
PAID]</f>
        <v>0</v>
      </c>
      <c r="G86" s="80">
        <f>SUBTOTAL(109,$B$8:F86)</f>
        <v>0</v>
      </c>
      <c r="H86" s="80"/>
    </row>
    <row r="87" spans="4:8" x14ac:dyDescent="0.25">
      <c r="D87" s="74"/>
      <c r="F87" s="75">
        <f>CHARGE_VS_PYMT[[#This Row],[BILL CHARGE
AMOUNT]]-CHARGE_VS_PYMT[AMOUNT
PAID]</f>
        <v>0</v>
      </c>
      <c r="G87" s="80">
        <f>SUBTOTAL(109,$B$8:F87)</f>
        <v>0</v>
      </c>
      <c r="H87" s="80"/>
    </row>
    <row r="88" spans="4:8" x14ac:dyDescent="0.25">
      <c r="D88" s="74"/>
      <c r="F88" s="75">
        <f>CHARGE_VS_PYMT[[#This Row],[BILL CHARGE
AMOUNT]]-CHARGE_VS_PYMT[AMOUNT
PAID]</f>
        <v>0</v>
      </c>
      <c r="G88" s="80">
        <f>SUBTOTAL(109,$B$8:F88)</f>
        <v>0</v>
      </c>
      <c r="H88" s="80"/>
    </row>
    <row r="89" spans="4:8" x14ac:dyDescent="0.25">
      <c r="D89" s="74"/>
      <c r="F89" s="75">
        <f>CHARGE_VS_PYMT[[#This Row],[BILL CHARGE
AMOUNT]]-CHARGE_VS_PYMT[AMOUNT
PAID]</f>
        <v>0</v>
      </c>
      <c r="G89" s="80">
        <f>SUBTOTAL(109,$B$8:F89)</f>
        <v>0</v>
      </c>
      <c r="H89" s="80"/>
    </row>
    <row r="90" spans="4:8" x14ac:dyDescent="0.25">
      <c r="D90" s="74"/>
      <c r="F90" s="75">
        <f>CHARGE_VS_PYMT[[#This Row],[BILL CHARGE
AMOUNT]]-CHARGE_VS_PYMT[AMOUNT
PAID]</f>
        <v>0</v>
      </c>
      <c r="G90" s="80">
        <f>SUBTOTAL(109,$B$8:F90)</f>
        <v>0</v>
      </c>
      <c r="H90" s="80"/>
    </row>
    <row r="91" spans="4:8" x14ac:dyDescent="0.25">
      <c r="D91" s="74"/>
      <c r="F91" s="75">
        <f>CHARGE_VS_PYMT[[#This Row],[BILL CHARGE
AMOUNT]]-CHARGE_VS_PYMT[AMOUNT
PAID]</f>
        <v>0</v>
      </c>
      <c r="G91" s="80">
        <f>SUBTOTAL(109,$B$8:F91)</f>
        <v>0</v>
      </c>
      <c r="H91" s="80"/>
    </row>
  </sheetData>
  <mergeCells count="10">
    <mergeCell ref="A4:B4"/>
    <mergeCell ref="C4:E4"/>
    <mergeCell ref="I6:J6"/>
    <mergeCell ref="K6:L6"/>
    <mergeCell ref="A1:B1"/>
    <mergeCell ref="C1:E1"/>
    <mergeCell ref="A2:B2"/>
    <mergeCell ref="C2:E2"/>
    <mergeCell ref="A3:B3"/>
    <mergeCell ref="C3:E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test 1</vt:lpstr>
      <vt:lpstr>TEST 2</vt:lpstr>
      <vt:lpstr>test 3</vt:lpstr>
      <vt:lpstr>test 4</vt:lpstr>
      <vt:lpstr>Sheet1</vt:lpstr>
      <vt:lpstr>Sheet2</vt:lpstr>
      <vt:lpstr>Sheet3</vt:lpstr>
      <vt:lpstr>Sheet4</vt:lpstr>
      <vt:lpstr>UNconventional</vt:lpstr>
      <vt:lpstr>workbook names</vt:lpstr>
      <vt:lpstr>ledger</vt:lpstr>
      <vt:lpstr>test ledger</vt:lpstr>
      <vt:lpstr>ledger!MONTHS</vt:lpstr>
      <vt:lpstr>MONTHS</vt:lpstr>
      <vt:lpstr>ledger!POST_REF</vt:lpstr>
      <vt:lpstr>POST_REF</vt:lpstr>
      <vt:lpstr>PYMT_TYPE</vt:lpstr>
      <vt:lpstr>ledger!STATUS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2015-04-21T00:09:01Z</dcterms:created>
  <dcterms:modified xsi:type="dcterms:W3CDTF">2015-09-12T04:52:36Z</dcterms:modified>
</cp:coreProperties>
</file>