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 sheet" sheetId="1" r:id="rId4"/>
  </sheets>
  <definedNames/>
  <calcPr/>
</workbook>
</file>

<file path=xl/sharedStrings.xml><?xml version="1.0" encoding="utf-8"?>
<sst xmlns="http://schemas.openxmlformats.org/spreadsheetml/2006/main" count="165" uniqueCount="121">
  <si>
    <t>sansho</t>
  </si>
  <si>
    <t>img</t>
  </si>
  <si>
    <t>current_rank</t>
  </si>
  <si>
    <t>name</t>
  </si>
  <si>
    <t>yusho</t>
  </si>
  <si>
    <t>shukun_sho</t>
  </si>
  <si>
    <t>kanto_sho</t>
  </si>
  <si>
    <t>gino_sho</t>
  </si>
  <si>
    <t>age</t>
  </si>
  <si>
    <t>height</t>
  </si>
  <si>
    <t>weight</t>
  </si>
  <si>
    <t>heya</t>
  </si>
  <si>
    <t>highest_rank</t>
  </si>
  <si>
    <t>kinboshi</t>
  </si>
  <si>
    <t>"http://sumo.or.jp/img/sumo_data/rikishi/60x60/20002320.jpg"</t>
  </si>
  <si>
    <t>Y</t>
  </si>
  <si>
    <t>hakuho</t>
  </si>
  <si>
    <t>miyagino</t>
  </si>
  <si>
    <t>y</t>
  </si>
  <si>
    <t>"http://sumo.or.jp/img/sumo_data/rikishi/60x60/20010035.jpg"</t>
  </si>
  <si>
    <t>kakuryu</t>
  </si>
  <si>
    <t>michinoku</t>
  </si>
  <si>
    <t>"http://sumo.or.jp/img/sumo_data/rikishi/60x60/20140083.jpg"</t>
  </si>
  <si>
    <t>O</t>
  </si>
  <si>
    <t>takakeisho</t>
  </si>
  <si>
    <t>chiganoura</t>
  </si>
  <si>
    <t>o1e</t>
  </si>
  <si>
    <t>"http://sumo.or.jp/img/sumo_data/rikishi/60x60/20160019.jpg"</t>
  </si>
  <si>
    <t>asanoyama</t>
  </si>
  <si>
    <t>takasago</t>
  </si>
  <si>
    <t>o1w</t>
  </si>
  <si>
    <t>"http://sumo.or.jp/img/sumo_data/rikishi/60x60/20140019.jpg"</t>
  </si>
  <si>
    <t>S</t>
  </si>
  <si>
    <t>shodai</t>
  </si>
  <si>
    <t>tokitsukaze</t>
  </si>
  <si>
    <t>s1w</t>
  </si>
  <si>
    <t>"http://sumo.or.jp/img/sumo_data/rikishi/60x60/20150032.jpg"</t>
  </si>
  <si>
    <t>mitakeumi</t>
  </si>
  <si>
    <t>dewanoumi</t>
  </si>
  <si>
    <t>s1e</t>
  </si>
  <si>
    <t>"http://sumo.or.jp/img/sumo_data/rikishi/60x60/20120003.jpg"</t>
  </si>
  <si>
    <t>K</t>
  </si>
  <si>
    <t>daieisho</t>
  </si>
  <si>
    <t>oitekaze</t>
  </si>
  <si>
    <t>k1e</t>
  </si>
  <si>
    <t>"http://sumo.or.jp/img/sumo_data/rikishi/60x60/20050003.jpg"</t>
  </si>
  <si>
    <t>okinoumi</t>
  </si>
  <si>
    <t>hakkaku</t>
  </si>
  <si>
    <t>"http://sumo.or.jp/img/sumo_data/rikishi/60x60/20130036.jpg"</t>
  </si>
  <si>
    <t>endo</t>
  </si>
  <si>
    <t>k1w</t>
  </si>
  <si>
    <t>"http://sumo.or.jp/img/sumo_data/rikishi/60x60/20160020.jpg"</t>
  </si>
  <si>
    <t>yutakayama</t>
  </si>
  <si>
    <t>m1w</t>
  </si>
  <si>
    <t>"http://sumo.or.jp/img/sumo_data/rikishi/60x60/20100039.jpg"</t>
  </si>
  <si>
    <t>takanosho</t>
  </si>
  <si>
    <t>m2e</t>
  </si>
  <si>
    <t>"http://sumo.or.jp/img/sumo_data/rikishi/60x60/20130005.jpg"</t>
  </si>
  <si>
    <t>onosho</t>
  </si>
  <si>
    <t>onomatsu</t>
  </si>
  <si>
    <t>"http://sumo.or.jp/img/sumo_data/rikishi/60x60/20090004.jpg"</t>
  </si>
  <si>
    <t>takarafuji</t>
  </si>
  <si>
    <t>isegahama</t>
  </si>
  <si>
    <t>"http://sumo.or.jp/img/sumo_data/rikishi/60x60/20150034.jpg"</t>
  </si>
  <si>
    <t>kiribayama</t>
  </si>
  <si>
    <t>m3w</t>
  </si>
  <si>
    <t>"http://sumo.or.jp/img/sumo_data/rikishi/60x60/20100029.jpg"</t>
  </si>
  <si>
    <t>kagayaki</t>
  </si>
  <si>
    <t>takadagawa</t>
  </si>
  <si>
    <t>m4e</t>
  </si>
  <si>
    <t>"http://sumo.or.jp/img/sumo_data/rikishi/60x60/20090067.jpg"</t>
  </si>
  <si>
    <t>aoiyama</t>
  </si>
  <si>
    <t>kasugano</t>
  </si>
  <si>
    <t>"http://sumo.or.jp/img/sumo_data/rikishi/60x60/20130059.jpg"</t>
  </si>
  <si>
    <t>abi</t>
  </si>
  <si>
    <t>shikoroyama</t>
  </si>
  <si>
    <t>hokutofuji</t>
  </si>
  <si>
    <t>enho</t>
  </si>
  <si>
    <t>ryuden</t>
  </si>
  <si>
    <t>terutsuyoshi</t>
  </si>
  <si>
    <t>m7e</t>
  </si>
  <si>
    <t>tokushoryu</t>
  </si>
  <si>
    <t>kise</t>
  </si>
  <si>
    <t>m2w</t>
  </si>
  <si>
    <t>ishiura</t>
  </si>
  <si>
    <t>m8e</t>
  </si>
  <si>
    <t>chiyotairyu</t>
  </si>
  <si>
    <t>kokonoe</t>
  </si>
  <si>
    <t>tamawashi</t>
  </si>
  <si>
    <t>kataonami</t>
  </si>
  <si>
    <t>ikioi</t>
  </si>
  <si>
    <t>isenoumi</t>
  </si>
  <si>
    <t>kaisei</t>
  </si>
  <si>
    <t>tomozuna</t>
  </si>
  <si>
    <t>myogiryu</t>
  </si>
  <si>
    <t>sakaigawa</t>
  </si>
  <si>
    <t>shimanoumi</t>
  </si>
  <si>
    <t>m6e</t>
  </si>
  <si>
    <t>tochinoshin</t>
  </si>
  <si>
    <t>o2w</t>
  </si>
  <si>
    <t>sadanoumi</t>
  </si>
  <si>
    <t>shohozan</t>
  </si>
  <si>
    <t>nishonoseki</t>
  </si>
  <si>
    <t>takayasu</t>
  </si>
  <si>
    <t>tagonoura</t>
  </si>
  <si>
    <t>kotonowaka</t>
  </si>
  <si>
    <t>sadogatake</t>
  </si>
  <si>
    <t>m13w</t>
  </si>
  <si>
    <t>kotoshogiku</t>
  </si>
  <si>
    <t>wakatakakage</t>
  </si>
  <si>
    <t>arashio</t>
  </si>
  <si>
    <t>m14w</t>
  </si>
  <si>
    <t>kotoshoho</t>
  </si>
  <si>
    <t>m15e</t>
  </si>
  <si>
    <t>chiyomaru</t>
  </si>
  <si>
    <t>m5e</t>
  </si>
  <si>
    <t>nishikigi</t>
  </si>
  <si>
    <t>kotoeko</t>
  </si>
  <si>
    <t>m7w</t>
  </si>
  <si>
    <t>terunofuji</t>
  </si>
  <si>
    <t>kotoyuki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</si>
</sst>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color theme="1"/>
      <name val="Arial"/>
    </font>
    <font/>
    <font>
      <sz val="14.0"/>
      <color theme="1"/>
      <name val="Arial"/>
    </font>
    <font>
      <sz val="14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9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3" fontId="1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6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6" fillId="0" fontId="3" numFmtId="164" xfId="0" applyAlignment="1" applyBorder="1" applyFont="1" applyNumberFormat="1">
      <alignment horizontal="center" readingOrder="0" vertical="center"/>
    </xf>
    <xf borderId="7" fillId="0" fontId="3" numFmtId="164" xfId="0" applyAlignment="1" applyBorder="1" applyFont="1" applyNumberFormat="1">
      <alignment horizontal="center" vertical="center"/>
    </xf>
    <xf borderId="7" fillId="0" fontId="3" numFmtId="164" xfId="0" applyAlignment="1" applyBorder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8" fillId="0" fontId="3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6.71"/>
    <col customWidth="1" min="2" max="2" width="4.71"/>
    <col customWidth="1" min="3" max="3" width="18.57"/>
    <col customWidth="1" min="4" max="4" width="6.86"/>
    <col customWidth="1" min="5" max="5" width="10.86"/>
    <col customWidth="1" min="6" max="6" width="9.29"/>
    <col customWidth="1" min="7" max="7" width="8.43"/>
    <col customWidth="1" min="8" max="8" width="5.0"/>
    <col customWidth="1" min="9" max="9" width="11.0"/>
    <col customWidth="1" min="10" max="10" width="10.43"/>
    <col customWidth="1" min="11" max="11" width="18.57"/>
    <col customWidth="1" min="12" max="12" width="11.86"/>
    <col customWidth="1" min="13" max="13" width="8.29"/>
  </cols>
  <sheetData>
    <row r="1">
      <c r="A1" s="1"/>
      <c r="B1" s="1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  <c r="M1" s="2"/>
    </row>
    <row r="2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3" t="s">
        <v>8</v>
      </c>
      <c r="I2" s="3" t="s">
        <v>9</v>
      </c>
      <c r="J2" s="3" t="s">
        <v>10</v>
      </c>
      <c r="K2" s="9" t="s">
        <v>11</v>
      </c>
      <c r="L2" s="3" t="s">
        <v>12</v>
      </c>
      <c r="M2" s="10" t="s">
        <v>13</v>
      </c>
    </row>
    <row r="3" ht="35.25" customHeight="1">
      <c r="A3" s="11" t="s">
        <v>14</v>
      </c>
      <c r="B3" s="12" t="s">
        <v>15</v>
      </c>
      <c r="C3" s="13" t="s">
        <v>16</v>
      </c>
      <c r="D3" s="14">
        <v>43.0</v>
      </c>
      <c r="E3" s="14">
        <v>3.0</v>
      </c>
      <c r="F3" s="12">
        <v>1.0</v>
      </c>
      <c r="G3" s="15">
        <v>2.0</v>
      </c>
      <c r="H3" s="12">
        <v>34.0</v>
      </c>
      <c r="I3" s="12">
        <v>192.0</v>
      </c>
      <c r="J3" s="12">
        <v>158.0</v>
      </c>
      <c r="K3" s="14" t="s">
        <v>17</v>
      </c>
      <c r="L3" s="12" t="s">
        <v>18</v>
      </c>
      <c r="M3" s="12">
        <v>1.0</v>
      </c>
    </row>
    <row r="4" ht="35.25" customHeight="1">
      <c r="A4" s="11" t="s">
        <v>19</v>
      </c>
      <c r="B4" s="12" t="s">
        <v>15</v>
      </c>
      <c r="C4" s="13" t="s">
        <v>20</v>
      </c>
      <c r="D4" s="14">
        <v>6.0</v>
      </c>
      <c r="E4" s="14">
        <v>2.0</v>
      </c>
      <c r="F4" s="12"/>
      <c r="G4" s="15">
        <v>7.0</v>
      </c>
      <c r="H4" s="12">
        <v>34.0</v>
      </c>
      <c r="I4" s="12">
        <v>186.0</v>
      </c>
      <c r="J4" s="12">
        <v>156.0</v>
      </c>
      <c r="K4" s="14" t="s">
        <v>21</v>
      </c>
      <c r="L4" s="12" t="s">
        <v>18</v>
      </c>
      <c r="M4" s="16"/>
    </row>
    <row r="5" ht="35.25" customHeight="1">
      <c r="A5" s="11" t="s">
        <v>22</v>
      </c>
      <c r="B5" s="12" t="s">
        <v>23</v>
      </c>
      <c r="C5" s="13" t="s">
        <v>24</v>
      </c>
      <c r="D5" s="14">
        <v>1.0</v>
      </c>
      <c r="E5" s="14">
        <v>3.0</v>
      </c>
      <c r="F5" s="12">
        <v>2.0</v>
      </c>
      <c r="G5" s="15">
        <v>2.0</v>
      </c>
      <c r="H5" s="12">
        <v>23.0</v>
      </c>
      <c r="I5" s="12">
        <v>175.0</v>
      </c>
      <c r="J5" s="12">
        <v>169.0</v>
      </c>
      <c r="K5" s="14" t="s">
        <v>25</v>
      </c>
      <c r="L5" s="12" t="s">
        <v>26</v>
      </c>
      <c r="M5" s="12">
        <v>3.0</v>
      </c>
    </row>
    <row r="6" ht="35.25" customHeight="1">
      <c r="A6" s="11" t="s">
        <v>27</v>
      </c>
      <c r="B6" s="12" t="s">
        <v>23</v>
      </c>
      <c r="C6" s="17" t="s">
        <v>28</v>
      </c>
      <c r="D6" s="14">
        <v>1.0</v>
      </c>
      <c r="E6" s="14">
        <v>2.0</v>
      </c>
      <c r="F6" s="12">
        <v>3.0</v>
      </c>
      <c r="G6" s="15">
        <v>1.0</v>
      </c>
      <c r="H6" s="12">
        <v>25.0</v>
      </c>
      <c r="I6" s="12">
        <v>187.0</v>
      </c>
      <c r="J6" s="12">
        <v>177.0</v>
      </c>
      <c r="K6" s="14" t="s">
        <v>29</v>
      </c>
      <c r="L6" s="12" t="s">
        <v>30</v>
      </c>
      <c r="M6" s="12">
        <v>1.0</v>
      </c>
    </row>
    <row r="7" ht="35.25" customHeight="1">
      <c r="A7" s="11" t="s">
        <v>31</v>
      </c>
      <c r="B7" s="12" t="s">
        <v>32</v>
      </c>
      <c r="C7" s="13" t="s">
        <v>33</v>
      </c>
      <c r="D7" s="14"/>
      <c r="E7" s="14"/>
      <c r="F7" s="12">
        <v>4.0</v>
      </c>
      <c r="G7" s="15"/>
      <c r="H7" s="12">
        <v>28.0</v>
      </c>
      <c r="I7" s="12">
        <v>184.0</v>
      </c>
      <c r="J7" s="12">
        <v>165.0</v>
      </c>
      <c r="K7" s="14" t="s">
        <v>34</v>
      </c>
      <c r="L7" s="12" t="s">
        <v>35</v>
      </c>
      <c r="M7" s="12">
        <v>1.0</v>
      </c>
    </row>
    <row r="8" ht="35.25" customHeight="1">
      <c r="A8" s="11" t="s">
        <v>36</v>
      </c>
      <c r="B8" s="12" t="s">
        <v>32</v>
      </c>
      <c r="C8" s="13" t="s">
        <v>37</v>
      </c>
      <c r="D8" s="14">
        <v>1.0</v>
      </c>
      <c r="E8" s="14">
        <v>5.0</v>
      </c>
      <c r="F8" s="12">
        <v>1.0</v>
      </c>
      <c r="G8" s="15">
        <v>2.0</v>
      </c>
      <c r="H8" s="12">
        <v>26.0</v>
      </c>
      <c r="I8" s="12">
        <v>180.0</v>
      </c>
      <c r="J8" s="12">
        <v>175.0</v>
      </c>
      <c r="K8" s="14" t="s">
        <v>38</v>
      </c>
      <c r="L8" s="12" t="s">
        <v>39</v>
      </c>
      <c r="M8" s="12">
        <v>2.0</v>
      </c>
    </row>
    <row r="9" ht="35.25" customHeight="1">
      <c r="A9" s="11" t="s">
        <v>40</v>
      </c>
      <c r="B9" s="12" t="s">
        <v>41</v>
      </c>
      <c r="C9" s="13" t="s">
        <v>42</v>
      </c>
      <c r="D9" s="14"/>
      <c r="E9" s="14">
        <v>1.0</v>
      </c>
      <c r="F9" s="12"/>
      <c r="G9" s="15"/>
      <c r="H9" s="12">
        <v>25.0</v>
      </c>
      <c r="I9" s="12">
        <v>181.0</v>
      </c>
      <c r="J9" s="12">
        <v>160.0</v>
      </c>
      <c r="K9" s="14" t="s">
        <v>43</v>
      </c>
      <c r="L9" s="12" t="s">
        <v>44</v>
      </c>
      <c r="M9" s="12">
        <v>1.0</v>
      </c>
    </row>
    <row r="10" ht="35.25" customHeight="1">
      <c r="A10" s="11" t="s">
        <v>45</v>
      </c>
      <c r="B10" s="18" t="s">
        <v>41</v>
      </c>
      <c r="C10" s="17" t="s">
        <v>46</v>
      </c>
      <c r="D10" s="19"/>
      <c r="E10" s="14">
        <v>1.0</v>
      </c>
      <c r="F10" s="12">
        <v>4.0</v>
      </c>
      <c r="G10" s="15"/>
      <c r="H10" s="12">
        <v>34.0</v>
      </c>
      <c r="I10" s="12">
        <v>190.0</v>
      </c>
      <c r="J10" s="12">
        <v>165.0</v>
      </c>
      <c r="K10" s="14" t="s">
        <v>47</v>
      </c>
      <c r="L10" s="12" t="s">
        <v>35</v>
      </c>
      <c r="M10" s="12">
        <v>4.0</v>
      </c>
    </row>
    <row r="11" ht="35.25" customHeight="1">
      <c r="A11" s="11" t="s">
        <v>48</v>
      </c>
      <c r="B11" s="12">
        <v>1.0</v>
      </c>
      <c r="C11" s="12" t="s">
        <v>49</v>
      </c>
      <c r="D11" s="19"/>
      <c r="E11" s="14">
        <v>1.0</v>
      </c>
      <c r="F11" s="12">
        <v>1.0</v>
      </c>
      <c r="G11" s="15">
        <v>3.0</v>
      </c>
      <c r="H11" s="12">
        <v>29.0</v>
      </c>
      <c r="I11" s="12">
        <v>184.0</v>
      </c>
      <c r="J11" s="12">
        <v>158.0</v>
      </c>
      <c r="K11" s="14" t="s">
        <v>43</v>
      </c>
      <c r="L11" s="12" t="s">
        <v>50</v>
      </c>
      <c r="M11" s="12">
        <v>6.0</v>
      </c>
    </row>
    <row r="12" ht="35.25" customHeight="1">
      <c r="A12" s="11" t="s">
        <v>51</v>
      </c>
      <c r="B12" s="12">
        <v>1.0</v>
      </c>
      <c r="C12" s="13" t="s">
        <v>52</v>
      </c>
      <c r="D12" s="19"/>
      <c r="E12" s="14"/>
      <c r="F12" s="12">
        <v>1.0</v>
      </c>
      <c r="G12" s="15"/>
      <c r="H12" s="12">
        <v>26.0</v>
      </c>
      <c r="I12" s="12">
        <v>185.0</v>
      </c>
      <c r="J12" s="12">
        <v>175.0</v>
      </c>
      <c r="K12" s="14" t="s">
        <v>34</v>
      </c>
      <c r="L12" s="12" t="s">
        <v>53</v>
      </c>
      <c r="M12" s="12"/>
    </row>
    <row r="13" ht="35.25" customHeight="1">
      <c r="A13" s="11" t="s">
        <v>54</v>
      </c>
      <c r="B13" s="12">
        <v>2.0</v>
      </c>
      <c r="C13" s="13" t="s">
        <v>55</v>
      </c>
      <c r="D13" s="19"/>
      <c r="E13" s="19"/>
      <c r="F13" s="12">
        <v>1.0</v>
      </c>
      <c r="G13" s="20"/>
      <c r="H13" s="12">
        <v>25.0</v>
      </c>
      <c r="I13" s="12">
        <v>183.0</v>
      </c>
      <c r="J13" s="12">
        <v>161.0</v>
      </c>
      <c r="K13" s="14" t="s">
        <v>25</v>
      </c>
      <c r="L13" s="12" t="s">
        <v>56</v>
      </c>
      <c r="M13" s="16"/>
    </row>
    <row r="14" ht="35.25" customHeight="1">
      <c r="A14" s="11" t="s">
        <v>57</v>
      </c>
      <c r="B14" s="12">
        <v>2.0</v>
      </c>
      <c r="C14" s="12" t="s">
        <v>58</v>
      </c>
      <c r="D14" s="19"/>
      <c r="E14" s="14">
        <v>1.0</v>
      </c>
      <c r="F14" s="12">
        <v>3.0</v>
      </c>
      <c r="G14" s="15"/>
      <c r="H14" s="12">
        <v>23.0</v>
      </c>
      <c r="I14" s="12">
        <v>177.0</v>
      </c>
      <c r="J14" s="12">
        <v>160.0</v>
      </c>
      <c r="K14" s="14" t="s">
        <v>59</v>
      </c>
      <c r="L14" s="12" t="s">
        <v>50</v>
      </c>
      <c r="M14" s="12">
        <v>2.0</v>
      </c>
    </row>
    <row r="15" ht="35.25" customHeight="1">
      <c r="A15" s="11" t="s">
        <v>60</v>
      </c>
      <c r="B15" s="12">
        <v>3.0</v>
      </c>
      <c r="C15" s="13" t="s">
        <v>61</v>
      </c>
      <c r="D15" s="19"/>
      <c r="E15" s="14"/>
      <c r="F15" s="12">
        <v>1.0</v>
      </c>
      <c r="G15" s="15"/>
      <c r="H15" s="12">
        <v>32.0</v>
      </c>
      <c r="I15" s="12">
        <v>185.0</v>
      </c>
      <c r="J15" s="12">
        <v>170.0</v>
      </c>
      <c r="K15" s="14" t="s">
        <v>62</v>
      </c>
      <c r="L15" s="12" t="s">
        <v>35</v>
      </c>
      <c r="M15" s="12">
        <v>3.0</v>
      </c>
    </row>
    <row r="16" ht="35.25" customHeight="1">
      <c r="A16" s="21" t="s">
        <v>63</v>
      </c>
      <c r="B16" s="12">
        <v>3.0</v>
      </c>
      <c r="C16" s="13" t="s">
        <v>64</v>
      </c>
      <c r="D16" s="19"/>
      <c r="E16" s="19"/>
      <c r="F16" s="12">
        <v>1.0</v>
      </c>
      <c r="G16" s="20"/>
      <c r="H16" s="14">
        <v>23.0</v>
      </c>
      <c r="I16" s="12">
        <v>184.0</v>
      </c>
      <c r="J16" s="12">
        <v>129.0</v>
      </c>
      <c r="K16" s="14" t="s">
        <v>21</v>
      </c>
      <c r="L16" s="12" t="s">
        <v>65</v>
      </c>
      <c r="M16" s="16"/>
    </row>
    <row r="17" ht="35.25" customHeight="1">
      <c r="A17" s="11" t="s">
        <v>66</v>
      </c>
      <c r="B17" s="12">
        <v>4.0</v>
      </c>
      <c r="C17" s="13" t="s">
        <v>67</v>
      </c>
      <c r="D17" s="19"/>
      <c r="E17" s="14"/>
      <c r="F17" s="12"/>
      <c r="G17" s="15"/>
      <c r="H17" s="12">
        <v>25.0</v>
      </c>
      <c r="I17" s="12">
        <v>193.0</v>
      </c>
      <c r="J17" s="12">
        <v>170.0</v>
      </c>
      <c r="K17" s="14" t="s">
        <v>68</v>
      </c>
      <c r="L17" s="12" t="s">
        <v>69</v>
      </c>
      <c r="M17" s="12"/>
    </row>
    <row r="18" ht="35.25" customHeight="1">
      <c r="A18" s="11" t="s">
        <v>70</v>
      </c>
      <c r="B18" s="12">
        <v>4.0</v>
      </c>
      <c r="C18" s="13" t="s">
        <v>71</v>
      </c>
      <c r="D18" s="19"/>
      <c r="E18" s="14"/>
      <c r="F18" s="12">
        <v>3.0</v>
      </c>
      <c r="G18" s="15">
        <v>1.0</v>
      </c>
      <c r="H18" s="12">
        <v>33.0</v>
      </c>
      <c r="I18" s="12">
        <v>191.0</v>
      </c>
      <c r="J18" s="12">
        <v>193.0</v>
      </c>
      <c r="K18" s="14" t="s">
        <v>72</v>
      </c>
      <c r="L18" s="12" t="s">
        <v>39</v>
      </c>
      <c r="M18" s="12">
        <v>1.0</v>
      </c>
    </row>
    <row r="19" ht="35.25" customHeight="1">
      <c r="A19" s="11" t="s">
        <v>73</v>
      </c>
      <c r="B19" s="12">
        <v>5.0</v>
      </c>
      <c r="C19" s="13" t="s">
        <v>74</v>
      </c>
      <c r="D19" s="19"/>
      <c r="E19" s="14"/>
      <c r="F19" s="12">
        <v>2.0</v>
      </c>
      <c r="G19" s="15"/>
      <c r="H19" s="12">
        <v>25.0</v>
      </c>
      <c r="I19" s="12">
        <v>187.0</v>
      </c>
      <c r="J19" s="12">
        <v>150.0</v>
      </c>
      <c r="K19" s="14" t="s">
        <v>75</v>
      </c>
      <c r="L19" s="12" t="s">
        <v>44</v>
      </c>
      <c r="M19" s="12">
        <v>2.0</v>
      </c>
    </row>
    <row r="20" ht="35.25" customHeight="1">
      <c r="A20" s="2" t="str">
        <f>image("http://sumo.or.jp/img/sumo_data/rikishi/60x60/20150042.jpg")</f>
        <v/>
      </c>
      <c r="B20" s="12">
        <v>5.0</v>
      </c>
      <c r="C20" s="18" t="s">
        <v>76</v>
      </c>
      <c r="D20" s="19"/>
      <c r="E20" s="14"/>
      <c r="F20" s="12"/>
      <c r="G20" s="15">
        <v>2.0</v>
      </c>
      <c r="H20" s="12">
        <v>27.0</v>
      </c>
      <c r="I20" s="12">
        <v>184.0</v>
      </c>
      <c r="J20" s="12">
        <v>163.0</v>
      </c>
      <c r="K20" s="14" t="s">
        <v>47</v>
      </c>
      <c r="L20" s="12" t="s">
        <v>50</v>
      </c>
      <c r="M20" s="12">
        <v>7.0</v>
      </c>
    </row>
    <row r="21" ht="35.25" customHeight="1">
      <c r="A21" s="16" t="str">
        <f>image("http://sumo.or.jp/img/sumo_data/rikishi/60x60/20170053.jpg")</f>
        <v/>
      </c>
      <c r="B21" s="12">
        <v>6.0</v>
      </c>
      <c r="C21" s="13" t="s">
        <v>77</v>
      </c>
      <c r="D21" s="19"/>
      <c r="E21" s="19"/>
      <c r="F21" s="16"/>
      <c r="G21" s="15">
        <v>1.0</v>
      </c>
      <c r="H21" s="12">
        <v>25.0</v>
      </c>
      <c r="I21" s="12">
        <v>168.0</v>
      </c>
      <c r="J21" s="12">
        <v>99.0</v>
      </c>
      <c r="K21" s="14" t="s">
        <v>17</v>
      </c>
      <c r="L21" s="12" t="s">
        <v>69</v>
      </c>
      <c r="M21" s="16"/>
    </row>
    <row r="22" ht="35.25" customHeight="1">
      <c r="A22" s="2" t="str">
        <f>image("http://sumo.or.jp/img/sumo_data/rikishi/60x60/20060023.jpg")</f>
        <v/>
      </c>
      <c r="B22" s="12">
        <v>6.0</v>
      </c>
      <c r="C22" s="17" t="s">
        <v>78</v>
      </c>
      <c r="D22" s="19"/>
      <c r="E22" s="14"/>
      <c r="F22" s="12">
        <v>1.0</v>
      </c>
      <c r="G22" s="15">
        <v>1.0</v>
      </c>
      <c r="H22" s="12">
        <v>28.0</v>
      </c>
      <c r="I22" s="12">
        <v>190.0</v>
      </c>
      <c r="J22" s="12">
        <v>152.0</v>
      </c>
      <c r="K22" s="14" t="s">
        <v>68</v>
      </c>
      <c r="L22" s="12" t="s">
        <v>50</v>
      </c>
      <c r="M22" s="12"/>
    </row>
    <row r="23" ht="35.25" customHeight="1">
      <c r="A23" s="2" t="str">
        <f>image("http://sumo.or.jp/img/sumo_data/rikishi/60x60/20100052.jpg")</f>
        <v/>
      </c>
      <c r="B23" s="12">
        <v>7.0</v>
      </c>
      <c r="C23" s="22" t="s">
        <v>79</v>
      </c>
      <c r="D23" s="23"/>
      <c r="E23" s="24"/>
      <c r="F23" s="25">
        <v>1.0</v>
      </c>
      <c r="G23" s="26"/>
      <c r="H23" s="12">
        <v>24.0</v>
      </c>
      <c r="I23" s="12">
        <v>169.0</v>
      </c>
      <c r="J23" s="12">
        <v>116.0</v>
      </c>
      <c r="K23" s="24" t="s">
        <v>62</v>
      </c>
      <c r="L23" s="25" t="s">
        <v>80</v>
      </c>
      <c r="M23" s="25"/>
    </row>
    <row r="24" ht="35.25" customHeight="1">
      <c r="A24" s="16" t="str">
        <f>image("http://sumo.or.jp/img/sumo_data/rikishi/60x60/20090002.jpg")</f>
        <v/>
      </c>
      <c r="B24" s="12">
        <v>7.0</v>
      </c>
      <c r="C24" s="12" t="s">
        <v>81</v>
      </c>
      <c r="D24" s="14">
        <v>1.0</v>
      </c>
      <c r="E24" s="14">
        <v>1.0</v>
      </c>
      <c r="F24" s="12">
        <v>1.0</v>
      </c>
      <c r="G24" s="20"/>
      <c r="H24" s="12">
        <v>33.0</v>
      </c>
      <c r="I24" s="12">
        <v>181.0</v>
      </c>
      <c r="J24" s="12">
        <v>185.0</v>
      </c>
      <c r="K24" s="14" t="s">
        <v>82</v>
      </c>
      <c r="L24" s="12" t="s">
        <v>83</v>
      </c>
      <c r="M24" s="12">
        <v>1.0</v>
      </c>
    </row>
    <row r="25" ht="35.25" customHeight="1">
      <c r="A25" s="2" t="str">
        <f>image("http://sumo.or.jp/img/sumo_data/rikishi/60x60/20130013.jpg")</f>
        <v/>
      </c>
      <c r="B25" s="12">
        <v>8.0</v>
      </c>
      <c r="C25" s="17" t="s">
        <v>84</v>
      </c>
      <c r="D25" s="19"/>
      <c r="E25" s="14"/>
      <c r="F25" s="12">
        <v>1.0</v>
      </c>
      <c r="G25" s="15"/>
      <c r="H25" s="12">
        <v>29.0</v>
      </c>
      <c r="I25" s="12">
        <v>174.0</v>
      </c>
      <c r="J25" s="12">
        <v>115.0</v>
      </c>
      <c r="K25" s="14" t="s">
        <v>17</v>
      </c>
      <c r="L25" s="12" t="s">
        <v>85</v>
      </c>
      <c r="M25" s="12"/>
    </row>
    <row r="26" ht="35.25" customHeight="1">
      <c r="A26" s="2" t="str">
        <f>image("http://sumo.or.jp/img/sumo_data/rikishi/60x60/20110015.jpg")</f>
        <v/>
      </c>
      <c r="B26" s="12">
        <v>8.0</v>
      </c>
      <c r="C26" s="13" t="s">
        <v>86</v>
      </c>
      <c r="D26" s="19"/>
      <c r="E26" s="14"/>
      <c r="F26" s="12"/>
      <c r="G26" s="15">
        <v>1.0</v>
      </c>
      <c r="H26" s="12">
        <v>31.0</v>
      </c>
      <c r="I26" s="12">
        <v>181.0</v>
      </c>
      <c r="J26" s="12">
        <v>198.0</v>
      </c>
      <c r="K26" s="14" t="s">
        <v>87</v>
      </c>
      <c r="L26" s="12" t="s">
        <v>50</v>
      </c>
      <c r="M26" s="12">
        <v>3.0</v>
      </c>
    </row>
    <row r="27" ht="35.25" customHeight="1">
      <c r="A27" s="2" t="str">
        <f>image("http://sumo.or.jp/img/sumo_data/rikishi/60x60/20040005.jpg")</f>
        <v/>
      </c>
      <c r="B27" s="12">
        <v>9.0</v>
      </c>
      <c r="C27" s="13" t="s">
        <v>88</v>
      </c>
      <c r="D27" s="14">
        <v>1.0</v>
      </c>
      <c r="E27" s="14">
        <v>1.0</v>
      </c>
      <c r="F27" s="12">
        <v>1.0</v>
      </c>
      <c r="G27" s="15">
        <v>1.0</v>
      </c>
      <c r="H27" s="12">
        <v>35.0</v>
      </c>
      <c r="I27" s="12">
        <v>188.0</v>
      </c>
      <c r="J27" s="12">
        <v>173.0</v>
      </c>
      <c r="K27" s="14" t="s">
        <v>89</v>
      </c>
      <c r="L27" s="12" t="s">
        <v>39</v>
      </c>
      <c r="M27" s="12">
        <v>3.0</v>
      </c>
    </row>
    <row r="28" ht="35.25" customHeight="1">
      <c r="A28" s="2" t="str">
        <f>image("http://sumo.or.jp/img/sumo_data/rikishi/60x60/20050033.jpg")</f>
        <v/>
      </c>
      <c r="B28" s="12">
        <v>9.0</v>
      </c>
      <c r="C28" s="13" t="s">
        <v>90</v>
      </c>
      <c r="D28" s="19"/>
      <c r="E28" s="14"/>
      <c r="F28" s="12">
        <v>4.0</v>
      </c>
      <c r="G28" s="15"/>
      <c r="H28" s="12">
        <v>33.0</v>
      </c>
      <c r="I28" s="12">
        <v>194.0</v>
      </c>
      <c r="J28" s="12">
        <v>172.0</v>
      </c>
      <c r="K28" s="14" t="s">
        <v>91</v>
      </c>
      <c r="L28" s="12" t="s">
        <v>35</v>
      </c>
      <c r="M28" s="12">
        <v>5.0</v>
      </c>
    </row>
    <row r="29" ht="35.25" customHeight="1">
      <c r="A29" s="2" t="str">
        <f>image("http://sumo.or.jp/img/sumo_data/rikishi/60x60/20060091.jpg")</f>
        <v/>
      </c>
      <c r="B29" s="12">
        <v>10.0</v>
      </c>
      <c r="C29" s="13" t="s">
        <v>92</v>
      </c>
      <c r="D29" s="19"/>
      <c r="E29" s="14"/>
      <c r="F29" s="12">
        <v>3.0</v>
      </c>
      <c r="G29" s="15"/>
      <c r="H29" s="12">
        <v>33.0</v>
      </c>
      <c r="I29" s="12">
        <v>195.0</v>
      </c>
      <c r="J29" s="12">
        <v>200.0</v>
      </c>
      <c r="K29" s="14" t="s">
        <v>93</v>
      </c>
      <c r="L29" s="12" t="s">
        <v>39</v>
      </c>
      <c r="M29" s="16"/>
    </row>
    <row r="30" ht="35.25" customHeight="1">
      <c r="A30" s="2" t="str">
        <f>image("http://sumo.or.jp/img/sumo_data/rikishi/60x60/20090065.jpg")</f>
        <v/>
      </c>
      <c r="B30" s="18">
        <v>10.0</v>
      </c>
      <c r="C30" s="12" t="s">
        <v>94</v>
      </c>
      <c r="D30" s="19"/>
      <c r="E30" s="14"/>
      <c r="F30" s="12"/>
      <c r="G30" s="15">
        <v>5.0</v>
      </c>
      <c r="H30" s="12">
        <v>33.0</v>
      </c>
      <c r="I30" s="12">
        <v>186.0</v>
      </c>
      <c r="J30" s="12">
        <v>155.0</v>
      </c>
      <c r="K30" s="14" t="s">
        <v>95</v>
      </c>
      <c r="L30" s="12" t="s">
        <v>39</v>
      </c>
      <c r="M30" s="12">
        <v>6.0</v>
      </c>
    </row>
    <row r="31" ht="35.25" customHeight="1">
      <c r="A31" s="16" t="str">
        <f>image("http://sumo.or.jp/img/sumo_data/rikishi/60x60/20120047.jpg")</f>
        <v/>
      </c>
      <c r="B31" s="12">
        <v>11.0</v>
      </c>
      <c r="C31" s="13" t="s">
        <v>96</v>
      </c>
      <c r="D31" s="19"/>
      <c r="E31" s="19"/>
      <c r="F31" s="12">
        <v>1.0</v>
      </c>
      <c r="G31" s="20"/>
      <c r="H31" s="12">
        <v>30.0</v>
      </c>
      <c r="I31" s="12">
        <v>178.0</v>
      </c>
      <c r="J31" s="12">
        <v>157.0</v>
      </c>
      <c r="K31" s="14" t="s">
        <v>82</v>
      </c>
      <c r="L31" s="12" t="s">
        <v>97</v>
      </c>
      <c r="M31" s="16"/>
    </row>
    <row r="32" ht="35.25" customHeight="1">
      <c r="A32" s="2" t="str">
        <f>image("http://sumo.or.jp/img/sumo_data/rikishi/60x60/20060028.jpg")</f>
        <v/>
      </c>
      <c r="B32" s="12">
        <v>11.0</v>
      </c>
      <c r="C32" s="13" t="s">
        <v>98</v>
      </c>
      <c r="D32" s="14">
        <v>1.0</v>
      </c>
      <c r="E32" s="14">
        <v>2.0</v>
      </c>
      <c r="F32" s="12">
        <v>6.0</v>
      </c>
      <c r="G32" s="15">
        <v>3.0</v>
      </c>
      <c r="H32" s="12">
        <v>32.0</v>
      </c>
      <c r="I32" s="12">
        <v>191.0</v>
      </c>
      <c r="J32" s="12">
        <v>170.0</v>
      </c>
      <c r="K32" s="14" t="s">
        <v>72</v>
      </c>
      <c r="L32" s="12" t="s">
        <v>99</v>
      </c>
      <c r="M32" s="12">
        <v>2.0</v>
      </c>
    </row>
    <row r="33" ht="35.25" customHeight="1">
      <c r="A33" s="2" t="str">
        <f>image("http://sumo.or.jp/img/sumo_data/rikishi/60x60/20030054.jpg")</f>
        <v/>
      </c>
      <c r="B33" s="12">
        <v>12.0</v>
      </c>
      <c r="C33" s="13" t="s">
        <v>100</v>
      </c>
      <c r="D33" s="19"/>
      <c r="E33" s="19"/>
      <c r="F33" s="12">
        <v>1.0</v>
      </c>
      <c r="G33" s="20"/>
      <c r="H33" s="12">
        <v>32.0</v>
      </c>
      <c r="I33" s="12">
        <v>184.0</v>
      </c>
      <c r="J33" s="12">
        <v>144.0</v>
      </c>
      <c r="K33" s="14" t="s">
        <v>95</v>
      </c>
      <c r="L33" s="12" t="s">
        <v>53</v>
      </c>
      <c r="M33" s="12">
        <v>1.0</v>
      </c>
    </row>
    <row r="34" ht="35.25" customHeight="1">
      <c r="A34" s="2" t="str">
        <f>image("http://sumo.or.jp/img/sumo_data/rikishi/60x60/20060043.jpg")</f>
        <v/>
      </c>
      <c r="B34" s="12">
        <v>12.0</v>
      </c>
      <c r="C34" s="13" t="s">
        <v>101</v>
      </c>
      <c r="D34" s="14"/>
      <c r="E34" s="14">
        <v>1.0</v>
      </c>
      <c r="F34" s="12">
        <v>3.0</v>
      </c>
      <c r="G34" s="15"/>
      <c r="H34" s="12">
        <v>35.0</v>
      </c>
      <c r="I34" s="12">
        <v>177.0</v>
      </c>
      <c r="J34" s="12">
        <v>137.0</v>
      </c>
      <c r="K34" s="14" t="s">
        <v>102</v>
      </c>
      <c r="L34" s="12" t="s">
        <v>50</v>
      </c>
      <c r="M34" s="12">
        <v>5.0</v>
      </c>
    </row>
    <row r="35" ht="35.25" customHeight="1">
      <c r="A35" s="2" t="str">
        <f>image("http://sumo.or.jp/img/sumo_data/rikishi/60x60/20050022.jpg")</f>
        <v/>
      </c>
      <c r="B35" s="18">
        <v>13.0</v>
      </c>
      <c r="C35" s="13" t="s">
        <v>103</v>
      </c>
      <c r="D35" s="14"/>
      <c r="E35" s="14">
        <v>3.0</v>
      </c>
      <c r="F35" s="12">
        <v>4.0</v>
      </c>
      <c r="G35" s="15">
        <v>2.0</v>
      </c>
      <c r="H35" s="12">
        <v>29.0</v>
      </c>
      <c r="I35" s="12">
        <v>185.0</v>
      </c>
      <c r="J35" s="12">
        <v>178.0</v>
      </c>
      <c r="K35" s="14" t="s">
        <v>104</v>
      </c>
      <c r="L35" s="12" t="s">
        <v>26</v>
      </c>
      <c r="M35" s="12">
        <v>4.0</v>
      </c>
    </row>
    <row r="36" ht="35.25" customHeight="1">
      <c r="A36" s="16" t="str">
        <f>image("http://sumo.or.jp/img/sumo_data/rikishi/60x60/20150081.jpg")</f>
        <v/>
      </c>
      <c r="B36" s="12">
        <v>13.0</v>
      </c>
      <c r="C36" s="13" t="s">
        <v>105</v>
      </c>
      <c r="D36" s="19"/>
      <c r="E36" s="19"/>
      <c r="F36" s="16"/>
      <c r="G36" s="20"/>
      <c r="H36" s="12">
        <v>22.0</v>
      </c>
      <c r="I36" s="12">
        <v>188.0</v>
      </c>
      <c r="J36" s="12">
        <v>162.0</v>
      </c>
      <c r="K36" s="14" t="s">
        <v>106</v>
      </c>
      <c r="L36" s="12" t="s">
        <v>107</v>
      </c>
      <c r="M36" s="16"/>
    </row>
    <row r="37" ht="35.25" customHeight="1">
      <c r="A37" s="2" t="str">
        <f>image("http://sumo.or.jp/img/sumo_data/rikishi/60x60/20020002.jpg")</f>
        <v/>
      </c>
      <c r="B37" s="12">
        <v>14.0</v>
      </c>
      <c r="C37" s="13" t="s">
        <v>108</v>
      </c>
      <c r="D37" s="14">
        <v>1.0</v>
      </c>
      <c r="E37" s="14">
        <v>3.0</v>
      </c>
      <c r="F37" s="12"/>
      <c r="G37" s="15">
        <v>4.0</v>
      </c>
      <c r="H37" s="12">
        <v>35.0</v>
      </c>
      <c r="I37" s="12">
        <v>180.0</v>
      </c>
      <c r="J37" s="12">
        <v>176.0</v>
      </c>
      <c r="K37" s="14" t="s">
        <v>106</v>
      </c>
      <c r="L37" s="12" t="s">
        <v>99</v>
      </c>
      <c r="M37" s="12">
        <v>3.0</v>
      </c>
    </row>
    <row r="38" ht="35.25" customHeight="1">
      <c r="A38" s="16" t="str">
        <f>image("http://sumo.or.jp/img/sumo_data/rikishi/60x60/20170011.jpg")</f>
        <v/>
      </c>
      <c r="B38" s="12">
        <v>14.0</v>
      </c>
      <c r="C38" s="13" t="s">
        <v>109</v>
      </c>
      <c r="D38" s="19"/>
      <c r="E38" s="19"/>
      <c r="F38" s="16"/>
      <c r="G38" s="20"/>
      <c r="H38" s="12">
        <v>25.0</v>
      </c>
      <c r="I38" s="12">
        <v>182.0</v>
      </c>
      <c r="J38" s="12">
        <v>125.0</v>
      </c>
      <c r="K38" s="14" t="s">
        <v>110</v>
      </c>
      <c r="L38" s="12" t="s">
        <v>111</v>
      </c>
      <c r="M38" s="16"/>
    </row>
    <row r="39" ht="35.25" customHeight="1">
      <c r="A39" s="16" t="str">
        <f>image("http://sumo.or.jp/img/sumo_data/rikishi/60x60/20170094.jpg")</f>
        <v/>
      </c>
      <c r="B39" s="12">
        <v>15.0</v>
      </c>
      <c r="C39" s="13" t="s">
        <v>112</v>
      </c>
      <c r="D39" s="19"/>
      <c r="E39" s="19"/>
      <c r="F39" s="16"/>
      <c r="G39" s="20"/>
      <c r="H39" s="12">
        <v>20.0</v>
      </c>
      <c r="I39" s="12">
        <v>188.0</v>
      </c>
      <c r="J39" s="12">
        <v>144.0</v>
      </c>
      <c r="K39" s="14" t="s">
        <v>106</v>
      </c>
      <c r="L39" s="12" t="s">
        <v>113</v>
      </c>
      <c r="M39" s="16"/>
    </row>
    <row r="40" ht="35.25" customHeight="1">
      <c r="A40" s="2" t="str">
        <f>image("http://sumo.or.jp/img/sumo_data/rikishi/60x60/20070085.jpg")</f>
        <v/>
      </c>
      <c r="B40" s="12">
        <v>15.0</v>
      </c>
      <c r="C40" s="13" t="s">
        <v>114</v>
      </c>
      <c r="D40" s="14"/>
      <c r="E40" s="14"/>
      <c r="F40" s="12"/>
      <c r="G40" s="15"/>
      <c r="H40" s="12">
        <v>28.0</v>
      </c>
      <c r="I40" s="12">
        <v>180.0</v>
      </c>
      <c r="J40" s="12">
        <v>193.0</v>
      </c>
      <c r="K40" s="14" t="s">
        <v>87</v>
      </c>
      <c r="L40" s="12" t="s">
        <v>115</v>
      </c>
      <c r="M40" s="12"/>
    </row>
    <row r="41" ht="35.25" customHeight="1">
      <c r="A41" s="2" t="str">
        <f>image("http://sumo.or.jp/img/sumo_data/rikishi/60x60/20060025.jpg")</f>
        <v/>
      </c>
      <c r="B41" s="12">
        <v>16.0</v>
      </c>
      <c r="C41" s="13" t="s">
        <v>116</v>
      </c>
      <c r="D41" s="19"/>
      <c r="E41" s="14"/>
      <c r="F41" s="12"/>
      <c r="G41" s="15"/>
      <c r="H41" s="12">
        <v>29.0</v>
      </c>
      <c r="I41" s="12">
        <v>186.0</v>
      </c>
      <c r="J41" s="12">
        <v>180.0</v>
      </c>
      <c r="K41" s="14" t="s">
        <v>91</v>
      </c>
      <c r="L41" s="12" t="s">
        <v>56</v>
      </c>
      <c r="M41" s="12">
        <v>1.0</v>
      </c>
    </row>
    <row r="42" ht="35.25" customHeight="1">
      <c r="A42" s="2" t="str">
        <f>image("http://sumo.or.jp/img/sumo_data/rikishi/60x60/20070057.jpg")</f>
        <v/>
      </c>
      <c r="B42" s="12">
        <v>16.0</v>
      </c>
      <c r="C42" s="13" t="s">
        <v>117</v>
      </c>
      <c r="D42" s="19"/>
      <c r="E42" s="19"/>
      <c r="F42" s="16"/>
      <c r="G42" s="20"/>
      <c r="H42" s="12">
        <v>27.0</v>
      </c>
      <c r="I42" s="12">
        <v>177.0</v>
      </c>
      <c r="J42" s="12">
        <v>138.0</v>
      </c>
      <c r="K42" s="14" t="s">
        <v>106</v>
      </c>
      <c r="L42" s="12" t="s">
        <v>118</v>
      </c>
      <c r="M42" s="16"/>
    </row>
    <row r="43" ht="35.25" customHeight="1">
      <c r="A43" s="2" t="str">
        <f>image("http://sumo.or.jp/img/sumo_data/rikishi/60x60/20110008.jpg")</f>
        <v/>
      </c>
      <c r="B43" s="12">
        <v>17.0</v>
      </c>
      <c r="C43" s="13" t="s">
        <v>119</v>
      </c>
      <c r="D43" s="14">
        <v>1.0</v>
      </c>
      <c r="E43" s="14">
        <v>1.0</v>
      </c>
      <c r="F43" s="12">
        <v>3.0</v>
      </c>
      <c r="G43" s="20"/>
      <c r="H43" s="12">
        <v>28.0</v>
      </c>
      <c r="I43" s="12">
        <v>192.0</v>
      </c>
      <c r="J43" s="12">
        <v>158.0</v>
      </c>
      <c r="K43" s="14" t="s">
        <v>62</v>
      </c>
      <c r="L43" s="12" t="s">
        <v>26</v>
      </c>
      <c r="M43" s="16"/>
    </row>
    <row r="44" ht="34.5" customHeight="1">
      <c r="A44" s="2" t="str">
        <f>image("http://sumo.or.jp/img/sumo_data/rikishi/60x60/20080032.jpg")</f>
        <v/>
      </c>
      <c r="B44" s="12">
        <v>17.0</v>
      </c>
      <c r="C44" s="17" t="s">
        <v>120</v>
      </c>
      <c r="D44" s="19"/>
      <c r="E44" s="14">
        <v>1.0</v>
      </c>
      <c r="F44" s="12"/>
      <c r="G44" s="15"/>
      <c r="H44" s="12">
        <v>28.0</v>
      </c>
      <c r="I44" s="12">
        <v>176.0</v>
      </c>
      <c r="J44" s="12">
        <v>180.0</v>
      </c>
      <c r="K44" s="14" t="s">
        <v>106</v>
      </c>
      <c r="L44" s="12" t="s">
        <v>39</v>
      </c>
      <c r="M44" s="12">
        <v>1.0</v>
      </c>
    </row>
    <row r="45">
      <c r="C45" s="27"/>
    </row>
    <row r="46">
      <c r="C46" s="27"/>
    </row>
    <row r="47">
      <c r="C47" s="27"/>
    </row>
    <row r="48">
      <c r="C48" s="27"/>
    </row>
    <row r="49">
      <c r="C49" s="27"/>
    </row>
    <row r="50">
      <c r="C50" s="27"/>
    </row>
    <row r="51">
      <c r="C51" s="27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</sheetData>
  <drawing r:id="rId1"/>
</worksheet>
</file>