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ice original" sheetId="1" r:id="rId1"/>
    <sheet name="Price" sheetId="3" r:id="rId2"/>
    <sheet name="Deflator" sheetId="4" r:id="rId3"/>
    <sheet name="Notes" sheetId="2" r:id="rId4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3" l="1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L42" i="3"/>
  <c r="M42" i="3"/>
  <c r="N42" i="3"/>
  <c r="L43" i="3"/>
  <c r="M43" i="3"/>
  <c r="N43" i="3"/>
  <c r="L44" i="3"/>
  <c r="M44" i="3"/>
  <c r="N44" i="3"/>
  <c r="L45" i="3"/>
  <c r="M45" i="3"/>
  <c r="N45" i="3"/>
  <c r="L46" i="3"/>
  <c r="M46" i="3"/>
  <c r="N46" i="3"/>
  <c r="L47" i="3"/>
  <c r="M47" i="3"/>
  <c r="N47" i="3"/>
  <c r="L48" i="3"/>
  <c r="M48" i="3"/>
  <c r="N48" i="3"/>
  <c r="L49" i="3"/>
  <c r="M49" i="3"/>
  <c r="N49" i="3"/>
  <c r="L50" i="3"/>
  <c r="M50" i="3"/>
  <c r="N50" i="3"/>
  <c r="L51" i="3"/>
  <c r="M51" i="3"/>
  <c r="N51" i="3"/>
  <c r="L52" i="3"/>
  <c r="M52" i="3"/>
  <c r="N52" i="3"/>
  <c r="L53" i="3"/>
  <c r="M53" i="3"/>
  <c r="N53" i="3"/>
  <c r="H55" i="3"/>
  <c r="I55" i="3"/>
  <c r="J55" i="3"/>
  <c r="K55" i="3"/>
  <c r="L55" i="3"/>
  <c r="M55" i="3"/>
  <c r="N55" i="3"/>
  <c r="O55" i="3"/>
  <c r="P55" i="3"/>
  <c r="Q55" i="3"/>
  <c r="R55" i="3"/>
  <c r="H56" i="3"/>
  <c r="I56" i="3"/>
  <c r="J56" i="3"/>
  <c r="K56" i="3"/>
  <c r="L56" i="3"/>
  <c r="M56" i="3"/>
  <c r="N56" i="3"/>
  <c r="O56" i="3"/>
  <c r="P56" i="3"/>
  <c r="Q56" i="3"/>
  <c r="R56" i="3"/>
  <c r="H57" i="3"/>
  <c r="I57" i="3"/>
  <c r="J57" i="3"/>
  <c r="K57" i="3"/>
  <c r="L57" i="3"/>
  <c r="M57" i="3"/>
  <c r="N57" i="3"/>
  <c r="O57" i="3"/>
  <c r="P57" i="3"/>
  <c r="Q57" i="3"/>
  <c r="R57" i="3"/>
  <c r="H58" i="3"/>
  <c r="I58" i="3"/>
  <c r="J58" i="3"/>
  <c r="K58" i="3"/>
  <c r="L58" i="3"/>
  <c r="M58" i="3"/>
  <c r="N58" i="3"/>
  <c r="O58" i="3"/>
  <c r="P58" i="3"/>
  <c r="Q58" i="3"/>
  <c r="R58" i="3"/>
  <c r="H59" i="3"/>
  <c r="I59" i="3"/>
  <c r="J59" i="3"/>
  <c r="K59" i="3"/>
  <c r="L59" i="3"/>
  <c r="M59" i="3"/>
  <c r="N59" i="3"/>
  <c r="O59" i="3"/>
  <c r="P59" i="3"/>
  <c r="Q59" i="3"/>
  <c r="R59" i="3"/>
  <c r="H60" i="3"/>
  <c r="I60" i="3"/>
  <c r="J60" i="3"/>
  <c r="K60" i="3"/>
  <c r="L60" i="3"/>
  <c r="M60" i="3"/>
  <c r="N60" i="3"/>
  <c r="O60" i="3"/>
  <c r="P60" i="3"/>
  <c r="Q60" i="3"/>
  <c r="R60" i="3"/>
  <c r="I54" i="3"/>
  <c r="J54" i="3"/>
  <c r="K54" i="3"/>
  <c r="L54" i="3"/>
  <c r="M54" i="3"/>
  <c r="N54" i="3"/>
  <c r="O54" i="3"/>
  <c r="P54" i="3"/>
  <c r="Q54" i="3"/>
  <c r="R54" i="3"/>
  <c r="H5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F24" i="3"/>
  <c r="G24" i="3"/>
  <c r="E59" i="3"/>
  <c r="E60" i="3"/>
  <c r="E24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45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33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C37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60" i="4"/>
  <c r="C59" i="4"/>
</calcChain>
</file>

<file path=xl/sharedStrings.xml><?xml version="1.0" encoding="utf-8"?>
<sst xmlns="http://schemas.openxmlformats.org/spreadsheetml/2006/main" count="66" uniqueCount="31">
  <si>
    <t>Year</t>
  </si>
  <si>
    <t>Light copper ingot</t>
  </si>
  <si>
    <t>Barley ingot</t>
  </si>
  <si>
    <t>Heavy copper ingot</t>
  </si>
  <si>
    <t>No.2 ingot</t>
  </si>
  <si>
    <t>Barley brass</t>
  </si>
  <si>
    <t>Berry ref</t>
  </si>
  <si>
    <t>No.2 ref</t>
  </si>
  <si>
    <t>LME</t>
  </si>
  <si>
    <t>COMEX</t>
  </si>
  <si>
    <t>SHFE</t>
  </si>
  <si>
    <t>2018 price</t>
  </si>
  <si>
    <t>Except for LME, all other prices available only up to 2018/11/15. Therefore, 2018/11 and 2018/12 prices are interpolated: 
1. COMEX to LME price spread remains constant level as 2018/10;
2. All consumer buy scrap price to COMEX remains constant level at 2018/10.</t>
  </si>
  <si>
    <t>Ocean ingot</t>
  </si>
  <si>
    <t>Honey ingot</t>
  </si>
  <si>
    <t>Ebony ingot</t>
  </si>
  <si>
    <t>Enerv ingot</t>
  </si>
  <si>
    <t>Item</t>
  </si>
  <si>
    <t>Annual TCRC</t>
  </si>
  <si>
    <t>Annual TCRCPP</t>
  </si>
  <si>
    <t>Spot TCRC</t>
  </si>
  <si>
    <t>Price item</t>
  </si>
  <si>
    <t>Source</t>
  </si>
  <si>
    <t>TR</t>
  </si>
  <si>
    <t>MB</t>
  </si>
  <si>
    <t>CRU</t>
  </si>
  <si>
    <t>AMM</t>
  </si>
  <si>
    <t>2017 and 2018 based on forecast</t>
  </si>
  <si>
    <t>DATE</t>
  </si>
  <si>
    <t>CPI</t>
  </si>
  <si>
    <t>CPI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</si>
</sst>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1" xfId="0" applyFont="1" applyFill="1" applyBorder="1" applyAlignment="1" applyProtection="1">
      <alignment horizontal="center" vertical="top"/>
    </xf>
    <xf numFmtId="2" fontId="2" fillId="0" borderId="0" xfId="0" applyNumberFormat="1" applyFont="1" applyFill="1" applyBorder="1" applyAlignment="1" applyProtection="1"/>
    <xf numFmtId="2" fontId="1" fillId="0" borderId="0" xfId="0" applyNumberFormat="1" applyFont="1" applyFill="1" applyBorder="1" applyAlignment="1" applyProtection="1">
      <alignment horizontal="center" vertical="top"/>
    </xf>
    <xf numFmtId="2" fontId="0" fillId="0" borderId="0" xfId="0" applyNumberFormat="1"/>
    <xf numFmtId="2" fontId="4" fillId="0" borderId="0" xfId="0" applyNumberFormat="1" applyFont="1" applyFill="1" applyBorder="1" applyAlignment="1" applyProtection="1"/>
    <xf numFmtId="0" fontId="1" fillId="0" borderId="1" xfId="0" applyFont="1" applyFill="1" applyBorder="1" applyAlignment="1" applyProtection="1">
      <alignment horizontal="left" vertical="top"/>
    </xf>
    <xf numFmtId="0" fontId="3" fillId="0" borderId="1" xfId="0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G54" sqref="G54"/>
    </sheetView>
  </sheetViews>
  <sheetFormatPr defaultRowHeight="14.4" x14ac:dyDescent="0.55000000000000004"/>
  <cols>
    <col min="1" max="4" width="8.89453125" customWidth="1"/>
    <col min="5" max="7" width="15.15625" customWidth="1"/>
    <col min="8" max="18" width="16.15625" customWidth="1"/>
  </cols>
  <sheetData>
    <row r="1" spans="1:18" x14ac:dyDescent="0.55000000000000004">
      <c r="A1" t="s">
        <v>0</v>
      </c>
      <c r="B1" s="1" t="s">
        <v>8</v>
      </c>
      <c r="C1" s="1" t="s">
        <v>9</v>
      </c>
      <c r="D1" s="1" t="s">
        <v>10</v>
      </c>
      <c r="E1" s="1" t="s">
        <v>18</v>
      </c>
      <c r="F1" s="1" t="s">
        <v>19</v>
      </c>
      <c r="G1" s="1" t="s">
        <v>20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55000000000000004">
      <c r="A2">
        <v>1957</v>
      </c>
      <c r="B2" s="5">
        <v>612.53765690376645</v>
      </c>
      <c r="C2" s="5"/>
      <c r="D2" s="5"/>
      <c r="E2" s="5"/>
      <c r="F2" s="5"/>
      <c r="G2" s="5"/>
      <c r="H2" s="6"/>
      <c r="I2" s="6"/>
      <c r="J2" s="6"/>
      <c r="K2" s="6"/>
      <c r="L2" s="6"/>
      <c r="M2" s="6"/>
      <c r="N2" s="6"/>
      <c r="O2" s="7"/>
      <c r="P2" s="7"/>
      <c r="Q2" s="7"/>
      <c r="R2" s="7"/>
    </row>
    <row r="3" spans="1:18" x14ac:dyDescent="0.55000000000000004">
      <c r="A3">
        <v>1958</v>
      </c>
      <c r="B3" s="5">
        <v>536.15670498084353</v>
      </c>
      <c r="C3" s="5"/>
      <c r="D3" s="5"/>
      <c r="E3" s="5"/>
      <c r="F3" s="5"/>
      <c r="G3" s="5"/>
      <c r="H3" s="6"/>
      <c r="I3" s="6"/>
      <c r="J3" s="6"/>
      <c r="K3" s="6"/>
      <c r="L3" s="6"/>
      <c r="M3" s="6"/>
      <c r="N3" s="6"/>
      <c r="O3" s="7"/>
      <c r="P3" s="7"/>
      <c r="Q3" s="7"/>
      <c r="R3" s="7"/>
    </row>
    <row r="4" spans="1:18" x14ac:dyDescent="0.55000000000000004">
      <c r="A4">
        <v>1959</v>
      </c>
      <c r="B4" s="5">
        <v>647.83065134099377</v>
      </c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7"/>
      <c r="P4" s="7"/>
      <c r="Q4" s="7"/>
      <c r="R4" s="7"/>
    </row>
    <row r="5" spans="1:18" x14ac:dyDescent="0.55000000000000004">
      <c r="A5">
        <v>1960</v>
      </c>
      <c r="B5" s="5">
        <v>683.08735632183846</v>
      </c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7"/>
      <c r="P5" s="7"/>
      <c r="Q5" s="7"/>
      <c r="R5" s="7"/>
    </row>
    <row r="6" spans="1:18" x14ac:dyDescent="0.55000000000000004">
      <c r="A6">
        <v>1961</v>
      </c>
      <c r="B6" s="5">
        <v>634.56961538461735</v>
      </c>
      <c r="C6" s="5"/>
      <c r="D6" s="5"/>
      <c r="E6" s="5"/>
      <c r="F6" s="5"/>
      <c r="G6" s="5"/>
      <c r="H6" s="6"/>
      <c r="I6" s="6"/>
      <c r="J6" s="6"/>
      <c r="K6" s="6"/>
      <c r="L6" s="6"/>
      <c r="M6" s="6"/>
      <c r="N6" s="6"/>
      <c r="O6" s="7"/>
      <c r="P6" s="7"/>
      <c r="Q6" s="7"/>
      <c r="R6" s="7"/>
    </row>
    <row r="7" spans="1:18" x14ac:dyDescent="0.55000000000000004">
      <c r="A7">
        <v>1962</v>
      </c>
      <c r="B7" s="5">
        <v>644.32337164750584</v>
      </c>
      <c r="C7" s="5"/>
      <c r="D7" s="5"/>
      <c r="E7" s="5"/>
      <c r="F7" s="5"/>
      <c r="G7" s="5"/>
      <c r="H7" s="6"/>
      <c r="I7" s="6"/>
      <c r="J7" s="7"/>
      <c r="K7" s="7"/>
      <c r="L7" s="7"/>
      <c r="M7" s="6"/>
      <c r="N7" s="6"/>
      <c r="O7" s="7"/>
      <c r="P7" s="7"/>
      <c r="Q7" s="7"/>
      <c r="R7" s="7"/>
    </row>
    <row r="8" spans="1:18" x14ac:dyDescent="0.55000000000000004">
      <c r="A8">
        <v>1963</v>
      </c>
      <c r="B8" s="5">
        <v>645.91724137930726</v>
      </c>
      <c r="C8" s="5"/>
      <c r="D8" s="5"/>
      <c r="E8" s="5"/>
      <c r="F8" s="5"/>
      <c r="G8" s="5"/>
      <c r="H8" s="6"/>
      <c r="I8" s="6"/>
      <c r="J8" s="6"/>
      <c r="K8" s="6"/>
      <c r="L8" s="6"/>
      <c r="M8" s="6"/>
      <c r="N8" s="6"/>
      <c r="O8" s="7"/>
      <c r="P8" s="7"/>
      <c r="Q8" s="7"/>
      <c r="R8" s="7"/>
    </row>
    <row r="9" spans="1:18" x14ac:dyDescent="0.55000000000000004">
      <c r="A9">
        <v>1964</v>
      </c>
      <c r="B9" s="5">
        <v>921.76717557251789</v>
      </c>
      <c r="C9" s="5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7"/>
      <c r="P9" s="7"/>
      <c r="Q9" s="7"/>
      <c r="R9" s="7"/>
    </row>
    <row r="10" spans="1:18" x14ac:dyDescent="0.55000000000000004">
      <c r="A10">
        <v>1965</v>
      </c>
      <c r="B10" s="5">
        <v>1263.7210727969359</v>
      </c>
      <c r="C10" s="5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7"/>
      <c r="P10" s="7"/>
      <c r="Q10" s="7"/>
      <c r="R10" s="7"/>
    </row>
    <row r="11" spans="1:18" x14ac:dyDescent="0.55000000000000004">
      <c r="A11">
        <v>1966</v>
      </c>
      <c r="B11" s="5">
        <v>1552.8265384615406</v>
      </c>
      <c r="C11" s="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7"/>
      <c r="P11" s="7"/>
      <c r="Q11" s="7"/>
      <c r="R11" s="7"/>
    </row>
    <row r="12" spans="1:18" x14ac:dyDescent="0.55000000000000004">
      <c r="A12">
        <v>1967</v>
      </c>
      <c r="B12" s="5">
        <v>1112.5869230769183</v>
      </c>
      <c r="C12" s="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7"/>
      <c r="P12" s="7"/>
      <c r="Q12" s="7"/>
      <c r="R12" s="7"/>
    </row>
    <row r="13" spans="1:18" x14ac:dyDescent="0.55000000000000004">
      <c r="A13">
        <v>1968</v>
      </c>
      <c r="B13" s="5">
        <v>1248.8729007633619</v>
      </c>
      <c r="C13" s="5"/>
      <c r="D13" s="5"/>
      <c r="E13" s="5"/>
      <c r="F13" s="5"/>
      <c r="G13" s="5"/>
      <c r="H13" s="6"/>
      <c r="I13" s="6"/>
      <c r="J13" s="6"/>
      <c r="K13" s="6"/>
      <c r="L13" s="6"/>
      <c r="M13" s="6"/>
      <c r="N13" s="6"/>
      <c r="O13" s="7"/>
      <c r="P13" s="7"/>
      <c r="Q13" s="7"/>
      <c r="R13" s="7"/>
    </row>
    <row r="14" spans="1:18" x14ac:dyDescent="0.55000000000000004">
      <c r="A14">
        <v>1969</v>
      </c>
      <c r="B14" s="5">
        <v>1425.4555555555562</v>
      </c>
      <c r="C14" s="5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7"/>
      <c r="P14" s="7"/>
      <c r="Q14" s="7"/>
      <c r="R14" s="7"/>
    </row>
    <row r="15" spans="1:18" x14ac:dyDescent="0.55000000000000004">
      <c r="A15">
        <v>1970</v>
      </c>
      <c r="B15" s="5">
        <v>1461.6406130268149</v>
      </c>
      <c r="C15" s="5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7"/>
      <c r="P15" s="7"/>
      <c r="Q15" s="7"/>
      <c r="R15" s="7"/>
    </row>
    <row r="16" spans="1:18" x14ac:dyDescent="0.55000000000000004">
      <c r="A16">
        <v>1971</v>
      </c>
      <c r="B16" s="5">
        <v>1079.7264367816097</v>
      </c>
      <c r="C16" s="5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7"/>
      <c r="P16" s="7"/>
      <c r="Q16" s="7"/>
      <c r="R16" s="7"/>
    </row>
    <row r="17" spans="1:18" x14ac:dyDescent="0.55000000000000004">
      <c r="A17">
        <v>1972</v>
      </c>
      <c r="B17" s="5">
        <v>1073.015384615383</v>
      </c>
      <c r="C17" s="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7"/>
      <c r="P17" s="7"/>
      <c r="Q17" s="7"/>
      <c r="R17" s="7"/>
    </row>
    <row r="18" spans="1:18" x14ac:dyDescent="0.55000000000000004">
      <c r="A18">
        <v>1973</v>
      </c>
      <c r="B18" s="5">
        <v>1681.0134099616903</v>
      </c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7"/>
      <c r="P18" s="7"/>
      <c r="Q18" s="7"/>
      <c r="R18" s="7"/>
    </row>
    <row r="19" spans="1:18" x14ac:dyDescent="0.55000000000000004">
      <c r="A19">
        <v>1974</v>
      </c>
      <c r="B19" s="5">
        <v>2129.8973180076591</v>
      </c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7"/>
      <c r="P19" s="7"/>
      <c r="Q19" s="7"/>
      <c r="R19" s="7"/>
    </row>
    <row r="20" spans="1:18" x14ac:dyDescent="0.55000000000000004">
      <c r="A20">
        <v>1975</v>
      </c>
      <c r="B20" s="5">
        <v>1248.3390804597743</v>
      </c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7"/>
      <c r="P20" s="7"/>
      <c r="Q20" s="7"/>
      <c r="R20" s="7"/>
    </row>
    <row r="21" spans="1:18" x14ac:dyDescent="0.55000000000000004">
      <c r="A21">
        <v>1976</v>
      </c>
      <c r="B21" s="5">
        <v>1391.67938931298</v>
      </c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7"/>
      <c r="P21" s="7"/>
      <c r="Q21" s="7"/>
      <c r="R21" s="7"/>
    </row>
    <row r="22" spans="1:18" x14ac:dyDescent="0.55000000000000004">
      <c r="A22">
        <v>1977</v>
      </c>
      <c r="B22" s="5">
        <v>1311.9853846153824</v>
      </c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7"/>
      <c r="P22" s="7"/>
      <c r="Q22" s="7"/>
      <c r="R22" s="7"/>
    </row>
    <row r="23" spans="1:18" x14ac:dyDescent="0.55000000000000004">
      <c r="A23">
        <v>1978</v>
      </c>
      <c r="B23" s="5">
        <v>1342.6780769230809</v>
      </c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7"/>
      <c r="P23" s="7"/>
      <c r="Q23" s="7"/>
      <c r="R23" s="7"/>
    </row>
    <row r="24" spans="1:18" x14ac:dyDescent="0.55000000000000004">
      <c r="A24">
        <v>1979</v>
      </c>
      <c r="B24" s="5">
        <v>1918.8057471264383</v>
      </c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7"/>
      <c r="P24" s="7"/>
      <c r="Q24" s="7"/>
      <c r="R24" s="7"/>
    </row>
    <row r="25" spans="1:18" x14ac:dyDescent="0.55000000000000004">
      <c r="A25">
        <v>1980</v>
      </c>
      <c r="B25" s="5">
        <v>2207.4179389312972</v>
      </c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7"/>
      <c r="P25" s="7"/>
      <c r="Q25" s="7"/>
      <c r="R25" s="7"/>
    </row>
    <row r="26" spans="1:18" x14ac:dyDescent="0.55000000000000004">
      <c r="A26">
        <v>1981</v>
      </c>
      <c r="B26" s="5">
        <v>1759.3298850574763</v>
      </c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7"/>
      <c r="P26" s="7"/>
      <c r="Q26" s="7"/>
      <c r="R26" s="7"/>
    </row>
    <row r="27" spans="1:18" x14ac:dyDescent="0.55000000000000004">
      <c r="A27">
        <v>1982</v>
      </c>
      <c r="B27" s="5">
        <v>1494.9141762452136</v>
      </c>
      <c r="C27" s="5"/>
      <c r="D27" s="5"/>
      <c r="E27" s="5">
        <v>17.399999999999999</v>
      </c>
      <c r="F27" s="5">
        <v>15.1</v>
      </c>
      <c r="G27" s="5">
        <v>16.899999999999999</v>
      </c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</row>
    <row r="28" spans="1:18" x14ac:dyDescent="0.55000000000000004">
      <c r="A28">
        <v>1983</v>
      </c>
      <c r="B28" s="5">
        <v>1598.1907692307759</v>
      </c>
      <c r="C28" s="5"/>
      <c r="D28" s="5"/>
      <c r="E28" s="5">
        <v>17.384680884875305</v>
      </c>
      <c r="F28" s="5">
        <v>15.418391281070191</v>
      </c>
      <c r="G28" s="5">
        <v>12.033696830699418</v>
      </c>
      <c r="H28" s="6"/>
      <c r="I28" s="6"/>
      <c r="J28" s="6"/>
      <c r="K28" s="6"/>
      <c r="L28" s="6"/>
      <c r="M28" s="6"/>
      <c r="N28" s="6"/>
      <c r="O28" s="7"/>
      <c r="P28" s="7"/>
      <c r="Q28" s="7"/>
      <c r="R28" s="7"/>
    </row>
    <row r="29" spans="1:18" x14ac:dyDescent="0.55000000000000004">
      <c r="A29">
        <v>1984</v>
      </c>
      <c r="B29" s="5">
        <v>1384.4823754789243</v>
      </c>
      <c r="C29" s="5"/>
      <c r="D29" s="5"/>
      <c r="E29" s="5">
        <v>12.256453923250202</v>
      </c>
      <c r="F29" s="5">
        <v>9.5014599546040568</v>
      </c>
      <c r="G29" s="5">
        <v>9.594583349886868</v>
      </c>
      <c r="H29" s="6"/>
      <c r="I29" s="6"/>
      <c r="J29" s="6"/>
      <c r="K29" s="6"/>
      <c r="L29" s="6"/>
      <c r="M29" s="6"/>
      <c r="N29" s="6"/>
      <c r="O29" s="7"/>
      <c r="P29" s="7"/>
      <c r="Q29" s="7"/>
      <c r="R29" s="7"/>
    </row>
    <row r="30" spans="1:18" x14ac:dyDescent="0.55000000000000004">
      <c r="A30">
        <v>1985</v>
      </c>
      <c r="B30" s="5">
        <v>1411.160536398465</v>
      </c>
      <c r="C30" s="5"/>
      <c r="D30" s="5"/>
      <c r="E30" s="5">
        <v>12.947482293453341</v>
      </c>
      <c r="F30" s="5">
        <v>10.374034512602975</v>
      </c>
      <c r="G30" s="5">
        <v>9.9628546275392207</v>
      </c>
      <c r="H30" s="6"/>
      <c r="I30" s="6"/>
      <c r="J30" s="6"/>
      <c r="K30" s="6"/>
      <c r="L30" s="6"/>
      <c r="M30" s="6"/>
      <c r="N30" s="6"/>
      <c r="O30" s="7"/>
      <c r="P30" s="7"/>
      <c r="Q30" s="7"/>
      <c r="R30" s="7"/>
    </row>
    <row r="31" spans="1:18" x14ac:dyDescent="0.55000000000000004">
      <c r="A31">
        <v>1986</v>
      </c>
      <c r="B31" s="5">
        <v>1374.1563218390809</v>
      </c>
      <c r="C31" s="5"/>
      <c r="D31" s="5"/>
      <c r="E31" s="5">
        <v>12.556453923250203</v>
      </c>
      <c r="F31" s="5">
        <v>9.8373228745887555</v>
      </c>
      <c r="G31" s="5">
        <v>14.154539033859617</v>
      </c>
      <c r="H31" s="6"/>
      <c r="I31" s="6"/>
      <c r="J31" s="6"/>
      <c r="K31" s="6"/>
      <c r="L31" s="6"/>
      <c r="M31" s="6"/>
      <c r="N31" s="6"/>
      <c r="O31" s="7"/>
      <c r="P31" s="7"/>
      <c r="Q31" s="7"/>
      <c r="R31" s="7"/>
    </row>
    <row r="32" spans="1:18" x14ac:dyDescent="0.55000000000000004">
      <c r="A32">
        <v>1987</v>
      </c>
      <c r="B32" s="5">
        <v>1713.8701149425301</v>
      </c>
      <c r="C32" s="5"/>
      <c r="D32" s="5"/>
      <c r="E32" s="5">
        <v>13.756453923250202</v>
      </c>
      <c r="F32" s="5">
        <v>12.835801711077584</v>
      </c>
      <c r="G32" s="5">
        <v>16.545895422121383</v>
      </c>
      <c r="H32" s="6"/>
      <c r="I32" s="6"/>
      <c r="J32" s="6"/>
      <c r="K32" s="6"/>
      <c r="L32" s="6"/>
      <c r="M32" s="6"/>
      <c r="N32" s="6"/>
      <c r="O32" s="7"/>
      <c r="P32" s="7"/>
      <c r="Q32" s="7"/>
      <c r="R32" s="7"/>
    </row>
    <row r="33" spans="1:18" x14ac:dyDescent="0.55000000000000004">
      <c r="A33">
        <v>1988</v>
      </c>
      <c r="B33" s="5">
        <v>2603.0130268199237</v>
      </c>
      <c r="C33" s="5"/>
      <c r="D33" s="5"/>
      <c r="E33" s="5">
        <v>16.102624144469029</v>
      </c>
      <c r="F33" s="5">
        <v>18.895748351815421</v>
      </c>
      <c r="G33" s="5">
        <v>19.253280180586287</v>
      </c>
      <c r="H33" s="6"/>
      <c r="I33" s="6"/>
      <c r="J33" s="6"/>
      <c r="K33" s="6"/>
      <c r="L33" s="6"/>
      <c r="M33" s="6"/>
      <c r="N33" s="6"/>
      <c r="O33" s="7"/>
      <c r="P33" s="7"/>
      <c r="Q33" s="7"/>
      <c r="R33" s="7"/>
    </row>
    <row r="34" spans="1:18" x14ac:dyDescent="0.55000000000000004">
      <c r="A34">
        <v>1989</v>
      </c>
      <c r="B34" s="5">
        <v>2846.2211538461538</v>
      </c>
      <c r="C34" s="5"/>
      <c r="D34" s="5"/>
      <c r="E34" s="5">
        <v>19.948794365687856</v>
      </c>
      <c r="F34" s="5">
        <v>23.863109368575731</v>
      </c>
      <c r="G34" s="5">
        <v>24.296578067719231</v>
      </c>
      <c r="H34" s="6"/>
      <c r="I34" s="6"/>
      <c r="J34" s="6"/>
      <c r="K34" s="6"/>
      <c r="L34" s="6"/>
      <c r="M34" s="6"/>
      <c r="N34" s="6"/>
      <c r="O34" s="7"/>
      <c r="P34" s="7"/>
      <c r="Q34" s="7"/>
      <c r="R34" s="7"/>
    </row>
    <row r="35" spans="1:18" x14ac:dyDescent="0.55000000000000004">
      <c r="A35">
        <v>1990</v>
      </c>
      <c r="B35" s="5">
        <v>2661.5578544061291</v>
      </c>
      <c r="C35" s="5"/>
      <c r="D35" s="5"/>
      <c r="E35" s="5">
        <v>19.948794365687856</v>
      </c>
      <c r="F35" s="5">
        <v>23.01499691079767</v>
      </c>
      <c r="G35" s="5">
        <v>16.224423792324522</v>
      </c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</row>
    <row r="36" spans="1:18" x14ac:dyDescent="0.55000000000000004">
      <c r="A36">
        <v>1991</v>
      </c>
      <c r="B36" s="5">
        <v>2335.9394636015336</v>
      </c>
      <c r="C36" s="5">
        <v>104.84583333333327</v>
      </c>
      <c r="D36" s="5"/>
      <c r="E36" s="5">
        <v>20.339822735890994</v>
      </c>
      <c r="F36" s="5">
        <v>21.942085644389206</v>
      </c>
      <c r="G36" s="5">
        <v>28.428005381488841</v>
      </c>
      <c r="H36" s="6"/>
      <c r="I36" s="6"/>
      <c r="J36" s="6"/>
      <c r="K36" s="6"/>
      <c r="L36" s="6"/>
      <c r="M36" s="6"/>
      <c r="N36" s="6"/>
      <c r="O36" s="7"/>
      <c r="P36" s="7"/>
      <c r="Q36" s="7"/>
      <c r="R36" s="7"/>
    </row>
    <row r="37" spans="1:18" x14ac:dyDescent="0.55000000000000004">
      <c r="A37">
        <v>1992</v>
      </c>
      <c r="B37" s="5">
        <v>2281.6667938931282</v>
      </c>
      <c r="C37" s="5">
        <v>102.81713147410362</v>
      </c>
      <c r="D37" s="5"/>
      <c r="E37" s="5">
        <v>25.641134808125507</v>
      </c>
      <c r="F37" s="5">
        <v>26.995874796196013</v>
      </c>
      <c r="G37" s="5">
        <v>29.745319214445903</v>
      </c>
      <c r="H37" s="6"/>
      <c r="I37" s="6"/>
      <c r="J37" s="6"/>
      <c r="K37" s="6"/>
      <c r="L37" s="6"/>
      <c r="M37" s="6"/>
      <c r="N37" s="6"/>
      <c r="O37" s="7"/>
      <c r="P37" s="7"/>
      <c r="Q37" s="7"/>
      <c r="R37" s="7"/>
    </row>
    <row r="38" spans="1:18" x14ac:dyDescent="0.55000000000000004">
      <c r="A38">
        <v>1993</v>
      </c>
      <c r="B38" s="5">
        <v>1912.4241379310322</v>
      </c>
      <c r="C38" s="5">
        <v>85.32520325203248</v>
      </c>
      <c r="D38" s="5"/>
      <c r="E38" s="5">
        <v>25.641134808125507</v>
      </c>
      <c r="F38" s="5">
        <v>25.316491200610379</v>
      </c>
      <c r="G38" s="5">
        <v>21.314193309254328</v>
      </c>
      <c r="H38" s="5"/>
      <c r="I38" s="5"/>
      <c r="J38" s="5"/>
      <c r="K38" s="5"/>
      <c r="L38" s="5">
        <v>81.588461538461544</v>
      </c>
      <c r="M38" s="5">
        <v>77.969230769230762</v>
      </c>
      <c r="N38" s="5">
        <v>69.546153846153842</v>
      </c>
      <c r="O38" s="7"/>
      <c r="P38" s="7"/>
      <c r="Q38" s="7"/>
      <c r="R38" s="7"/>
    </row>
    <row r="39" spans="1:18" x14ac:dyDescent="0.55000000000000004">
      <c r="A39">
        <v>1994</v>
      </c>
      <c r="B39" s="5">
        <v>2310.9069230769228</v>
      </c>
      <c r="C39" s="5">
        <v>107.22279999999994</v>
      </c>
      <c r="D39" s="5"/>
      <c r="E39" s="5">
        <v>23.077021327312956</v>
      </c>
      <c r="F39" s="5">
        <v>24.504572164950464</v>
      </c>
      <c r="G39" s="5">
        <v>13.141081589164322</v>
      </c>
      <c r="H39" s="5"/>
      <c r="I39" s="5"/>
      <c r="J39" s="5"/>
      <c r="K39" s="5"/>
      <c r="L39" s="5">
        <v>101.06442307692308</v>
      </c>
      <c r="M39" s="5">
        <v>96.443269230769232</v>
      </c>
      <c r="N39" s="5">
        <v>85.328846153846158</v>
      </c>
      <c r="O39" s="7"/>
      <c r="P39" s="7"/>
      <c r="Q39" s="7"/>
      <c r="R39" s="7"/>
    </row>
    <row r="40" spans="1:18" x14ac:dyDescent="0.55000000000000004">
      <c r="A40">
        <v>1995</v>
      </c>
      <c r="B40" s="5">
        <v>2933.5030769230771</v>
      </c>
      <c r="C40" s="5">
        <v>131.93954918032782</v>
      </c>
      <c r="D40" s="5"/>
      <c r="E40" s="5">
        <v>18.589822735890994</v>
      </c>
      <c r="F40" s="5">
        <v>22.906351897017426</v>
      </c>
      <c r="G40" s="5">
        <v>23.718049697516093</v>
      </c>
      <c r="H40" s="5"/>
      <c r="I40" s="5"/>
      <c r="J40" s="5"/>
      <c r="K40" s="5"/>
      <c r="L40" s="5">
        <v>123.313</v>
      </c>
      <c r="M40" s="5">
        <v>116.73399999999999</v>
      </c>
      <c r="N40" s="5">
        <v>104.774</v>
      </c>
      <c r="O40" s="7"/>
      <c r="P40" s="7"/>
      <c r="Q40" s="7"/>
      <c r="R40" s="7"/>
    </row>
    <row r="41" spans="1:18" x14ac:dyDescent="0.55000000000000004">
      <c r="A41">
        <v>1996</v>
      </c>
      <c r="B41" s="5">
        <v>2295.2507633587784</v>
      </c>
      <c r="C41" s="5">
        <v>103.86640000000006</v>
      </c>
      <c r="D41" s="5"/>
      <c r="E41" s="5">
        <v>24.359078067719231</v>
      </c>
      <c r="F41" s="5">
        <v>25.770224800896226</v>
      </c>
      <c r="G41" s="5">
        <v>32.692446880360023</v>
      </c>
      <c r="H41" s="5"/>
      <c r="I41" s="5"/>
      <c r="J41" s="5"/>
      <c r="K41" s="5"/>
      <c r="L41" s="5">
        <v>101.56150793650794</v>
      </c>
      <c r="M41" s="5">
        <v>95.574880952380951</v>
      </c>
      <c r="N41" s="5">
        <v>83.958333333333329</v>
      </c>
      <c r="O41" s="7"/>
      <c r="P41" s="7"/>
      <c r="Q41" s="7"/>
      <c r="R41" s="7"/>
    </row>
    <row r="42" spans="1:18" x14ac:dyDescent="0.55000000000000004">
      <c r="A42">
        <v>1997</v>
      </c>
      <c r="B42" s="5">
        <v>2272.4249042145593</v>
      </c>
      <c r="C42" s="5">
        <v>102.90602409638558</v>
      </c>
      <c r="D42" s="5"/>
      <c r="E42" s="5">
        <v>26.923191548531783</v>
      </c>
      <c r="F42" s="5">
        <v>28.251322155834817</v>
      </c>
      <c r="G42" s="5">
        <v>25.534296746424985</v>
      </c>
      <c r="H42" s="5"/>
      <c r="I42" s="5"/>
      <c r="J42" s="5"/>
      <c r="K42" s="5"/>
      <c r="L42" s="5">
        <v>100.39342629482071</v>
      </c>
      <c r="M42" s="5">
        <v>94.117529880478088</v>
      </c>
      <c r="N42" s="5">
        <v>82.67281027285236</v>
      </c>
      <c r="O42" s="7"/>
      <c r="P42" s="7"/>
      <c r="Q42" s="7"/>
      <c r="R42" s="7"/>
    </row>
    <row r="43" spans="1:18" x14ac:dyDescent="0.55000000000000004">
      <c r="A43">
        <v>1998</v>
      </c>
      <c r="B43" s="5">
        <v>1653.8913793103443</v>
      </c>
      <c r="C43" s="5">
        <v>75.599798387096712</v>
      </c>
      <c r="D43" s="5"/>
      <c r="E43" s="5">
        <v>24.743695089841115</v>
      </c>
      <c r="F43" s="5">
        <v>23.246154605993883</v>
      </c>
      <c r="G43" s="5">
        <v>13.247919650864844</v>
      </c>
      <c r="H43" s="5"/>
      <c r="I43" s="5"/>
      <c r="J43" s="5"/>
      <c r="K43" s="5"/>
      <c r="L43" s="5">
        <v>73.563000000000002</v>
      </c>
      <c r="M43" s="5">
        <v>70.328000000000003</v>
      </c>
      <c r="N43" s="5">
        <v>59.994736573705175</v>
      </c>
      <c r="O43" s="7"/>
      <c r="P43" s="7"/>
      <c r="Q43" s="7"/>
      <c r="R43" s="7"/>
    </row>
    <row r="44" spans="1:18" x14ac:dyDescent="0.55000000000000004">
      <c r="A44">
        <v>1999</v>
      </c>
      <c r="B44" s="5">
        <v>1575.2206130268198</v>
      </c>
      <c r="C44" s="5">
        <v>72.72799999999998</v>
      </c>
      <c r="D44" s="5"/>
      <c r="E44" s="5">
        <v>17.2</v>
      </c>
      <c r="F44" s="5">
        <v>15.34</v>
      </c>
      <c r="G44" s="5">
        <v>9.6367931653871715</v>
      </c>
      <c r="H44" s="5"/>
      <c r="I44" s="5"/>
      <c r="J44" s="5"/>
      <c r="K44" s="5"/>
      <c r="L44" s="5">
        <v>70.876494023904385</v>
      </c>
      <c r="M44" s="5">
        <v>67.537848605577693</v>
      </c>
      <c r="N44" s="5">
        <v>57.511952191235061</v>
      </c>
      <c r="O44" s="7"/>
      <c r="P44" s="7"/>
      <c r="Q44" s="7"/>
      <c r="R44" s="7"/>
    </row>
    <row r="45" spans="1:18" x14ac:dyDescent="0.55000000000000004">
      <c r="A45">
        <v>2000</v>
      </c>
      <c r="B45" s="5">
        <v>1813.6101923076922</v>
      </c>
      <c r="C45" s="5">
        <v>84.387560975609759</v>
      </c>
      <c r="D45" s="5"/>
      <c r="E45" s="5">
        <v>17.7</v>
      </c>
      <c r="F45" s="5">
        <v>17.2</v>
      </c>
      <c r="G45" s="5">
        <v>18</v>
      </c>
      <c r="H45" s="5"/>
      <c r="I45" s="5"/>
      <c r="J45" s="5"/>
      <c r="K45" s="5"/>
      <c r="L45" s="5">
        <v>80.670318725099605</v>
      </c>
      <c r="M45" s="5">
        <v>75.54681274900399</v>
      </c>
      <c r="N45" s="5">
        <v>65.253984063745023</v>
      </c>
      <c r="O45" s="7"/>
      <c r="P45" s="7"/>
      <c r="Q45" s="7"/>
      <c r="R45" s="7"/>
    </row>
    <row r="46" spans="1:18" x14ac:dyDescent="0.55000000000000004">
      <c r="A46">
        <v>2001</v>
      </c>
      <c r="B46" s="5">
        <v>1580.4858237547894</v>
      </c>
      <c r="C46" s="5">
        <v>72.844605809128666</v>
      </c>
      <c r="D46" s="5"/>
      <c r="E46" s="5">
        <v>19.2</v>
      </c>
      <c r="F46" s="5">
        <v>17.359284333716555</v>
      </c>
      <c r="G46" s="5">
        <v>16.5</v>
      </c>
      <c r="H46" s="5"/>
      <c r="I46" s="5"/>
      <c r="J46" s="5"/>
      <c r="K46" s="5"/>
      <c r="L46" s="5">
        <v>69.217131474103581</v>
      </c>
      <c r="M46" s="5">
        <v>66.545816733067724</v>
      </c>
      <c r="N46" s="5">
        <v>58.641434262948209</v>
      </c>
      <c r="O46" s="7"/>
      <c r="P46" s="7"/>
      <c r="Q46" s="7"/>
      <c r="R46" s="7"/>
    </row>
    <row r="47" spans="1:18" x14ac:dyDescent="0.55000000000000004">
      <c r="A47">
        <v>2002</v>
      </c>
      <c r="B47" s="5">
        <v>1559.3791187739462</v>
      </c>
      <c r="C47" s="5">
        <v>72.015461847389645</v>
      </c>
      <c r="D47" s="5"/>
      <c r="E47" s="5">
        <v>17.600000000000001</v>
      </c>
      <c r="F47" s="5">
        <v>15.682331224966674</v>
      </c>
      <c r="G47" s="5">
        <v>8.2372145571103186</v>
      </c>
      <c r="H47" s="5"/>
      <c r="I47" s="5"/>
      <c r="J47" s="5"/>
      <c r="K47" s="5"/>
      <c r="L47" s="5">
        <v>70.200396825396822</v>
      </c>
      <c r="M47" s="5">
        <v>66.878968253968253</v>
      </c>
      <c r="N47" s="5">
        <v>58.783730158730158</v>
      </c>
      <c r="O47" s="7"/>
      <c r="P47" s="7"/>
      <c r="Q47" s="7"/>
      <c r="R47" s="7"/>
    </row>
    <row r="48" spans="1:18" x14ac:dyDescent="0.55000000000000004">
      <c r="A48">
        <v>2003</v>
      </c>
      <c r="B48" s="5">
        <v>1780.3488505747127</v>
      </c>
      <c r="C48" s="5">
        <v>84.570522388059715</v>
      </c>
      <c r="D48" s="5">
        <v>18154.82608695652</v>
      </c>
      <c r="E48" s="5">
        <v>14.9</v>
      </c>
      <c r="F48" s="5">
        <v>13.967510821314413</v>
      </c>
      <c r="G48" s="5">
        <v>3.8568540273888781</v>
      </c>
      <c r="H48" s="5"/>
      <c r="I48" s="5"/>
      <c r="J48" s="5"/>
      <c r="K48" s="5"/>
      <c r="L48" s="5">
        <v>80.057768924302792</v>
      </c>
      <c r="M48" s="5">
        <v>76.454183266932276</v>
      </c>
      <c r="N48" s="5">
        <v>70.418326693227087</v>
      </c>
      <c r="O48" s="7"/>
      <c r="P48" s="7"/>
      <c r="Q48" s="7"/>
      <c r="R48" s="7"/>
    </row>
    <row r="49" spans="1:18" x14ac:dyDescent="0.55000000000000004">
      <c r="A49">
        <v>2004</v>
      </c>
      <c r="B49" s="5">
        <v>2866.6234732824428</v>
      </c>
      <c r="C49" s="5">
        <v>128.87429718875498</v>
      </c>
      <c r="D49" s="5">
        <v>27893.162393162394</v>
      </c>
      <c r="E49" s="5">
        <v>11</v>
      </c>
      <c r="F49" s="5">
        <v>14.153697939757443</v>
      </c>
      <c r="G49" s="5">
        <v>14.230829818509655</v>
      </c>
      <c r="H49" s="5"/>
      <c r="I49" s="5"/>
      <c r="J49" s="5"/>
      <c r="K49" s="5"/>
      <c r="L49" s="5">
        <v>126.56889763779527</v>
      </c>
      <c r="M49" s="5">
        <v>121.42555118110236</v>
      </c>
      <c r="N49" s="5">
        <v>107.56102362204724</v>
      </c>
      <c r="O49" s="7"/>
      <c r="P49" s="7"/>
      <c r="Q49" s="7"/>
      <c r="R49" s="7"/>
    </row>
    <row r="50" spans="1:18" x14ac:dyDescent="0.55000000000000004">
      <c r="A50">
        <v>2005</v>
      </c>
      <c r="B50" s="5">
        <v>3682.1307692307691</v>
      </c>
      <c r="C50" s="5">
        <v>165.43565737051784</v>
      </c>
      <c r="D50" s="5">
        <v>34973.429752066113</v>
      </c>
      <c r="E50" s="5">
        <v>21.9</v>
      </c>
      <c r="F50" s="5">
        <v>29.587324448528911</v>
      </c>
      <c r="G50" s="5">
        <v>39.102730582391395</v>
      </c>
      <c r="H50" s="5"/>
      <c r="I50" s="5"/>
      <c r="J50" s="5"/>
      <c r="K50" s="5"/>
      <c r="L50" s="5">
        <v>158.20833333333334</v>
      </c>
      <c r="M50" s="5">
        <v>154.0297619047619</v>
      </c>
      <c r="N50" s="5">
        <v>141.62698412698413</v>
      </c>
      <c r="O50" s="7"/>
      <c r="P50" s="7"/>
      <c r="Q50" s="7"/>
      <c r="R50" s="7"/>
    </row>
    <row r="51" spans="1:18" x14ac:dyDescent="0.55000000000000004">
      <c r="A51">
        <v>2006</v>
      </c>
      <c r="B51" s="5">
        <v>6735.3096153846154</v>
      </c>
      <c r="C51" s="5">
        <v>307.55361445783115</v>
      </c>
      <c r="D51" s="5">
        <v>62354.297872340423</v>
      </c>
      <c r="E51" s="5">
        <v>24.4</v>
      </c>
      <c r="F51" s="5">
        <v>15.399999999999999</v>
      </c>
      <c r="G51" s="5">
        <v>18.062322639540952</v>
      </c>
      <c r="H51" s="5"/>
      <c r="I51" s="5"/>
      <c r="J51" s="5"/>
      <c r="K51" s="5"/>
      <c r="L51" s="5">
        <v>291.78685258964146</v>
      </c>
      <c r="M51" s="5">
        <v>282.48804780876492</v>
      </c>
      <c r="N51" s="5">
        <v>259.88844621513942</v>
      </c>
      <c r="O51" s="7"/>
      <c r="P51" s="7"/>
      <c r="Q51" s="7"/>
      <c r="R51" s="7"/>
    </row>
    <row r="52" spans="1:18" x14ac:dyDescent="0.55000000000000004">
      <c r="A52">
        <v>2007</v>
      </c>
      <c r="B52" s="5">
        <v>7139.6733716475092</v>
      </c>
      <c r="C52" s="5">
        <v>322.89681274900414</v>
      </c>
      <c r="D52" s="5">
        <v>62472.899159663866</v>
      </c>
      <c r="E52" s="5">
        <v>15.384680884875305</v>
      </c>
      <c r="F52" s="5">
        <v>15.384680884875305</v>
      </c>
      <c r="G52" s="5">
        <v>6.666695050112633</v>
      </c>
      <c r="H52" s="5"/>
      <c r="I52" s="5"/>
      <c r="J52" s="5"/>
      <c r="K52" s="5"/>
      <c r="L52" s="5">
        <v>311.87450199203187</v>
      </c>
      <c r="M52" s="5">
        <v>303.27490039840637</v>
      </c>
      <c r="N52" s="5">
        <v>282.91434262948206</v>
      </c>
      <c r="O52" s="7"/>
      <c r="P52" s="7"/>
      <c r="Q52" s="7"/>
      <c r="R52" s="7"/>
    </row>
    <row r="53" spans="1:18" x14ac:dyDescent="0.55000000000000004">
      <c r="A53">
        <v>2008</v>
      </c>
      <c r="B53" s="5">
        <v>6948.1402671755723</v>
      </c>
      <c r="C53" s="5">
        <v>313.58134920634916</v>
      </c>
      <c r="D53" s="5">
        <v>54824.493927125506</v>
      </c>
      <c r="E53" s="5">
        <v>11.538510663656478</v>
      </c>
      <c r="F53" s="5">
        <v>11.538510663656478</v>
      </c>
      <c r="G53" s="5">
        <v>7.5855023807371298</v>
      </c>
      <c r="H53" s="5"/>
      <c r="I53" s="5"/>
      <c r="J53" s="5"/>
      <c r="K53" s="5"/>
      <c r="L53" s="5">
        <v>301.93055555555554</v>
      </c>
      <c r="M53" s="5">
        <v>295.27579365079367</v>
      </c>
      <c r="N53" s="5">
        <v>280.46626984126982</v>
      </c>
      <c r="O53" s="7"/>
      <c r="P53" s="7"/>
      <c r="Q53" s="7"/>
      <c r="R53" s="7"/>
    </row>
    <row r="54" spans="1:18" x14ac:dyDescent="0.55000000000000004">
      <c r="A54">
        <v>2009</v>
      </c>
      <c r="B54" s="5">
        <v>5179.4214559386974</v>
      </c>
      <c r="C54" s="5">
        <v>236.62749003984078</v>
      </c>
      <c r="D54" s="5">
        <v>42180.495867768594</v>
      </c>
      <c r="E54" s="5">
        <v>19.230851106094132</v>
      </c>
      <c r="F54" s="5">
        <v>19.230851106094132</v>
      </c>
      <c r="G54" s="5">
        <v>8.0769574645595341</v>
      </c>
      <c r="H54" s="5"/>
      <c r="I54" s="5"/>
      <c r="J54" s="5"/>
      <c r="K54" s="5"/>
      <c r="L54" s="5">
        <v>226.5344129554656</v>
      </c>
      <c r="M54" s="5">
        <v>218.12955465587044</v>
      </c>
      <c r="N54" s="5">
        <v>205.79757085020242</v>
      </c>
      <c r="O54" s="7"/>
      <c r="P54" s="7"/>
      <c r="Q54" s="7"/>
      <c r="R54" s="7"/>
    </row>
    <row r="55" spans="1:18" x14ac:dyDescent="0.55000000000000004">
      <c r="A55">
        <v>2010</v>
      </c>
      <c r="B55" s="5">
        <v>7555.5210727969352</v>
      </c>
      <c r="C55" s="5">
        <v>343.07628458498027</v>
      </c>
      <c r="D55" s="5">
        <v>59163.719008264459</v>
      </c>
      <c r="E55" s="5">
        <v>11.923127685778361</v>
      </c>
      <c r="F55" s="5">
        <v>11.923127685778361</v>
      </c>
      <c r="G55" s="5">
        <v>5.9615638428891797</v>
      </c>
      <c r="H55" s="5"/>
      <c r="I55" s="5"/>
      <c r="J55" s="5"/>
      <c r="K55" s="5"/>
      <c r="L55" s="5">
        <v>332.15662650602411</v>
      </c>
      <c r="M55" s="5">
        <v>317.89959839357431</v>
      </c>
      <c r="N55" s="5">
        <v>303.75502008032129</v>
      </c>
      <c r="O55" s="7"/>
      <c r="P55" s="7"/>
      <c r="Q55" s="7"/>
      <c r="R55" s="7"/>
    </row>
    <row r="56" spans="1:18" x14ac:dyDescent="0.55000000000000004">
      <c r="A56">
        <v>2011</v>
      </c>
      <c r="B56" s="5">
        <v>8820.1086538461532</v>
      </c>
      <c r="C56" s="5">
        <v>400.13432539682492</v>
      </c>
      <c r="D56" s="5">
        <v>66175.204918032789</v>
      </c>
      <c r="E56" s="5">
        <v>14.359035492550285</v>
      </c>
      <c r="F56" s="5">
        <v>14.359035492550285</v>
      </c>
      <c r="G56" s="5">
        <v>14.636814452971642</v>
      </c>
      <c r="H56" s="5"/>
      <c r="I56" s="5"/>
      <c r="J56" s="5"/>
      <c r="K56" s="5"/>
      <c r="L56" s="5">
        <v>389.154</v>
      </c>
      <c r="M56" s="5">
        <v>369.36599999999999</v>
      </c>
      <c r="N56" s="5">
        <v>350.75799999999998</v>
      </c>
      <c r="O56" s="7"/>
      <c r="P56" s="7"/>
      <c r="Q56" s="7"/>
      <c r="R56" s="7"/>
    </row>
    <row r="57" spans="1:18" x14ac:dyDescent="0.55000000000000004">
      <c r="A57">
        <v>2012</v>
      </c>
      <c r="B57" s="5">
        <v>7954.232183908046</v>
      </c>
      <c r="C57" s="5">
        <v>361.19206349206365</v>
      </c>
      <c r="D57" s="5">
        <v>57259.917695473254</v>
      </c>
      <c r="E57" s="5">
        <v>16.025709255078443</v>
      </c>
      <c r="F57" s="5">
        <v>16.025709255078443</v>
      </c>
      <c r="G57" s="5">
        <v>10.534232883671564</v>
      </c>
      <c r="H57" s="5">
        <v>313.83600000000001</v>
      </c>
      <c r="I57" s="5">
        <v>353.85599999999999</v>
      </c>
      <c r="J57" s="5">
        <v>342.75400000000002</v>
      </c>
      <c r="K57" s="5">
        <v>322.58999999999997</v>
      </c>
      <c r="L57" s="5">
        <v>353.90600000000001</v>
      </c>
      <c r="M57" s="5">
        <v>342.19200000000001</v>
      </c>
      <c r="N57" s="5">
        <v>322.10599999999999</v>
      </c>
      <c r="O57" s="8">
        <v>222.80799999999999</v>
      </c>
      <c r="P57" s="8">
        <v>218.548</v>
      </c>
      <c r="Q57" s="8">
        <v>254.91200000000001</v>
      </c>
      <c r="R57" s="8">
        <v>262.18</v>
      </c>
    </row>
    <row r="58" spans="1:18" x14ac:dyDescent="0.55000000000000004">
      <c r="A58">
        <v>2013</v>
      </c>
      <c r="B58" s="5">
        <v>7330.4417624521066</v>
      </c>
      <c r="C58" s="5">
        <v>333.76899999999989</v>
      </c>
      <c r="D58" s="5">
        <v>53157.731092436974</v>
      </c>
      <c r="E58" s="5">
        <v>17.954616588419405</v>
      </c>
      <c r="F58" s="5">
        <v>17.954616588419405</v>
      </c>
      <c r="G58" s="5">
        <v>19.704570965236329</v>
      </c>
      <c r="H58" s="5">
        <v>295.35399999999998</v>
      </c>
      <c r="I58" s="5">
        <v>327.83</v>
      </c>
      <c r="J58" s="5">
        <v>319.60000000000002</v>
      </c>
      <c r="K58" s="5">
        <v>304.52999999999997</v>
      </c>
      <c r="L58" s="5">
        <v>329.75400000000002</v>
      </c>
      <c r="M58" s="5">
        <v>322.42</v>
      </c>
      <c r="N58" s="5">
        <v>305.73599999999999</v>
      </c>
      <c r="O58" s="8">
        <v>218.07400000000001</v>
      </c>
      <c r="P58" s="8">
        <v>212.92400000000001</v>
      </c>
      <c r="Q58" s="8">
        <v>252.36199999999999</v>
      </c>
      <c r="R58" s="8">
        <v>255.958</v>
      </c>
    </row>
    <row r="59" spans="1:18" x14ac:dyDescent="0.55000000000000004">
      <c r="A59">
        <v>2014</v>
      </c>
      <c r="B59" s="5">
        <v>6863.2567049808431</v>
      </c>
      <c r="C59" s="5">
        <v>312.04216867469887</v>
      </c>
      <c r="D59" s="5">
        <v>49026.419753086418</v>
      </c>
      <c r="E59" s="5">
        <v>23.597496087636934</v>
      </c>
      <c r="F59" s="5">
        <v>23.597496087636934</v>
      </c>
      <c r="G59" s="5">
        <v>24.059931494957766</v>
      </c>
      <c r="H59" s="5">
        <v>273.90039840637451</v>
      </c>
      <c r="I59" s="5">
        <v>305.796812749004</v>
      </c>
      <c r="J59" s="5">
        <v>300.18725099601596</v>
      </c>
      <c r="K59" s="5">
        <v>282.0199203187251</v>
      </c>
      <c r="L59" s="5">
        <v>307.71513944223108</v>
      </c>
      <c r="M59" s="5">
        <v>302.16752988047807</v>
      </c>
      <c r="N59" s="5">
        <v>283.3764940239044</v>
      </c>
      <c r="O59" s="8">
        <v>201.66334661354583</v>
      </c>
      <c r="P59" s="8">
        <v>194.95617529880479</v>
      </c>
      <c r="Q59" s="8">
        <v>233.69521912350598</v>
      </c>
      <c r="R59" s="8">
        <v>237.39442231075697</v>
      </c>
    </row>
    <row r="60" spans="1:18" x14ac:dyDescent="0.55000000000000004">
      <c r="A60">
        <v>2015</v>
      </c>
      <c r="B60" s="5">
        <v>5508.5689655172409</v>
      </c>
      <c r="C60" s="5">
        <v>250.65415019762864</v>
      </c>
      <c r="D60" s="5">
        <v>40747.540983606559</v>
      </c>
      <c r="E60" s="5">
        <v>27.444913928012518</v>
      </c>
      <c r="F60" s="5">
        <v>27.444913928012518</v>
      </c>
      <c r="G60" s="5">
        <v>21.666758912866054</v>
      </c>
      <c r="H60" s="5">
        <v>211.38095238095238</v>
      </c>
      <c r="I60" s="5">
        <v>244.65873015873015</v>
      </c>
      <c r="J60" s="5">
        <v>238.98611111111111</v>
      </c>
      <c r="K60" s="5">
        <v>220.33134920634922</v>
      </c>
      <c r="L60" s="5">
        <v>246.10317460317461</v>
      </c>
      <c r="M60" s="5">
        <v>240.46031746031747</v>
      </c>
      <c r="N60" s="5">
        <v>222.4047619047619</v>
      </c>
      <c r="O60" s="8">
        <v>162.77182539682539</v>
      </c>
      <c r="P60" s="8">
        <v>156.12896825396825</v>
      </c>
      <c r="Q60" s="8">
        <v>186.66468253968253</v>
      </c>
      <c r="R60" s="8">
        <v>189.50595238095238</v>
      </c>
    </row>
    <row r="61" spans="1:18" x14ac:dyDescent="0.55000000000000004">
      <c r="A61">
        <v>2016</v>
      </c>
      <c r="B61" s="5">
        <v>4871.3007662835253</v>
      </c>
      <c r="C61" s="5">
        <v>219.84980158730156</v>
      </c>
      <c r="D61" s="5">
        <v>38193.811475409835</v>
      </c>
      <c r="E61" s="5">
        <v>24.969741784037552</v>
      </c>
      <c r="F61" s="5">
        <v>24.969741784037552</v>
      </c>
      <c r="G61" s="5">
        <v>22.200949221368671</v>
      </c>
      <c r="H61" s="5">
        <v>188.0873015873016</v>
      </c>
      <c r="I61" s="5">
        <v>217.875</v>
      </c>
      <c r="J61" s="5">
        <v>213.06150793650792</v>
      </c>
      <c r="K61" s="5">
        <v>196.29761904761904</v>
      </c>
      <c r="L61" s="5">
        <v>218.07936507936509</v>
      </c>
      <c r="M61" s="5">
        <v>213.50198412698413</v>
      </c>
      <c r="N61" s="5">
        <v>197.58928571428572</v>
      </c>
      <c r="O61" s="8">
        <v>149.43849206349208</v>
      </c>
      <c r="P61" s="8">
        <v>138.55555555555554</v>
      </c>
      <c r="Q61" s="8">
        <v>166.86507936507937</v>
      </c>
      <c r="R61" s="8">
        <v>170.67658730158729</v>
      </c>
    </row>
    <row r="62" spans="1:18" x14ac:dyDescent="0.55000000000000004">
      <c r="A62">
        <v>2017</v>
      </c>
      <c r="B62" s="5">
        <v>6171.7817307692312</v>
      </c>
      <c r="C62" s="5">
        <v>280.52848605577702</v>
      </c>
      <c r="D62" s="5">
        <v>49167.868852459018</v>
      </c>
      <c r="E62" s="5">
        <v>23.725743348982789</v>
      </c>
      <c r="F62" s="5"/>
      <c r="G62" s="5"/>
      <c r="H62" s="5">
        <v>238.50597609561754</v>
      </c>
      <c r="I62" s="5">
        <v>272.36653386454185</v>
      </c>
      <c r="J62" s="5">
        <v>264.75697211155381</v>
      </c>
      <c r="K62" s="5">
        <v>245.58565737051794</v>
      </c>
      <c r="L62" s="5">
        <v>271.61354581673305</v>
      </c>
      <c r="M62" s="5">
        <v>264.81075697211156</v>
      </c>
      <c r="N62" s="5">
        <v>245.62749003984064</v>
      </c>
      <c r="O62" s="8">
        <v>177.46812749003985</v>
      </c>
      <c r="P62" s="8">
        <v>168.27490039840637</v>
      </c>
      <c r="Q62" s="8">
        <v>201.95019920318725</v>
      </c>
      <c r="R62" s="8">
        <v>206.31274900398407</v>
      </c>
    </row>
    <row r="63" spans="1:18" x14ac:dyDescent="0.55000000000000004">
      <c r="A63">
        <v>2018</v>
      </c>
      <c r="B63" s="5">
        <v>6527.3113026819919</v>
      </c>
      <c r="C63" s="5">
        <v>292.25089468231994</v>
      </c>
      <c r="D63" s="5">
        <v>50648.214451396605</v>
      </c>
      <c r="E63" s="5">
        <v>20.519561815336466</v>
      </c>
      <c r="F63" s="5"/>
      <c r="G63" s="5"/>
      <c r="H63" s="7">
        <v>248.49307789479772</v>
      </c>
      <c r="I63" s="7">
        <v>282.57623952086561</v>
      </c>
      <c r="J63" s="7">
        <v>274.30328791424694</v>
      </c>
      <c r="K63" s="7">
        <v>254.91173260964817</v>
      </c>
      <c r="L63" s="7">
        <v>282.77377696625769</v>
      </c>
      <c r="M63" s="7">
        <v>275.77058903100459</v>
      </c>
      <c r="N63" s="7">
        <v>254.28341114723057</v>
      </c>
      <c r="O63" s="7">
        <v>190.11918016463576</v>
      </c>
      <c r="P63" s="7">
        <v>183.38660680105554</v>
      </c>
      <c r="Q63" s="7">
        <v>220.28678028317981</v>
      </c>
      <c r="R63" s="7">
        <v>224.59450157917342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9" sqref="E49"/>
    </sheetView>
  </sheetViews>
  <sheetFormatPr defaultRowHeight="14.4" x14ac:dyDescent="0.55000000000000004"/>
  <cols>
    <col min="1" max="1" width="4.68359375" bestFit="1" customWidth="1"/>
    <col min="2" max="2" width="7.7890625" bestFit="1" customWidth="1"/>
    <col min="3" max="3" width="7.1015625" bestFit="1" customWidth="1"/>
    <col min="4" max="4" width="7.7890625" bestFit="1" customWidth="1"/>
    <col min="5" max="5" width="11.83984375" bestFit="1" customWidth="1"/>
    <col min="6" max="6" width="14.1015625" bestFit="1" customWidth="1"/>
    <col min="7" max="7" width="9.89453125" bestFit="1" customWidth="1"/>
    <col min="8" max="8" width="15.83984375" bestFit="1" customWidth="1"/>
    <col min="9" max="9" width="10.62890625" bestFit="1" customWidth="1"/>
    <col min="10" max="10" width="16.7890625" bestFit="1" customWidth="1"/>
    <col min="11" max="11" width="9.05078125" bestFit="1" customWidth="1"/>
    <col min="12" max="12" width="11" bestFit="1" customWidth="1"/>
    <col min="13" max="13" width="7.89453125" bestFit="1" customWidth="1"/>
    <col min="14" max="14" width="7.05078125" bestFit="1" customWidth="1"/>
    <col min="15" max="15" width="10.578125" bestFit="1" customWidth="1"/>
    <col min="16" max="16" width="10.62890625" bestFit="1" customWidth="1"/>
    <col min="17" max="17" width="10.68359375" bestFit="1" customWidth="1"/>
    <col min="18" max="18" width="10.20703125" bestFit="1" customWidth="1"/>
  </cols>
  <sheetData>
    <row r="1" spans="1:18" x14ac:dyDescent="0.55000000000000004">
      <c r="A1" t="s">
        <v>0</v>
      </c>
      <c r="B1" s="1" t="s">
        <v>8</v>
      </c>
      <c r="C1" s="1" t="s">
        <v>9</v>
      </c>
      <c r="D1" s="1" t="s">
        <v>10</v>
      </c>
      <c r="E1" s="1" t="s">
        <v>18</v>
      </c>
      <c r="F1" s="1" t="s">
        <v>19</v>
      </c>
      <c r="G1" s="1" t="s">
        <v>20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4" t="s">
        <v>13</v>
      </c>
      <c r="P1" s="4" t="s">
        <v>14</v>
      </c>
      <c r="Q1" s="4" t="s">
        <v>15</v>
      </c>
      <c r="R1" s="4" t="s">
        <v>16</v>
      </c>
    </row>
    <row r="2" spans="1:18" x14ac:dyDescent="0.55000000000000004">
      <c r="A2">
        <v>1960</v>
      </c>
      <c r="B2" s="5">
        <f>'Price original'!B5*100/Deflator!$C2</f>
        <v>5661.4738152110831</v>
      </c>
      <c r="C2" s="5"/>
      <c r="D2" s="5"/>
      <c r="E2" s="5"/>
      <c r="F2" s="5"/>
      <c r="G2" s="5"/>
      <c r="H2" s="6"/>
      <c r="I2" s="6"/>
      <c r="J2" s="6"/>
      <c r="K2" s="6"/>
      <c r="L2" s="6"/>
      <c r="M2" s="6"/>
      <c r="N2" s="6"/>
      <c r="O2" s="7"/>
      <c r="P2" s="7"/>
      <c r="Q2" s="7"/>
      <c r="R2" s="7"/>
    </row>
    <row r="3" spans="1:18" x14ac:dyDescent="0.55000000000000004">
      <c r="A3">
        <v>1961</v>
      </c>
      <c r="B3" s="5">
        <f>'Price original'!B6*100/Deflator!$C3</f>
        <v>5203.6389081080661</v>
      </c>
      <c r="C3" s="5"/>
      <c r="D3" s="5"/>
      <c r="E3" s="5"/>
      <c r="F3" s="5"/>
      <c r="G3" s="5"/>
      <c r="H3" s="6"/>
      <c r="I3" s="6"/>
      <c r="J3" s="6"/>
      <c r="K3" s="6"/>
      <c r="L3" s="6"/>
      <c r="M3" s="6"/>
      <c r="N3" s="6"/>
      <c r="O3" s="7"/>
      <c r="P3" s="7"/>
      <c r="Q3" s="7"/>
      <c r="R3" s="7"/>
    </row>
    <row r="4" spans="1:18" x14ac:dyDescent="0.55000000000000004">
      <c r="A4">
        <v>1962</v>
      </c>
      <c r="B4" s="5">
        <f>'Price original'!B7*100/Deflator!$C4</f>
        <v>5221.0339273230175</v>
      </c>
      <c r="C4" s="5"/>
      <c r="D4" s="5"/>
      <c r="E4" s="5"/>
      <c r="F4" s="5"/>
      <c r="G4" s="5"/>
      <c r="H4" s="6"/>
      <c r="I4" s="6"/>
      <c r="J4" s="7"/>
      <c r="K4" s="7"/>
      <c r="L4" s="7"/>
      <c r="M4" s="6"/>
      <c r="N4" s="6"/>
      <c r="O4" s="7"/>
      <c r="P4" s="7"/>
      <c r="Q4" s="7"/>
      <c r="R4" s="7"/>
    </row>
    <row r="5" spans="1:18" x14ac:dyDescent="0.55000000000000004">
      <c r="A5">
        <v>1963</v>
      </c>
      <c r="B5" s="5">
        <f>'Price original'!B8*100/Deflator!$C5</f>
        <v>5169.8600848906262</v>
      </c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7"/>
      <c r="P5" s="7"/>
      <c r="Q5" s="7"/>
      <c r="R5" s="7"/>
    </row>
    <row r="6" spans="1:18" x14ac:dyDescent="0.55000000000000004">
      <c r="A6">
        <v>1964</v>
      </c>
      <c r="B6" s="5">
        <f>'Price original'!B9*100/Deflator!$C6</f>
        <v>7284.5734314391793</v>
      </c>
      <c r="C6" s="5"/>
      <c r="D6" s="5"/>
      <c r="E6" s="5"/>
      <c r="F6" s="5"/>
      <c r="G6" s="5"/>
      <c r="H6" s="6"/>
      <c r="I6" s="6"/>
      <c r="J6" s="6"/>
      <c r="K6" s="6"/>
      <c r="L6" s="6"/>
      <c r="M6" s="6"/>
      <c r="N6" s="6"/>
      <c r="O6" s="7"/>
      <c r="P6" s="7"/>
      <c r="Q6" s="7"/>
      <c r="R6" s="7"/>
    </row>
    <row r="7" spans="1:18" x14ac:dyDescent="0.55000000000000004">
      <c r="A7">
        <v>1965</v>
      </c>
      <c r="B7" s="5">
        <f>'Price original'!B10*100/Deflator!$C7</f>
        <v>9831.1383035452727</v>
      </c>
      <c r="C7" s="5"/>
      <c r="D7" s="5"/>
      <c r="E7" s="5"/>
      <c r="F7" s="5"/>
      <c r="G7" s="5"/>
      <c r="H7" s="6"/>
      <c r="I7" s="6"/>
      <c r="J7" s="6"/>
      <c r="K7" s="6"/>
      <c r="L7" s="6"/>
      <c r="M7" s="6"/>
      <c r="N7" s="6"/>
      <c r="O7" s="7"/>
      <c r="P7" s="7"/>
      <c r="Q7" s="7"/>
      <c r="R7" s="7"/>
    </row>
    <row r="8" spans="1:18" x14ac:dyDescent="0.55000000000000004">
      <c r="A8">
        <v>1966</v>
      </c>
      <c r="B8" s="5">
        <f>'Price original'!B11*100/Deflator!$C8</f>
        <v>11726.670932428724</v>
      </c>
      <c r="C8" s="5"/>
      <c r="D8" s="5"/>
      <c r="E8" s="5"/>
      <c r="F8" s="5"/>
      <c r="G8" s="5"/>
      <c r="H8" s="6"/>
      <c r="I8" s="6"/>
      <c r="J8" s="6"/>
      <c r="K8" s="6"/>
      <c r="L8" s="6"/>
      <c r="M8" s="6"/>
      <c r="N8" s="6"/>
      <c r="O8" s="7"/>
      <c r="P8" s="7"/>
      <c r="Q8" s="7"/>
      <c r="R8" s="7"/>
    </row>
    <row r="9" spans="1:18" x14ac:dyDescent="0.55000000000000004">
      <c r="A9">
        <v>1967</v>
      </c>
      <c r="B9" s="5">
        <f>'Price original'!B12*100/Deflator!$C9</f>
        <v>8175.3737570744688</v>
      </c>
      <c r="C9" s="5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7"/>
      <c r="P9" s="7"/>
      <c r="Q9" s="7"/>
      <c r="R9" s="7"/>
    </row>
    <row r="10" spans="1:18" x14ac:dyDescent="0.55000000000000004">
      <c r="A10">
        <v>1968</v>
      </c>
      <c r="B10" s="5">
        <f>'Price original'!B13*100/Deflator!$C10</f>
        <v>8800.8587958733424</v>
      </c>
      <c r="C10" s="5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7"/>
      <c r="P10" s="7"/>
      <c r="Q10" s="7"/>
      <c r="R10" s="7"/>
    </row>
    <row r="11" spans="1:18" x14ac:dyDescent="0.55000000000000004">
      <c r="A11">
        <v>1969</v>
      </c>
      <c r="B11" s="5">
        <f>'Price original'!B14*100/Deflator!$C11</f>
        <v>9524.9542495491751</v>
      </c>
      <c r="C11" s="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7"/>
      <c r="P11" s="7"/>
      <c r="Q11" s="7"/>
      <c r="R11" s="7"/>
    </row>
    <row r="12" spans="1:18" x14ac:dyDescent="0.55000000000000004">
      <c r="A12">
        <v>1970</v>
      </c>
      <c r="B12" s="5">
        <f>'Price original'!B15*100/Deflator!$C12</f>
        <v>9227.9906781464961</v>
      </c>
      <c r="C12" s="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7"/>
      <c r="P12" s="7"/>
      <c r="Q12" s="7"/>
      <c r="R12" s="7"/>
    </row>
    <row r="13" spans="1:18" x14ac:dyDescent="0.55000000000000004">
      <c r="A13">
        <v>1971</v>
      </c>
      <c r="B13" s="5">
        <f>'Price original'!B16*100/Deflator!$C13</f>
        <v>6536.2114224123297</v>
      </c>
      <c r="C13" s="5"/>
      <c r="D13" s="5"/>
      <c r="E13" s="5"/>
      <c r="F13" s="5"/>
      <c r="G13" s="5"/>
      <c r="H13" s="6"/>
      <c r="I13" s="6"/>
      <c r="J13" s="6"/>
      <c r="K13" s="6"/>
      <c r="L13" s="6"/>
      <c r="M13" s="6"/>
      <c r="N13" s="6"/>
      <c r="O13" s="7"/>
      <c r="P13" s="7"/>
      <c r="Q13" s="7"/>
      <c r="R13" s="7"/>
    </row>
    <row r="14" spans="1:18" x14ac:dyDescent="0.55000000000000004">
      <c r="A14">
        <v>1972</v>
      </c>
      <c r="B14" s="5">
        <f>'Price original'!B17*100/Deflator!$C14</f>
        <v>6289.7668524739938</v>
      </c>
      <c r="C14" s="5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7"/>
      <c r="P14" s="7"/>
      <c r="Q14" s="7"/>
      <c r="R14" s="7"/>
    </row>
    <row r="15" spans="1:18" x14ac:dyDescent="0.55000000000000004">
      <c r="A15">
        <v>1973</v>
      </c>
      <c r="B15" s="5">
        <f>'Price original'!B18*100/Deflator!$C15</f>
        <v>9280.3897870820365</v>
      </c>
      <c r="C15" s="5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7"/>
      <c r="P15" s="7"/>
      <c r="Q15" s="7"/>
      <c r="R15" s="7"/>
    </row>
    <row r="16" spans="1:18" x14ac:dyDescent="0.55000000000000004">
      <c r="A16">
        <v>1974</v>
      </c>
      <c r="B16" s="5">
        <f>'Price original'!B19*100/Deflator!$C16</f>
        <v>10588.059009702958</v>
      </c>
      <c r="C16" s="5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7"/>
      <c r="P16" s="7"/>
      <c r="Q16" s="7"/>
      <c r="R16" s="7"/>
    </row>
    <row r="17" spans="1:18" x14ac:dyDescent="0.55000000000000004">
      <c r="A17">
        <v>1975</v>
      </c>
      <c r="B17" s="5">
        <f>'Price original'!B20*100/Deflator!$C17</f>
        <v>5685.8288366933548</v>
      </c>
      <c r="C17" s="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7"/>
      <c r="P17" s="7"/>
      <c r="Q17" s="7"/>
      <c r="R17" s="7"/>
    </row>
    <row r="18" spans="1:18" x14ac:dyDescent="0.55000000000000004">
      <c r="A18">
        <v>1976</v>
      </c>
      <c r="B18" s="5">
        <f>'Price original'!B21*100/Deflator!$C18</f>
        <v>5994.3395280893865</v>
      </c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7"/>
      <c r="P18" s="7"/>
      <c r="Q18" s="7"/>
      <c r="R18" s="7"/>
    </row>
    <row r="19" spans="1:18" x14ac:dyDescent="0.55000000000000004">
      <c r="A19">
        <v>1977</v>
      </c>
      <c r="B19" s="5">
        <f>'Price original'!B22*100/Deflator!$C19</f>
        <v>5306.0906488945611</v>
      </c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7"/>
      <c r="P19" s="7"/>
      <c r="Q19" s="7"/>
      <c r="R19" s="7"/>
    </row>
    <row r="20" spans="1:18" x14ac:dyDescent="0.55000000000000004">
      <c r="A20">
        <v>1978</v>
      </c>
      <c r="B20" s="5">
        <f>'Price original'!B23*100/Deflator!$C20</f>
        <v>5045.2226480506361</v>
      </c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7"/>
      <c r="P20" s="7"/>
      <c r="Q20" s="7"/>
      <c r="R20" s="7"/>
    </row>
    <row r="21" spans="1:18" x14ac:dyDescent="0.55000000000000004">
      <c r="A21">
        <v>1979</v>
      </c>
      <c r="B21" s="5">
        <f>'Price original'!B24*100/Deflator!$C21</f>
        <v>6480.700862316462</v>
      </c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7"/>
      <c r="P21" s="7"/>
      <c r="Q21" s="7"/>
      <c r="R21" s="7"/>
    </row>
    <row r="22" spans="1:18" x14ac:dyDescent="0.55000000000000004">
      <c r="A22">
        <v>1980</v>
      </c>
      <c r="B22" s="5">
        <f>'Price original'!B25*100/Deflator!$C22</f>
        <v>6565.8574007930783</v>
      </c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7"/>
      <c r="P22" s="7"/>
      <c r="Q22" s="7"/>
      <c r="R22" s="7"/>
    </row>
    <row r="23" spans="1:18" x14ac:dyDescent="0.55000000000000004">
      <c r="A23">
        <v>1981</v>
      </c>
      <c r="B23" s="5">
        <f>'Price original'!B26*100/Deflator!$C23</f>
        <v>4742.8782877404356</v>
      </c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7"/>
      <c r="P23" s="7"/>
      <c r="Q23" s="7"/>
      <c r="R23" s="7"/>
    </row>
    <row r="24" spans="1:18" x14ac:dyDescent="0.55000000000000004">
      <c r="A24">
        <v>1982</v>
      </c>
      <c r="B24" s="5">
        <f>'Price original'!B27*100/Deflator!$C24</f>
        <v>3797.2304653649076</v>
      </c>
      <c r="C24" s="5"/>
      <c r="D24" s="5"/>
      <c r="E24" s="5">
        <f>'Price original'!E27*100/Deflator!$C24*22.0462</f>
        <v>974.39195033043143</v>
      </c>
      <c r="F24" s="5">
        <f>'Price original'!F27*100/Deflator!$C24*22.0462</f>
        <v>845.59301436721364</v>
      </c>
      <c r="G24" s="5">
        <f>'Price original'!G27*100/Deflator!$C24*22.0462</f>
        <v>946.39218164277531</v>
      </c>
      <c r="H24" s="6"/>
      <c r="I24" s="6"/>
      <c r="J24" s="6"/>
      <c r="K24" s="6"/>
      <c r="L24" s="6"/>
      <c r="M24" s="6"/>
      <c r="N24" s="6"/>
      <c r="O24" s="7"/>
      <c r="P24" s="7"/>
      <c r="Q24" s="7"/>
      <c r="R24" s="7"/>
    </row>
    <row r="25" spans="1:18" x14ac:dyDescent="0.55000000000000004">
      <c r="A25">
        <v>1983</v>
      </c>
      <c r="B25" s="5">
        <f>'Price original'!B28*100/Deflator!$C25</f>
        <v>3933.2113990589737</v>
      </c>
      <c r="C25" s="5"/>
      <c r="D25" s="5"/>
      <c r="E25" s="5">
        <f>'Price original'!E28*100/Deflator!$C25*22.0462</f>
        <v>943.23332724566001</v>
      </c>
      <c r="F25" s="5">
        <f>'Price original'!F28*100/Deflator!$C25*22.0462</f>
        <v>836.54917827521729</v>
      </c>
      <c r="G25" s="5">
        <f>'Price original'!G28*100/Deflator!$C25*22.0462</f>
        <v>652.90723343453431</v>
      </c>
      <c r="H25" s="6"/>
      <c r="I25" s="6"/>
      <c r="J25" s="6"/>
      <c r="K25" s="6"/>
      <c r="L25" s="6"/>
      <c r="M25" s="6"/>
      <c r="N25" s="6"/>
      <c r="O25" s="7"/>
      <c r="P25" s="7"/>
      <c r="Q25" s="7"/>
      <c r="R25" s="7"/>
    </row>
    <row r="26" spans="1:18" x14ac:dyDescent="0.55000000000000004">
      <c r="A26">
        <v>1984</v>
      </c>
      <c r="B26" s="5">
        <f>'Price original'!B29*100/Deflator!$C26</f>
        <v>3266.7775673578594</v>
      </c>
      <c r="C26" s="5"/>
      <c r="D26" s="5"/>
      <c r="E26" s="5">
        <f>'Price original'!E29*100/Deflator!$C26*22.0462</f>
        <v>637.57416819285856</v>
      </c>
      <c r="F26" s="5">
        <f>'Price original'!F29*100/Deflator!$C26*22.0462</f>
        <v>494.26085759460756</v>
      </c>
      <c r="G26" s="5">
        <f>'Price original'!G29*100/Deflator!$C26*22.0462</f>
        <v>499.10508673776161</v>
      </c>
      <c r="H26" s="6"/>
      <c r="I26" s="6"/>
      <c r="J26" s="6"/>
      <c r="K26" s="6"/>
      <c r="L26" s="6"/>
      <c r="M26" s="6"/>
      <c r="N26" s="6"/>
      <c r="O26" s="7"/>
      <c r="P26" s="7"/>
      <c r="Q26" s="7"/>
      <c r="R26" s="7"/>
    </row>
    <row r="27" spans="1:18" x14ac:dyDescent="0.55000000000000004">
      <c r="A27">
        <v>1985</v>
      </c>
      <c r="B27" s="5">
        <f>'Price original'!B30*100/Deflator!$C27</f>
        <v>3215.7088559305953</v>
      </c>
      <c r="C27" s="5"/>
      <c r="D27" s="5"/>
      <c r="E27" s="5">
        <f>'Price original'!E30*100/Deflator!$C27*22.0462</f>
        <v>650.45816201498792</v>
      </c>
      <c r="F27" s="5">
        <f>'Price original'!F30*100/Deflator!$C27*22.0462</f>
        <v>521.17278624584196</v>
      </c>
      <c r="G27" s="5">
        <f>'Price original'!G30*100/Deflator!$C27*22.0462</f>
        <v>500.51585030769928</v>
      </c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</row>
    <row r="28" spans="1:18" x14ac:dyDescent="0.55000000000000004">
      <c r="A28">
        <v>1986</v>
      </c>
      <c r="B28" s="5">
        <f>'Price original'!B31*100/Deflator!$C28</f>
        <v>3073.0567166771739</v>
      </c>
      <c r="C28" s="5"/>
      <c r="D28" s="5"/>
      <c r="E28" s="5">
        <f>'Price original'!E31*100/Deflator!$C28*22.0462</f>
        <v>619.06348153780414</v>
      </c>
      <c r="F28" s="5">
        <f>'Price original'!F31*100/Deflator!$C28*22.0462</f>
        <v>485.003758623122</v>
      </c>
      <c r="G28" s="5">
        <f>'Price original'!G31*100/Deflator!$C28*22.0462</f>
        <v>697.8529342299945</v>
      </c>
      <c r="H28" s="6"/>
      <c r="I28" s="6"/>
      <c r="J28" s="6"/>
      <c r="K28" s="6"/>
      <c r="L28" s="6"/>
      <c r="M28" s="6"/>
      <c r="N28" s="6"/>
      <c r="O28" s="7"/>
      <c r="P28" s="7"/>
      <c r="Q28" s="7"/>
      <c r="R28" s="7"/>
    </row>
    <row r="29" spans="1:18" x14ac:dyDescent="0.55000000000000004">
      <c r="A29">
        <v>1987</v>
      </c>
      <c r="B29" s="5">
        <f>'Price original'!B32*100/Deflator!$C29</f>
        <v>3697.2772574403011</v>
      </c>
      <c r="C29" s="5"/>
      <c r="D29" s="5"/>
      <c r="E29" s="5">
        <f>'Price original'!E32*100/Deflator!$C29*22.0462</f>
        <v>654.25093836429357</v>
      </c>
      <c r="F29" s="5">
        <f>'Price original'!F32*100/Deflator!$C29*22.0462</f>
        <v>610.46512138837443</v>
      </c>
      <c r="G29" s="5">
        <f>'Price original'!G32*100/Deflator!$C29*22.0462</f>
        <v>786.91555733737732</v>
      </c>
      <c r="H29" s="6"/>
      <c r="I29" s="6"/>
      <c r="J29" s="6"/>
      <c r="K29" s="6"/>
      <c r="L29" s="6"/>
      <c r="M29" s="6"/>
      <c r="N29" s="6"/>
      <c r="O29" s="7"/>
      <c r="P29" s="7"/>
      <c r="Q29" s="7"/>
      <c r="R29" s="7"/>
    </row>
    <row r="30" spans="1:18" x14ac:dyDescent="0.55000000000000004">
      <c r="A30">
        <v>1988</v>
      </c>
      <c r="B30" s="5">
        <f>'Price original'!B33*100/Deflator!$C30</f>
        <v>5395.3869497561</v>
      </c>
      <c r="C30" s="5"/>
      <c r="D30" s="5"/>
      <c r="E30" s="5">
        <f>'Price original'!E33*100/Deflator!$C30*22.0462</f>
        <v>735.82858431675254</v>
      </c>
      <c r="F30" s="5">
        <f>'Price original'!F33*100/Deflator!$C30*22.0462</f>
        <v>863.46372085556902</v>
      </c>
      <c r="G30" s="5">
        <f>'Price original'!G33*100/Deflator!$C30*22.0462</f>
        <v>879.80156349862739</v>
      </c>
      <c r="H30" s="6"/>
      <c r="I30" s="6"/>
      <c r="J30" s="6"/>
      <c r="K30" s="6"/>
      <c r="L30" s="6"/>
      <c r="M30" s="6"/>
      <c r="N30" s="6"/>
      <c r="O30" s="7"/>
      <c r="P30" s="7"/>
      <c r="Q30" s="7"/>
      <c r="R30" s="7"/>
    </row>
    <row r="31" spans="1:18" x14ac:dyDescent="0.55000000000000004">
      <c r="A31">
        <v>1989</v>
      </c>
      <c r="B31" s="5">
        <f>'Price original'!B34*100/Deflator!$C31</f>
        <v>5627.8398208216058</v>
      </c>
      <c r="C31" s="5"/>
      <c r="D31" s="5"/>
      <c r="E31" s="5">
        <f>'Price original'!E34*100/Deflator!$C31*22.0462</f>
        <v>869.60791211062678</v>
      </c>
      <c r="F31" s="5">
        <f>'Price original'!F34*100/Deflator!$C31*22.0462</f>
        <v>1040.2407450832002</v>
      </c>
      <c r="G31" s="5">
        <f>'Price original'!G34*100/Deflator!$C31*22.0462</f>
        <v>1059.1365140964815</v>
      </c>
      <c r="H31" s="6"/>
      <c r="I31" s="6"/>
      <c r="J31" s="6"/>
      <c r="K31" s="6"/>
      <c r="L31" s="6"/>
      <c r="M31" s="6"/>
      <c r="N31" s="6"/>
      <c r="O31" s="7"/>
      <c r="P31" s="7"/>
      <c r="Q31" s="7"/>
      <c r="R31" s="7"/>
    </row>
    <row r="32" spans="1:18" x14ac:dyDescent="0.55000000000000004">
      <c r="A32">
        <v>1990</v>
      </c>
      <c r="B32" s="5">
        <f>'Price original'!B35*100/Deflator!$C32</f>
        <v>4993.1752188029059</v>
      </c>
      <c r="C32" s="5"/>
      <c r="D32" s="5"/>
      <c r="E32" s="5">
        <f>'Price original'!E35*100/Deflator!$C32*22.0462</f>
        <v>825.07094207593991</v>
      </c>
      <c r="F32" s="5">
        <f>'Price original'!F35*100/Deflator!$C32*22.0462</f>
        <v>951.88735895378113</v>
      </c>
      <c r="G32" s="5">
        <f>'Price original'!G35*100/Deflator!$C32*22.0462</f>
        <v>671.03306483508948</v>
      </c>
      <c r="H32" s="6"/>
      <c r="I32" s="6"/>
      <c r="J32" s="6"/>
      <c r="K32" s="6"/>
      <c r="L32" s="6"/>
      <c r="M32" s="6"/>
      <c r="N32" s="6"/>
      <c r="O32" s="7"/>
      <c r="P32" s="7"/>
      <c r="Q32" s="7"/>
      <c r="R32" s="7"/>
    </row>
    <row r="33" spans="1:18" x14ac:dyDescent="0.55000000000000004">
      <c r="A33">
        <v>1991</v>
      </c>
      <c r="B33" s="5">
        <f>'Price original'!B36*100/Deflator!$C33</f>
        <v>4204.255090846912</v>
      </c>
      <c r="C33" s="5">
        <f>'Price original'!C36*100/Deflator!$C33*22.0462</f>
        <v>4160.1826057865155</v>
      </c>
      <c r="D33" s="5"/>
      <c r="E33" s="5">
        <f>'Price original'!E36*100/Deflator!$C33*22.0462</f>
        <v>807.06475460606316</v>
      </c>
      <c r="F33" s="5">
        <f>'Price original'!F36*100/Deflator!$C33*22.0462</f>
        <v>870.64101767642364</v>
      </c>
      <c r="G33" s="5">
        <f>'Price original'!G36*100/Deflator!$C33*22.0462</f>
        <v>1127.9961229291462</v>
      </c>
      <c r="H33" s="6"/>
      <c r="I33" s="6"/>
      <c r="J33" s="6"/>
      <c r="K33" s="6"/>
      <c r="L33" s="6"/>
      <c r="M33" s="6"/>
      <c r="N33" s="6"/>
      <c r="O33" s="7"/>
      <c r="P33" s="7"/>
      <c r="Q33" s="7"/>
      <c r="R33" s="7"/>
    </row>
    <row r="34" spans="1:18" x14ac:dyDescent="0.55000000000000004">
      <c r="A34">
        <v>1992</v>
      </c>
      <c r="B34" s="5">
        <f>'Price original'!B37*100/Deflator!$C34</f>
        <v>3985.8501989273641</v>
      </c>
      <c r="C34" s="5">
        <f>'Price original'!C37*100/Deflator!$C34*22.0462</f>
        <v>3959.7519072644691</v>
      </c>
      <c r="D34" s="5"/>
      <c r="E34" s="5">
        <f>'Price original'!E37*100/Deflator!$C34*22.0462</f>
        <v>987.50598276001494</v>
      </c>
      <c r="F34" s="5">
        <f>'Price original'!F37*100/Deflator!$C34*22.0462</f>
        <v>1039.6805005149745</v>
      </c>
      <c r="G34" s="5">
        <f>'Price original'!G37*100/Deflator!$C34*22.0462</f>
        <v>1145.5686693735345</v>
      </c>
      <c r="H34" s="6"/>
      <c r="I34" s="6"/>
      <c r="J34" s="6"/>
      <c r="K34" s="6"/>
      <c r="L34" s="6"/>
      <c r="M34" s="6"/>
      <c r="N34" s="6"/>
      <c r="O34" s="7"/>
      <c r="P34" s="7"/>
      <c r="Q34" s="7"/>
      <c r="R34" s="7"/>
    </row>
    <row r="35" spans="1:18" x14ac:dyDescent="0.55000000000000004">
      <c r="A35">
        <v>1993</v>
      </c>
      <c r="B35" s="5">
        <f>'Price original'!B38*100/Deflator!$C35</f>
        <v>3245.0368001110796</v>
      </c>
      <c r="C35" s="5">
        <f>'Price original'!C38*100/Deflator!$C35*22.0462</f>
        <v>3191.8794752678859</v>
      </c>
      <c r="D35" s="5"/>
      <c r="E35" s="5">
        <f>'Price original'!E38*100/Deflator!$C35*22.0462</f>
        <v>959.1938700091315</v>
      </c>
      <c r="F35" s="5">
        <f>'Price original'!F38*100/Deflator!$C35*22.0462</f>
        <v>947.04947154173294</v>
      </c>
      <c r="G35" s="5">
        <f>'Price original'!G38*100/Deflator!$C35*22.0462</f>
        <v>797.32990444509062</v>
      </c>
      <c r="H35" s="5"/>
      <c r="I35" s="5"/>
      <c r="J35" s="5"/>
      <c r="K35" s="5"/>
      <c r="L35" s="5">
        <f>'Price original'!L38*100/Deflator!$C35*22.0462</f>
        <v>3052.0939403340408</v>
      </c>
      <c r="M35" s="5">
        <f>'Price original'!M38*100/Deflator!$C35*22.0462</f>
        <v>2916.7043020059236</v>
      </c>
      <c r="N35" s="5">
        <f>'Price original'!N38*100/Deflator!$C35*22.0462</f>
        <v>2601.6104572252921</v>
      </c>
      <c r="O35" s="7"/>
      <c r="P35" s="7"/>
      <c r="Q35" s="7"/>
      <c r="R35" s="7"/>
    </row>
    <row r="36" spans="1:18" x14ac:dyDescent="0.55000000000000004">
      <c r="A36">
        <v>1994</v>
      </c>
      <c r="B36" s="5">
        <f>'Price original'!B39*100/Deflator!$C36</f>
        <v>3821.545231647161</v>
      </c>
      <c r="C36" s="5">
        <f>'Price original'!C39*100/Deflator!$C36*22.0462</f>
        <v>3909.1059161378016</v>
      </c>
      <c r="D36" s="5"/>
      <c r="E36" s="5">
        <f>'Price original'!E39*100/Deflator!$C36*22.0462</f>
        <v>841.33710924763534</v>
      </c>
      <c r="F36" s="5">
        <f>'Price original'!F39*100/Deflator!$C36*22.0462</f>
        <v>893.38245244885991</v>
      </c>
      <c r="G36" s="5">
        <f>'Price original'!G39*100/Deflator!$C36*22.0462</f>
        <v>479.09474276601463</v>
      </c>
      <c r="H36" s="5"/>
      <c r="I36" s="5"/>
      <c r="J36" s="5"/>
      <c r="K36" s="5"/>
      <c r="L36" s="5">
        <f>'Price original'!L39*100/Deflator!$C36*22.0462</f>
        <v>3684.585127053705</v>
      </c>
      <c r="M36" s="5">
        <f>'Price original'!M39*100/Deflator!$C36*22.0462</f>
        <v>3516.1080882207057</v>
      </c>
      <c r="N36" s="5">
        <f>'Price original'!N39*100/Deflator!$C36*22.0462</f>
        <v>3110.9008281560687</v>
      </c>
      <c r="O36" s="7"/>
      <c r="P36" s="7"/>
      <c r="Q36" s="7"/>
      <c r="R36" s="7"/>
    </row>
    <row r="37" spans="1:18" x14ac:dyDescent="0.55000000000000004">
      <c r="A37">
        <v>1995</v>
      </c>
      <c r="B37" s="5">
        <f>'Price original'!B40*100/Deflator!$C37</f>
        <v>4718.7512965786837</v>
      </c>
      <c r="C37" s="5">
        <f>'Price original'!C40*100/Deflator!$C37*22.0462</f>
        <v>4678.9594239889675</v>
      </c>
      <c r="D37" s="5"/>
      <c r="E37" s="5">
        <f>'Price original'!E40*100/Deflator!$C37*22.0462</f>
        <v>659.24907899678044</v>
      </c>
      <c r="F37" s="5">
        <f>'Price original'!F40*100/Deflator!$C37*22.0462</f>
        <v>812.32573359237665</v>
      </c>
      <c r="G37" s="5">
        <f>'Price original'!G40*100/Deflator!$C37*22.0462</f>
        <v>841.11089389244398</v>
      </c>
      <c r="H37" s="5"/>
      <c r="I37" s="5"/>
      <c r="J37" s="5"/>
      <c r="K37" s="5"/>
      <c r="L37" s="5">
        <f>'Price original'!L40*100/Deflator!$C37*22.0462</f>
        <v>4373.0369478659613</v>
      </c>
      <c r="M37" s="5">
        <f>'Price original'!M40*100/Deflator!$C37*22.0462</f>
        <v>4139.7265095503717</v>
      </c>
      <c r="N37" s="5">
        <f>'Price original'!N40*100/Deflator!$C37*22.0462</f>
        <v>3715.5901906182489</v>
      </c>
      <c r="O37" s="7"/>
      <c r="P37" s="7"/>
      <c r="Q37" s="7"/>
      <c r="R37" s="7"/>
    </row>
    <row r="38" spans="1:18" x14ac:dyDescent="0.55000000000000004">
      <c r="A38">
        <v>1996</v>
      </c>
      <c r="B38" s="5">
        <f>'Price original'!B41*100/Deflator!$C38</f>
        <v>3586.9359938696157</v>
      </c>
      <c r="C38" s="5">
        <f>'Price original'!C41*100/Deflator!$C38*22.0462</f>
        <v>3578.5106068443911</v>
      </c>
      <c r="D38" s="5"/>
      <c r="E38" s="5">
        <f>'Price original'!E41*100/Deflator!$C38*22.0462</f>
        <v>839.24367493514546</v>
      </c>
      <c r="F38" s="5">
        <f>'Price original'!F41*100/Deflator!$C38*22.0462</f>
        <v>887.86193408813131</v>
      </c>
      <c r="G38" s="5">
        <f>'Price original'!G41*100/Deflator!$C38*22.0462</f>
        <v>1126.3533532024319</v>
      </c>
      <c r="H38" s="5"/>
      <c r="I38" s="5"/>
      <c r="J38" s="5"/>
      <c r="K38" s="5"/>
      <c r="L38" s="5">
        <f>'Price original'!L41*100/Deflator!$C38*22.0462</f>
        <v>3499.1001266810463</v>
      </c>
      <c r="M38" s="5">
        <f>'Price original'!M41*100/Deflator!$C38*22.0462</f>
        <v>3292.8427791469139</v>
      </c>
      <c r="N38" s="5">
        <f>'Price original'!N41*100/Deflator!$C38*22.0462</f>
        <v>2892.6176931742139</v>
      </c>
      <c r="O38" s="7"/>
      <c r="P38" s="7"/>
      <c r="Q38" s="7"/>
      <c r="R38" s="7"/>
    </row>
    <row r="39" spans="1:18" x14ac:dyDescent="0.55000000000000004">
      <c r="A39">
        <v>1997</v>
      </c>
      <c r="B39" s="5">
        <f>'Price original'!B42*100/Deflator!$C39</f>
        <v>3470.1433634726623</v>
      </c>
      <c r="C39" s="5">
        <f>'Price original'!C42*100/Deflator!$C39*22.0462</f>
        <v>3464.4350130472376</v>
      </c>
      <c r="D39" s="5"/>
      <c r="E39" s="5">
        <f>'Price original'!E42*100/Deflator!$C39*22.0462</f>
        <v>906.39637749824487</v>
      </c>
      <c r="F39" s="5">
        <f>'Price original'!F42*100/Deflator!$C39*22.0462</f>
        <v>951.1092329237996</v>
      </c>
      <c r="G39" s="5">
        <f>'Price original'!G42*100/Deflator!$C39*22.0462</f>
        <v>859.63783421460539</v>
      </c>
      <c r="H39" s="5"/>
      <c r="I39" s="5"/>
      <c r="J39" s="5"/>
      <c r="K39" s="5"/>
      <c r="L39" s="5">
        <f>'Price original'!L42*100/Deflator!$C39*22.0462</f>
        <v>3379.8458757845478</v>
      </c>
      <c r="M39" s="5">
        <f>'Price original'!M42*100/Deflator!$C39*22.0462</f>
        <v>3168.5614979551078</v>
      </c>
      <c r="N39" s="5">
        <f>'Price original'!N42*100/Deflator!$C39*22.0462</f>
        <v>2783.2634780254907</v>
      </c>
      <c r="O39" s="7"/>
      <c r="P39" s="7"/>
      <c r="Q39" s="7"/>
      <c r="R39" s="7"/>
    </row>
    <row r="40" spans="1:18" x14ac:dyDescent="0.55000000000000004">
      <c r="A40">
        <v>1998</v>
      </c>
      <c r="B40" s="5">
        <f>'Price original'!B43*100/Deflator!$C40</f>
        <v>2486.9965688030293</v>
      </c>
      <c r="C40" s="5">
        <f>'Price original'!C43*100/Deflator!$C40*22.0462</f>
        <v>2506.2395714397453</v>
      </c>
      <c r="D40" s="5"/>
      <c r="E40" s="5">
        <f>'Price original'!E43*100/Deflator!$C40*22.0462</f>
        <v>820.28826929231002</v>
      </c>
      <c r="F40" s="5">
        <f>'Price original'!F43*100/Deflator!$C40*22.0462</f>
        <v>770.64269747169055</v>
      </c>
      <c r="G40" s="5">
        <f>'Price original'!G43*100/Deflator!$C40*22.0462</f>
        <v>439.18715627049403</v>
      </c>
      <c r="H40" s="5"/>
      <c r="I40" s="5"/>
      <c r="J40" s="5"/>
      <c r="K40" s="5"/>
      <c r="L40" s="5">
        <f>'Price original'!L43*100/Deflator!$C40*22.0462</f>
        <v>2438.7168422037676</v>
      </c>
      <c r="M40" s="5">
        <f>'Price original'!M43*100/Deflator!$C40*22.0462</f>
        <v>2331.4720454373337</v>
      </c>
      <c r="N40" s="5">
        <f>'Price original'!N43*100/Deflator!$C40*22.0462</f>
        <v>1988.9098395371745</v>
      </c>
      <c r="O40" s="7"/>
      <c r="P40" s="7"/>
      <c r="Q40" s="7"/>
      <c r="R40" s="7"/>
    </row>
    <row r="41" spans="1:18" x14ac:dyDescent="0.55000000000000004">
      <c r="A41">
        <v>1999</v>
      </c>
      <c r="B41" s="5">
        <f>'Price original'!B44*100/Deflator!$C41</f>
        <v>2317.9794102362512</v>
      </c>
      <c r="C41" s="5">
        <f>'Price original'!C44*100/Deflator!$C41*22.0462</f>
        <v>2359.4108672876969</v>
      </c>
      <c r="D41" s="5"/>
      <c r="E41" s="5">
        <f>'Price original'!E44*100/Deflator!$C41*22.0462</f>
        <v>557.9950901626388</v>
      </c>
      <c r="F41" s="5">
        <f>'Price original'!F44*100/Deflator!$C41*22.0462</f>
        <v>497.65376064505114</v>
      </c>
      <c r="G41" s="5">
        <f>'Price original'!G44*100/Deflator!$C41*22.0462</f>
        <v>312.63274832551838</v>
      </c>
      <c r="H41" s="5"/>
      <c r="I41" s="5"/>
      <c r="J41" s="5"/>
      <c r="K41" s="5"/>
      <c r="L41" s="5">
        <f>'Price original'!L44*100/Deflator!$C41*22.0462</f>
        <v>2299.3450972837363</v>
      </c>
      <c r="M41" s="5">
        <f>'Price original'!M44*100/Deflator!$C41*22.0462</f>
        <v>2191.0341815151146</v>
      </c>
      <c r="N41" s="5">
        <f>'Price original'!N44*100/Deflator!$C41*22.0462</f>
        <v>1865.7783109521847</v>
      </c>
      <c r="O41" s="7"/>
      <c r="P41" s="7"/>
      <c r="Q41" s="7"/>
      <c r="R41" s="7"/>
    </row>
    <row r="42" spans="1:18" x14ac:dyDescent="0.55000000000000004">
      <c r="A42">
        <v>2000</v>
      </c>
      <c r="B42" s="5">
        <f>'Price original'!B45*100/Deflator!$C42</f>
        <v>2581.599155550668</v>
      </c>
      <c r="C42" s="5">
        <f>'Price original'!C45*100/Deflator!$C42*22.0462</f>
        <v>2648.2381661201962</v>
      </c>
      <c r="D42" s="5"/>
      <c r="E42" s="5">
        <f>'Price original'!E45*100/Deflator!$C42*22.0462</f>
        <v>555.45882590296981</v>
      </c>
      <c r="F42" s="5">
        <f>'Price original'!F45*100/Deflator!$C42*22.0462</f>
        <v>539.76789861757516</v>
      </c>
      <c r="G42" s="5">
        <f>'Price original'!G45*100/Deflator!$C42*22.0462</f>
        <v>564.87338227420662</v>
      </c>
      <c r="H42" s="5"/>
      <c r="I42" s="5"/>
      <c r="J42" s="5"/>
      <c r="K42" s="5"/>
      <c r="L42" s="5">
        <f>'Price original'!L45*100/Deflator!$C42*22.0462</f>
        <v>2531.5842104102935</v>
      </c>
      <c r="M42" s="5">
        <f>'Price original'!M45*100/Deflator!$C42*22.0462</f>
        <v>2370.799090975891</v>
      </c>
      <c r="N42" s="5">
        <f>'Price original'!N45*100/Deflator!$C42*22.0462</f>
        <v>2047.7910380530459</v>
      </c>
      <c r="O42" s="7"/>
      <c r="P42" s="7"/>
      <c r="Q42" s="7"/>
      <c r="R42" s="7"/>
    </row>
    <row r="43" spans="1:18" x14ac:dyDescent="0.55000000000000004">
      <c r="A43">
        <v>2001</v>
      </c>
      <c r="B43" s="5">
        <f>'Price original'!B46*100/Deflator!$C43</f>
        <v>2187.9218364128433</v>
      </c>
      <c r="C43" s="5">
        <f>'Price original'!C46*100/Deflator!$C43*22.0462</f>
        <v>2223.1682856901652</v>
      </c>
      <c r="D43" s="5"/>
      <c r="E43" s="5">
        <f>'Price original'!E46*100/Deflator!$C43*22.0462</f>
        <v>585.97106280039804</v>
      </c>
      <c r="F43" s="5">
        <f>'Price original'!F46*100/Deflator!$C43*22.0462</f>
        <v>529.79366096261413</v>
      </c>
      <c r="G43" s="5">
        <f>'Price original'!G46*100/Deflator!$C43*22.0462</f>
        <v>503.56888209409209</v>
      </c>
      <c r="H43" s="5"/>
      <c r="I43" s="5"/>
      <c r="J43" s="5"/>
      <c r="K43" s="5"/>
      <c r="L43" s="5">
        <f>'Price original'!L46*100/Deflator!$C43*22.0462</f>
        <v>2112.4602132226751</v>
      </c>
      <c r="M43" s="5">
        <f>'Price original'!M46*100/Deflator!$C43*22.0462</f>
        <v>2030.9334872914694</v>
      </c>
      <c r="N43" s="5">
        <f>'Price original'!N46*100/Deflator!$C43*22.0462</f>
        <v>1789.697060374971</v>
      </c>
      <c r="O43" s="7"/>
      <c r="P43" s="7"/>
      <c r="Q43" s="7"/>
      <c r="R43" s="7"/>
    </row>
    <row r="44" spans="1:18" x14ac:dyDescent="0.55000000000000004">
      <c r="A44">
        <v>2002</v>
      </c>
      <c r="B44" s="5">
        <f>'Price original'!B47*100/Deflator!$C44</f>
        <v>2124.9999154283673</v>
      </c>
      <c r="C44" s="5">
        <f>'Price original'!C47*100/Deflator!$C44*22.0462</f>
        <v>2163.5488024960514</v>
      </c>
      <c r="D44" s="5"/>
      <c r="E44" s="5">
        <f>'Price original'!E47*100/Deflator!$C44*22.0462</f>
        <v>528.7539362675177</v>
      </c>
      <c r="F44" s="5">
        <f>'Price original'!F47*100/Deflator!$C44*22.0462</f>
        <v>471.14172528705285</v>
      </c>
      <c r="G44" s="5">
        <f>'Price original'!G47*100/Deflator!$C44*22.0462</f>
        <v>247.46929664501008</v>
      </c>
      <c r="H44" s="5"/>
      <c r="I44" s="5"/>
      <c r="J44" s="5"/>
      <c r="K44" s="5"/>
      <c r="L44" s="5">
        <f>'Price original'!L47*100/Deflator!$C44*22.0462</f>
        <v>2109.0190993733131</v>
      </c>
      <c r="M44" s="5">
        <f>'Price original'!M47*100/Deflator!$C44*22.0462</f>
        <v>2009.2339612384123</v>
      </c>
      <c r="N44" s="5">
        <f>'Price original'!N47*100/Deflator!$C44*22.0462</f>
        <v>1766.0300403361452</v>
      </c>
      <c r="O44" s="7"/>
      <c r="P44" s="7"/>
      <c r="Q44" s="7"/>
      <c r="R44" s="7"/>
    </row>
    <row r="45" spans="1:18" x14ac:dyDescent="0.55000000000000004">
      <c r="A45">
        <v>2003</v>
      </c>
      <c r="B45" s="5">
        <f>'Price original'!B48*100/Deflator!$C45</f>
        <v>2372.2674611276593</v>
      </c>
      <c r="C45" s="5">
        <f>'Price original'!C48*100/Deflator!$C45*22.0462</f>
        <v>2484.3415312558177</v>
      </c>
      <c r="D45" s="5">
        <f>'Price original'!D48*100/Deflator!$C45</f>
        <v>24190.822587728111</v>
      </c>
      <c r="E45" s="5">
        <f>'Price original'!E48*100/Deflator!$C45*22.0462</f>
        <v>437.70202394939889</v>
      </c>
      <c r="F45" s="5">
        <f>'Price original'!F48*100/Deflator!$C45*22.0462</f>
        <v>410.30924537076839</v>
      </c>
      <c r="G45" s="5">
        <f>'Price original'!G48*100/Deflator!$C45*22.0462</f>
        <v>113.29884656815452</v>
      </c>
      <c r="H45" s="5"/>
      <c r="I45" s="5"/>
      <c r="J45" s="5"/>
      <c r="K45" s="5"/>
      <c r="L45" s="5">
        <f>'Price original'!L48*100/Deflator!$C45*22.0462</f>
        <v>2351.7749993986995</v>
      </c>
      <c r="M45" s="5">
        <f>'Price original'!M48*100/Deflator!$C45*22.0462</f>
        <v>2245.9161580761424</v>
      </c>
      <c r="N45" s="5">
        <f>'Price original'!N48*100/Deflator!$C45*22.0462</f>
        <v>2068.6069877017098</v>
      </c>
      <c r="O45" s="7"/>
      <c r="P45" s="7"/>
      <c r="Q45" s="7"/>
      <c r="R45" s="7"/>
    </row>
    <row r="46" spans="1:18" x14ac:dyDescent="0.55000000000000004">
      <c r="A46">
        <v>2004</v>
      </c>
      <c r="B46" s="5">
        <f>'Price original'!B49*100/Deflator!$C46</f>
        <v>3720.1035092443667</v>
      </c>
      <c r="C46" s="5">
        <f>'Price original'!C49*100/Deflator!$C46*22.0462</f>
        <v>3687.0958191502518</v>
      </c>
      <c r="D46" s="5">
        <f>'Price original'!D49*100/Deflator!$C46</f>
        <v>36197.7958632667</v>
      </c>
      <c r="E46" s="5">
        <f>'Price original'!E49*100/Deflator!$C46*22.0462</f>
        <v>314.71018578087495</v>
      </c>
      <c r="F46" s="5">
        <f>'Price original'!F49*100/Deflator!$C46*22.0462</f>
        <v>404.93753710067739</v>
      </c>
      <c r="G46" s="5">
        <f>'Price original'!G49*100/Deflator!$C46*22.0462</f>
        <v>407.1442814544717</v>
      </c>
      <c r="H46" s="5"/>
      <c r="I46" s="5"/>
      <c r="J46" s="5"/>
      <c r="K46" s="5"/>
      <c r="L46" s="5">
        <f>'Price original'!L49*100/Deflator!$C46*22.0462</f>
        <v>3621.1382990610086</v>
      </c>
      <c r="M46" s="5">
        <f>'Price original'!M49*100/Deflator!$C46*22.0462</f>
        <v>3473.9870700681695</v>
      </c>
      <c r="N46" s="5">
        <f>'Price original'!N49*100/Deflator!$C46*22.0462</f>
        <v>3077.3227024432335</v>
      </c>
      <c r="O46" s="7"/>
      <c r="P46" s="7"/>
      <c r="Q46" s="7"/>
      <c r="R46" s="7"/>
    </row>
    <row r="47" spans="1:18" x14ac:dyDescent="0.55000000000000004">
      <c r="A47">
        <v>2005</v>
      </c>
      <c r="B47" s="5">
        <f>'Price original'!B50*100/Deflator!$C47</f>
        <v>4621.6122540269434</v>
      </c>
      <c r="C47" s="5">
        <f>'Price original'!C50*100/Deflator!$C47*22.0462</f>
        <v>4577.8036624378219</v>
      </c>
      <c r="D47" s="5">
        <f>'Price original'!D50*100/Deflator!$C47</f>
        <v>43896.765660298901</v>
      </c>
      <c r="E47" s="5">
        <f>'Price original'!E50*100/Deflator!$C47*22.0462</f>
        <v>605.99934621624368</v>
      </c>
      <c r="F47" s="5">
        <f>'Price original'!F50*100/Deflator!$C47*22.0462</f>
        <v>818.71686173956164</v>
      </c>
      <c r="G47" s="5">
        <f>'Price original'!G50*100/Deflator!$C47*22.0462</f>
        <v>1082.0195967214202</v>
      </c>
      <c r="H47" s="5"/>
      <c r="I47" s="5"/>
      <c r="J47" s="5"/>
      <c r="K47" s="5"/>
      <c r="L47" s="5">
        <f>'Price original'!L50*100/Deflator!$C47*22.0462</f>
        <v>4377.8149116877421</v>
      </c>
      <c r="M47" s="5">
        <f>'Price original'!M50*100/Deflator!$C47*22.0462</f>
        <v>4262.1888133392413</v>
      </c>
      <c r="N47" s="5">
        <f>'Price original'!N50*100/Deflator!$C47*22.0462</f>
        <v>3918.9890313940955</v>
      </c>
      <c r="O47" s="7"/>
      <c r="P47" s="7"/>
      <c r="Q47" s="7"/>
      <c r="R47" s="7"/>
    </row>
    <row r="48" spans="1:18" x14ac:dyDescent="0.55000000000000004">
      <c r="A48">
        <v>2006</v>
      </c>
      <c r="B48" s="5">
        <f>'Price original'!B51*100/Deflator!$C48</f>
        <v>8189.6058180438968</v>
      </c>
      <c r="C48" s="5">
        <f>'Price original'!C51*100/Deflator!$C48*22.0462</f>
        <v>8244.4181839697485</v>
      </c>
      <c r="D48" s="5">
        <f>'Price original'!D51*100/Deflator!$C48</f>
        <v>75817.913324865105</v>
      </c>
      <c r="E48" s="5">
        <f>'Price original'!E51*100/Deflator!$C48*22.0462</f>
        <v>654.07718925196878</v>
      </c>
      <c r="F48" s="5">
        <f>'Price original'!F51*100/Deflator!$C48*22.0462</f>
        <v>412.81920960984905</v>
      </c>
      <c r="G48" s="5">
        <f>'Price original'!G51*100/Deflator!$C48*22.0462</f>
        <v>484.18660751775201</v>
      </c>
      <c r="H48" s="5"/>
      <c r="I48" s="5"/>
      <c r="J48" s="5"/>
      <c r="K48" s="5"/>
      <c r="L48" s="5">
        <f>'Price original'!L51*100/Deflator!$C48*22.0462</f>
        <v>7821.7673935455414</v>
      </c>
      <c r="M48" s="5">
        <f>'Price original'!M51*100/Deflator!$C48*22.0462</f>
        <v>7572.4995208210148</v>
      </c>
      <c r="N48" s="5">
        <f>'Price original'!N51*100/Deflator!$C48*22.0462</f>
        <v>6966.6846073549123</v>
      </c>
      <c r="O48" s="7"/>
      <c r="P48" s="7"/>
      <c r="Q48" s="7"/>
      <c r="R48" s="7"/>
    </row>
    <row r="49" spans="1:18" x14ac:dyDescent="0.55000000000000004">
      <c r="A49">
        <v>2007</v>
      </c>
      <c r="B49" s="5">
        <f>'Price original'!B52*100/Deflator!$C49</f>
        <v>8440.5004526391494</v>
      </c>
      <c r="C49" s="5">
        <f>'Price original'!C52*100/Deflator!$C49*22.0462</f>
        <v>8415.6439822970624</v>
      </c>
      <c r="D49" s="5">
        <f>'Price original'!D52*100/Deflator!$C49</f>
        <v>73855.27407021221</v>
      </c>
      <c r="E49" s="5">
        <f>'Price original'!E52*100/Deflator!$C49*22.0462</f>
        <v>400.97019232272004</v>
      </c>
      <c r="F49" s="5">
        <f>'Price original'!F52*100/Deflator!$C49*22.0462</f>
        <v>400.97019232272004</v>
      </c>
      <c r="G49" s="5">
        <f>'Price original'!G52*100/Deflator!$C49*22.0462</f>
        <v>173.75375000651204</v>
      </c>
      <c r="H49" s="5"/>
      <c r="I49" s="5"/>
      <c r="J49" s="5"/>
      <c r="K49" s="5"/>
      <c r="L49" s="5">
        <f>'Price original'!L52*100/Deflator!$C49*22.0462</f>
        <v>8128.3700312066067</v>
      </c>
      <c r="M49" s="5">
        <f>'Price original'!M52*100/Deflator!$C49*22.0462</f>
        <v>7904.2390316299634</v>
      </c>
      <c r="N49" s="5">
        <f>'Price original'!N52*100/Deflator!$C49*22.0462</f>
        <v>7373.5828012216052</v>
      </c>
      <c r="O49" s="7"/>
      <c r="P49" s="7"/>
      <c r="Q49" s="7"/>
      <c r="R49" s="7"/>
    </row>
    <row r="50" spans="1:18" x14ac:dyDescent="0.55000000000000004">
      <c r="A50">
        <v>2008</v>
      </c>
      <c r="B50" s="5">
        <f>'Price original'!B53*100/Deflator!$C50</f>
        <v>7910.3830515828377</v>
      </c>
      <c r="C50" s="5">
        <f>'Price original'!C53*100/Deflator!$C50*22.0462</f>
        <v>7870.6917568155468</v>
      </c>
      <c r="D50" s="5">
        <f>'Price original'!D53*100/Deflator!$C50</f>
        <v>62417.097366549329</v>
      </c>
      <c r="E50" s="5">
        <f>'Price original'!E53*100/Deflator!$C50*22.0462</f>
        <v>289.60925449239232</v>
      </c>
      <c r="F50" s="5">
        <f>'Price original'!F53*100/Deflator!$C50*22.0462</f>
        <v>289.60925449239232</v>
      </c>
      <c r="G50" s="5">
        <f>'Price original'!G53*100/Deflator!$C50*22.0462</f>
        <v>190.39126915703574</v>
      </c>
      <c r="H50" s="5"/>
      <c r="I50" s="5"/>
      <c r="J50" s="5"/>
      <c r="K50" s="5"/>
      <c r="L50" s="5">
        <f>'Price original'!L53*100/Deflator!$C50*22.0462</f>
        <v>7578.2642709980855</v>
      </c>
      <c r="M50" s="5">
        <f>'Price original'!M53*100/Deflator!$C50*22.0462</f>
        <v>7411.2339938468995</v>
      </c>
      <c r="N50" s="5">
        <f>'Price original'!N53*100/Deflator!$C50*22.0462</f>
        <v>7039.5243967519491</v>
      </c>
      <c r="O50" s="7"/>
      <c r="P50" s="7"/>
      <c r="Q50" s="7"/>
      <c r="R50" s="7"/>
    </row>
    <row r="51" spans="1:18" x14ac:dyDescent="0.55000000000000004">
      <c r="A51">
        <v>2009</v>
      </c>
      <c r="B51" s="5">
        <f>'Price original'!B54*100/Deflator!$C51</f>
        <v>5917.756046437753</v>
      </c>
      <c r="C51" s="5">
        <f>'Price original'!C54*100/Deflator!$C51*22.0462</f>
        <v>5960.3909461583917</v>
      </c>
      <c r="D51" s="5">
        <f>'Price original'!D54*100/Deflator!$C51</f>
        <v>48193.391209171496</v>
      </c>
      <c r="E51" s="5">
        <f>'Price original'!E54*100/Deflator!$C51*22.0462</f>
        <v>484.40437246063215</v>
      </c>
      <c r="F51" s="5">
        <f>'Price original'!F54*100/Deflator!$C51*22.0462</f>
        <v>484.40437246063215</v>
      </c>
      <c r="G51" s="5">
        <f>'Price original'!G54*100/Deflator!$C51*22.0462</f>
        <v>203.44983643346546</v>
      </c>
      <c r="H51" s="5"/>
      <c r="I51" s="5"/>
      <c r="J51" s="5"/>
      <c r="K51" s="5"/>
      <c r="L51" s="5">
        <f>'Price original'!L54*100/Deflator!$C51*22.0462</f>
        <v>5706.1572336575337</v>
      </c>
      <c r="M51" s="5">
        <f>'Price original'!M54*100/Deflator!$C51*22.0462</f>
        <v>5494.4479292812057</v>
      </c>
      <c r="N51" s="5">
        <f>'Price original'!N54*100/Deflator!$C51*22.0462</f>
        <v>5183.818574208809</v>
      </c>
      <c r="O51" s="7"/>
      <c r="P51" s="7"/>
      <c r="Q51" s="7"/>
      <c r="R51" s="7"/>
    </row>
    <row r="52" spans="1:18" x14ac:dyDescent="0.55000000000000004">
      <c r="A52">
        <v>2010</v>
      </c>
      <c r="B52" s="5">
        <f>'Price original'!B55*100/Deflator!$C52</f>
        <v>8493.2788988704506</v>
      </c>
      <c r="C52" s="5">
        <f>'Price original'!C55*100/Deflator!$C52*22.0462</f>
        <v>8502.2800434589008</v>
      </c>
      <c r="D52" s="5">
        <f>'Price original'!D55*100/Deflator!$C52</f>
        <v>66506.857884465906</v>
      </c>
      <c r="E52" s="5">
        <f>'Price original'!E55*100/Deflator!$C52*22.0462</f>
        <v>295.48463456469347</v>
      </c>
      <c r="F52" s="5">
        <f>'Price original'!F55*100/Deflator!$C52*22.0462</f>
        <v>295.48463456469347</v>
      </c>
      <c r="G52" s="5">
        <f>'Price original'!G55*100/Deflator!$C52*22.0462</f>
        <v>147.7423172823467</v>
      </c>
      <c r="H52" s="5"/>
      <c r="I52" s="5"/>
      <c r="J52" s="5"/>
      <c r="K52" s="5"/>
      <c r="L52" s="5">
        <f>'Price original'!L55*100/Deflator!$C52*22.0462</f>
        <v>8231.6638710865827</v>
      </c>
      <c r="M52" s="5">
        <f>'Price original'!M55*100/Deflator!$C52*22.0462</f>
        <v>7878.3394034797611</v>
      </c>
      <c r="N52" s="5">
        <f>'Price original'!N55*100/Deflator!$C52*22.0462</f>
        <v>7527.8017204061771</v>
      </c>
      <c r="O52" s="7"/>
      <c r="P52" s="7"/>
      <c r="Q52" s="7"/>
      <c r="R52" s="7"/>
    </row>
    <row r="53" spans="1:18" x14ac:dyDescent="0.55000000000000004">
      <c r="A53">
        <v>2011</v>
      </c>
      <c r="B53" s="5">
        <f>'Price original'!B56*100/Deflator!$C53</f>
        <v>9611.4046737141507</v>
      </c>
      <c r="C53" s="5">
        <f>'Price original'!C56*100/Deflator!$C53*22.0462</f>
        <v>9612.8569485692515</v>
      </c>
      <c r="D53" s="5">
        <f>'Price original'!D56*100/Deflator!$C53</f>
        <v>72112.113217088074</v>
      </c>
      <c r="E53" s="5">
        <f>'Price original'!E56*100/Deflator!$C53*22.0462</f>
        <v>344.96254219736028</v>
      </c>
      <c r="F53" s="5">
        <f>'Price original'!F56*100/Deflator!$C53*22.0462</f>
        <v>344.96254219736028</v>
      </c>
      <c r="G53" s="5">
        <f>'Price original'!G56*100/Deflator!$C53*22.0462</f>
        <v>351.63592471010674</v>
      </c>
      <c r="H53" s="5"/>
      <c r="I53" s="5"/>
      <c r="J53" s="5"/>
      <c r="K53" s="5"/>
      <c r="L53" s="5">
        <f>'Price original'!L56*100/Deflator!$C53*22.0462</f>
        <v>9349.0647903140434</v>
      </c>
      <c r="M53" s="5">
        <f>'Price original'!M56*100/Deflator!$C53*22.0462</f>
        <v>8873.6763989041283</v>
      </c>
      <c r="N53" s="5">
        <f>'Price original'!N56*100/Deflator!$C53*22.0462</f>
        <v>8426.6364157145308</v>
      </c>
      <c r="O53" s="7"/>
      <c r="P53" s="7"/>
      <c r="Q53" s="7"/>
      <c r="R53" s="7"/>
    </row>
    <row r="54" spans="1:18" x14ac:dyDescent="0.55000000000000004">
      <c r="A54">
        <v>2012</v>
      </c>
      <c r="B54" s="5">
        <f>'Price original'!B57*100/Deflator!$C54</f>
        <v>8492.1155862496271</v>
      </c>
      <c r="C54" s="5">
        <f>'Price original'!C57*100/Deflator!$C54*22.0462</f>
        <v>8501.3828533419437</v>
      </c>
      <c r="D54" s="5">
        <f>'Price original'!D57*100/Deflator!$C54</f>
        <v>61131.964504736483</v>
      </c>
      <c r="E54" s="5">
        <f>'Price original'!E57*100/Deflator!$C54*22.0462</f>
        <v>377.19735189242527</v>
      </c>
      <c r="F54" s="5">
        <f>'Price original'!F57*100/Deflator!$C54*22.0462</f>
        <v>377.19735189242527</v>
      </c>
      <c r="G54" s="5">
        <f>'Price original'!G57*100/Deflator!$C54*22.0462</f>
        <v>247.94439264395422</v>
      </c>
      <c r="H54" s="5">
        <f>'Price original'!H57*100/Deflator!$C54*22.0462</f>
        <v>7386.7624979529646</v>
      </c>
      <c r="I54" s="5">
        <f>'Price original'!I57*100/Deflator!$C54*22.0462</f>
        <v>8328.7138201979506</v>
      </c>
      <c r="J54" s="5">
        <f>'Price original'!J57*100/Deflator!$C54*22.0462</f>
        <v>8067.4058846766166</v>
      </c>
      <c r="K54" s="5">
        <f>'Price original'!K57*100/Deflator!$C54*22.0462</f>
        <v>7592.8055233135992</v>
      </c>
      <c r="L54" s="5">
        <f>'Price original'!L57*100/Deflator!$C54*22.0462</f>
        <v>8329.8906709253934</v>
      </c>
      <c r="M54" s="5">
        <f>'Price original'!M57*100/Deflator!$C54*22.0462</f>
        <v>8054.1780825001615</v>
      </c>
      <c r="N54" s="5">
        <f>'Price original'!N57*100/Deflator!$C54*22.0462</f>
        <v>7581.413608271956</v>
      </c>
      <c r="O54" s="5">
        <f>'Price original'!O57*100/Deflator!$C54*22.0462</f>
        <v>5244.2351376002243</v>
      </c>
      <c r="P54" s="5">
        <f>'Price original'!P57*100/Deflator!$C54*22.0462</f>
        <v>5143.9674556221225</v>
      </c>
      <c r="Q54" s="5">
        <f>'Price original'!Q57*100/Deflator!$C54*22.0462</f>
        <v>5999.8674526765135</v>
      </c>
      <c r="R54" s="5">
        <f>'Price original'!R57*100/Deflator!$C54*22.0462</f>
        <v>6170.934474417556</v>
      </c>
    </row>
    <row r="55" spans="1:18" x14ac:dyDescent="0.55000000000000004">
      <c r="A55">
        <v>2013</v>
      </c>
      <c r="B55" s="5">
        <f>'Price original'!B58*100/Deflator!$C55</f>
        <v>7713.1581681397038</v>
      </c>
      <c r="C55" s="5">
        <f>'Price original'!C58*100/Deflator!$C55*22.0462</f>
        <v>7742.5109800461605</v>
      </c>
      <c r="D55" s="5">
        <f>'Price original'!D58*100/Deflator!$C55</f>
        <v>55933.053022202897</v>
      </c>
      <c r="E55" s="5">
        <f>'Price original'!E58*100/Deflator!$C55*22.0462</f>
        <v>416.49708654295705</v>
      </c>
      <c r="F55" s="5">
        <f>'Price original'!F58*100/Deflator!$C55*22.0462</f>
        <v>416.49708654295705</v>
      </c>
      <c r="G55" s="5">
        <f>'Price original'!G58*100/Deflator!$C55*22.0462</f>
        <v>457.09115302931394</v>
      </c>
      <c r="H55" s="5">
        <f>'Price original'!H58*100/Deflator!$C55*22.0462</f>
        <v>6851.3899972752242</v>
      </c>
      <c r="I55" s="5">
        <f>'Price original'!I58*100/Deflator!$C55*22.0462</f>
        <v>7604.7427250239944</v>
      </c>
      <c r="J55" s="5">
        <f>'Price original'!J58*100/Deflator!$C55*22.0462</f>
        <v>7413.8296523126892</v>
      </c>
      <c r="K55" s="5">
        <f>'Price original'!K58*100/Deflator!$C55*22.0462</f>
        <v>7064.2476346019484</v>
      </c>
      <c r="L55" s="5">
        <f>'Price original'!L58*100/Deflator!$C55*22.0462</f>
        <v>7649.3741651086302</v>
      </c>
      <c r="M55" s="5">
        <f>'Price original'!M58*100/Deflator!$C55*22.0462</f>
        <v>7479.2457963036832</v>
      </c>
      <c r="N55" s="5">
        <f>'Price original'!N58*100/Deflator!$C55*22.0462</f>
        <v>7092.223474904481</v>
      </c>
      <c r="O55" s="5">
        <f>'Price original'!O58*100/Deflator!$C55*22.0462</f>
        <v>5058.7092853518061</v>
      </c>
      <c r="P55" s="5">
        <f>'Price original'!P58*100/Deflator!$C55*22.0462</f>
        <v>4939.2436323186075</v>
      </c>
      <c r="Q55" s="5">
        <f>'Price original'!Q58*100/Deflator!$C55*22.0462</f>
        <v>5854.0953651969176</v>
      </c>
      <c r="R55" s="5">
        <f>'Price original'!R58*100/Deflator!$C55*22.0462</f>
        <v>5937.5125473925254</v>
      </c>
    </row>
    <row r="56" spans="1:18" x14ac:dyDescent="0.55000000000000004">
      <c r="A56">
        <v>2014</v>
      </c>
      <c r="B56" s="5">
        <f>'Price original'!B59*100/Deflator!$C56</f>
        <v>7106.3016996281785</v>
      </c>
      <c r="C56" s="5">
        <f>'Price original'!C59*100/Deflator!$C56*22.0462</f>
        <v>7122.9587469134367</v>
      </c>
      <c r="D56" s="5">
        <f>'Price original'!D59*100/Deflator!$C56</f>
        <v>50762.567246712802</v>
      </c>
      <c r="E56" s="5">
        <f>'Price original'!E59*100/Deflator!$C56*22.0462</f>
        <v>538.65793804912016</v>
      </c>
      <c r="F56" s="5">
        <f>'Price original'!F59*100/Deflator!$C56*22.0462</f>
        <v>538.65793804912016</v>
      </c>
      <c r="G56" s="5">
        <f>'Price original'!G59*100/Deflator!$C56*22.0462</f>
        <v>549.2139098379597</v>
      </c>
      <c r="H56" s="5">
        <f>'Price original'!H59*100/Deflator!$C56*22.0462</f>
        <v>6252.2999596430836</v>
      </c>
      <c r="I56" s="5">
        <f>'Price original'!I59*100/Deflator!$C56*22.0462</f>
        <v>6980.3965643486454</v>
      </c>
      <c r="J56" s="5">
        <f>'Price original'!J59*100/Deflator!$C56*22.0462</f>
        <v>6852.3475986447438</v>
      </c>
      <c r="K56" s="5">
        <f>'Price original'!K59*100/Deflator!$C56*22.0462</f>
        <v>6437.6435619900649</v>
      </c>
      <c r="L56" s="5">
        <f>'Price original'!L59*100/Deflator!$C56*22.0462</f>
        <v>7024.1860366401406</v>
      </c>
      <c r="M56" s="5">
        <f>'Price original'!M59*100/Deflator!$C56*22.0462</f>
        <v>6897.5512480787793</v>
      </c>
      <c r="N56" s="5">
        <f>'Price original'!N59*100/Deflator!$C56*22.0462</f>
        <v>6468.6099489376356</v>
      </c>
      <c r="O56" s="5">
        <f>'Price original'!O59*100/Deflator!$C56*22.0462</f>
        <v>4603.3512226684579</v>
      </c>
      <c r="P56" s="5">
        <f>'Price original'!P59*100/Deflator!$C56*22.0462</f>
        <v>4450.247221416671</v>
      </c>
      <c r="Q56" s="5">
        <f>'Price original'!Q59*100/Deflator!$C56*22.0462</f>
        <v>5334.53991887539</v>
      </c>
      <c r="R56" s="5">
        <f>'Price original'!R59*100/Deflator!$C56*22.0462</f>
        <v>5418.9813000231679</v>
      </c>
    </row>
    <row r="57" spans="1:18" x14ac:dyDescent="0.55000000000000004">
      <c r="A57">
        <v>2015</v>
      </c>
      <c r="B57" s="5">
        <f>'Price original'!B60*100/Deflator!$C57</f>
        <v>5696.8830477846705</v>
      </c>
      <c r="C57" s="5">
        <f>'Price original'!C60*100/Deflator!$C57*22.0462</f>
        <v>5714.8805264253633</v>
      </c>
      <c r="D57" s="5">
        <f>'Price original'!D60*100/Deflator!$C57</f>
        <v>42140.522687750818</v>
      </c>
      <c r="E57" s="5">
        <f>'Price original'!E60*100/Deflator!$C57*22.0462</f>
        <v>625.74030405223607</v>
      </c>
      <c r="F57" s="5">
        <f>'Price original'!F60*100/Deflator!$C57*22.0462</f>
        <v>625.74030405223607</v>
      </c>
      <c r="G57" s="5">
        <f>'Price original'!G60*100/Deflator!$C57*22.0462</f>
        <v>493.99915574612669</v>
      </c>
      <c r="H57" s="5">
        <f>'Price original'!H60*100/Deflator!$C57*22.0462</f>
        <v>4819.4569587883907</v>
      </c>
      <c r="I57" s="5">
        <f>'Price original'!I60*100/Deflator!$C57*22.0462</f>
        <v>5578.1857651336531</v>
      </c>
      <c r="J57" s="5">
        <f>'Price original'!J60*100/Deflator!$C57*22.0462</f>
        <v>5448.8508225304404</v>
      </c>
      <c r="K57" s="5">
        <f>'Price original'!K60*100/Deflator!$C57*22.0462</f>
        <v>5023.52478882795</v>
      </c>
      <c r="L57" s="5">
        <f>'Price original'!L60*100/Deflator!$C57*22.0462</f>
        <v>5611.1189019700087</v>
      </c>
      <c r="M57" s="5">
        <f>'Price original'!M60*100/Deflator!$C57*22.0462</f>
        <v>5482.4625267466645</v>
      </c>
      <c r="N57" s="5">
        <f>'Price original'!N60*100/Deflator!$C57*22.0462</f>
        <v>5070.7983162922237</v>
      </c>
      <c r="O57" s="5">
        <f>'Price original'!O60*100/Deflator!$C57*22.0462</f>
        <v>3711.1754761594507</v>
      </c>
      <c r="P57" s="5">
        <f>'Price original'!P60*100/Deflator!$C57*22.0462</f>
        <v>3559.7192369724762</v>
      </c>
      <c r="Q57" s="5">
        <f>'Price original'!Q60*100/Deflator!$C57*22.0462</f>
        <v>4255.9293687190539</v>
      </c>
      <c r="R57" s="5">
        <f>'Price original'!R60*100/Deflator!$C57*22.0462</f>
        <v>4320.7099345839715</v>
      </c>
    </row>
    <row r="58" spans="1:18" x14ac:dyDescent="0.55000000000000004">
      <c r="A58">
        <v>2016</v>
      </c>
      <c r="B58" s="5">
        <f>'Price original'!B61*100/Deflator!$C58</f>
        <v>4975.0648305598834</v>
      </c>
      <c r="C58" s="5">
        <f>'Price original'!C61*100/Deflator!$C58*22.0462</f>
        <v>4950.0959892375586</v>
      </c>
      <c r="D58" s="5">
        <f>'Price original'!D61*100/Deflator!$C58</f>
        <v>39007.381669294038</v>
      </c>
      <c r="E58" s="5">
        <f>'Price original'!E61*100/Deflator!$C58*22.0462</f>
        <v>562.21391952623446</v>
      </c>
      <c r="F58" s="5">
        <f>'Price original'!F61*100/Deflator!$C58*22.0462</f>
        <v>562.21391952623446</v>
      </c>
      <c r="G58" s="5">
        <f>'Price original'!G61*100/Deflator!$C58*22.0462</f>
        <v>499.87231693872661</v>
      </c>
      <c r="H58" s="5">
        <f>'Price original'!H61*100/Deflator!$C58*22.0462</f>
        <v>4234.9376278336103</v>
      </c>
      <c r="I58" s="5">
        <f>'Price original'!I61*100/Deflator!$C58*22.0462</f>
        <v>4905.631735250231</v>
      </c>
      <c r="J58" s="5">
        <f>'Price original'!J61*100/Deflator!$C58*22.0462</f>
        <v>4797.252070653366</v>
      </c>
      <c r="K58" s="5">
        <f>'Price original'!K61*100/Deflator!$C58*22.0462</f>
        <v>4419.799561923398</v>
      </c>
      <c r="L58" s="5">
        <f>'Price original'!L61*100/Deflator!$C58*22.0462</f>
        <v>4910.2331802022009</v>
      </c>
      <c r="M58" s="5">
        <f>'Price original'!M61*100/Deflator!$C58*22.0462</f>
        <v>4807.1697481226602</v>
      </c>
      <c r="N58" s="5">
        <f>'Price original'!N61*100/Deflator!$C58*22.0462</f>
        <v>4448.8824809887565</v>
      </c>
      <c r="O58" s="5">
        <f>'Price original'!O61*100/Deflator!$C58*22.0462</f>
        <v>3364.7284412374365</v>
      </c>
      <c r="P58" s="5">
        <f>'Price original'!P61*100/Deflator!$C58*22.0462</f>
        <v>3119.6903289893735</v>
      </c>
      <c r="Q58" s="5">
        <f>'Price original'!Q61*100/Deflator!$C58*22.0462</f>
        <v>3757.1021403941795</v>
      </c>
      <c r="R58" s="5">
        <f>'Price original'!R61*100/Deflator!$C58*22.0462</f>
        <v>3842.9213224595442</v>
      </c>
    </row>
    <row r="59" spans="1:18" x14ac:dyDescent="0.55000000000000004">
      <c r="A59">
        <v>2017</v>
      </c>
      <c r="B59" s="5">
        <f>'Price original'!B62*100/Deflator!$C59</f>
        <v>6171.7817307692312</v>
      </c>
      <c r="C59" s="5">
        <f>'Price original'!C62*100/Deflator!$C59*22.0462</f>
        <v>6184.5871092828711</v>
      </c>
      <c r="D59" s="5">
        <f>'Price original'!D62*100/Deflator!$C59</f>
        <v>49167.868852459018</v>
      </c>
      <c r="E59" s="5">
        <f>'Price original'!E62*100/Deflator!$C59*22.0462</f>
        <v>523.0624830203443</v>
      </c>
      <c r="F59" s="5"/>
      <c r="G59" s="5"/>
      <c r="H59" s="5">
        <f>'Price original'!H62*100/Deflator!$C59*22.0462</f>
        <v>5258.1504501992031</v>
      </c>
      <c r="I59" s="5">
        <f>'Price original'!I62*100/Deflator!$C59*22.0462</f>
        <v>6004.6470788844626</v>
      </c>
      <c r="J59" s="5">
        <f>'Price original'!J62*100/Deflator!$C59*22.0462</f>
        <v>5836.8851585657376</v>
      </c>
      <c r="K59" s="5">
        <f>'Price original'!K62*100/Deflator!$C59*22.0462</f>
        <v>5414.2305195219124</v>
      </c>
      <c r="L59" s="5">
        <f>'Price original'!L62*100/Deflator!$C59*22.0462</f>
        <v>5988.0465537848595</v>
      </c>
      <c r="M59" s="5">
        <f>'Price original'!M62*100/Deflator!$C59*22.0462</f>
        <v>5838.0709103585659</v>
      </c>
      <c r="N59" s="5">
        <f>'Price original'!N62*100/Deflator!$C59*22.0462</f>
        <v>5415.1527709163347</v>
      </c>
      <c r="O59" s="5">
        <f>'Price original'!O62*100/Deflator!$C59*22.0462</f>
        <v>3912.4978322709162</v>
      </c>
      <c r="P59" s="5">
        <f>'Price original'!P62*100/Deflator!$C59*22.0462</f>
        <v>3709.8221091633472</v>
      </c>
      <c r="Q59" s="5">
        <f>'Price original'!Q62*100/Deflator!$C59*22.0462</f>
        <v>4452.2344816733066</v>
      </c>
      <c r="R59" s="5">
        <f>'Price original'!R62*100/Deflator!$C59*22.0462</f>
        <v>4548.412127091633</v>
      </c>
    </row>
    <row r="60" spans="1:18" x14ac:dyDescent="0.55000000000000004">
      <c r="A60">
        <v>2018</v>
      </c>
      <c r="B60" s="5">
        <f>'Price original'!B63*100/Deflator!$C60</f>
        <v>6371.7139067003454</v>
      </c>
      <c r="C60" s="5">
        <f>'Price original'!C63*100/Deflator!$C60*22.0462</f>
        <v>6289.4335661193109</v>
      </c>
      <c r="D60" s="5">
        <f>'Price original'!D63*100/Deflator!$C60</f>
        <v>49440.867365542254</v>
      </c>
      <c r="E60" s="5">
        <f>'Price original'!E63*100/Deflator!$C60*22.0462</f>
        <v>441.59461336713127</v>
      </c>
      <c r="F60" s="5"/>
      <c r="G60" s="5"/>
      <c r="H60" s="5">
        <f>'Price original'!H63*100/Deflator!$C60*22.0462</f>
        <v>5347.7362550376811</v>
      </c>
      <c r="I60" s="5">
        <f>'Price original'!I63*100/Deflator!$C60*22.0462</f>
        <v>6081.2285545342384</v>
      </c>
      <c r="J60" s="5">
        <f>'Price original'!J63*100/Deflator!$C60*22.0462</f>
        <v>5903.189135417635</v>
      </c>
      <c r="K60" s="5">
        <f>'Price original'!K63*100/Deflator!$C60*22.0462</f>
        <v>5485.8699721535613</v>
      </c>
      <c r="L60" s="5">
        <f>'Price original'!L63*100/Deflator!$C60*22.0462</f>
        <v>6085.4796916983005</v>
      </c>
      <c r="M60" s="5">
        <f>'Price original'!M63*100/Deflator!$C60*22.0462</f>
        <v>5934.7664310333466</v>
      </c>
      <c r="N60" s="5">
        <f>'Price original'!N63*100/Deflator!$C60*22.0462</f>
        <v>5472.3480765222821</v>
      </c>
      <c r="O60" s="5">
        <f>'Price original'!O63*100/Deflator!$C60*22.0462</f>
        <v>4091.4911640914911</v>
      </c>
      <c r="P60" s="5">
        <f>'Price original'!P63*100/Deflator!$C60*22.0462</f>
        <v>3946.6017089358761</v>
      </c>
      <c r="Q60" s="5">
        <f>'Price original'!Q63*100/Deflator!$C60*22.0462</f>
        <v>4740.7179765571373</v>
      </c>
      <c r="R60" s="5">
        <f>'Price original'!R63*100/Deflator!$C60*22.0462</f>
        <v>4833.4230029761657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F36" sqref="F36"/>
    </sheetView>
  </sheetViews>
  <sheetFormatPr defaultRowHeight="14.4" x14ac:dyDescent="0.55000000000000004"/>
  <sheetData>
    <row r="1" spans="1:3" x14ac:dyDescent="0.55000000000000004">
      <c r="A1" t="s">
        <v>28</v>
      </c>
      <c r="B1" t="s">
        <v>29</v>
      </c>
      <c r="C1" t="s">
        <v>30</v>
      </c>
    </row>
    <row r="2" spans="1:3" x14ac:dyDescent="0.55000000000000004">
      <c r="A2" s="13">
        <v>21916</v>
      </c>
      <c r="B2">
        <v>12.478007910000001</v>
      </c>
      <c r="C2">
        <f t="shared" ref="C2:C44" si="0">B2/$B$59*$B$57</f>
        <v>12.065539444632584</v>
      </c>
    </row>
    <row r="3" spans="1:3" x14ac:dyDescent="0.55000000000000004">
      <c r="A3" s="13">
        <v>22282</v>
      </c>
      <c r="B3">
        <v>12.61161295</v>
      </c>
      <c r="C3">
        <f t="shared" si="0"/>
        <v>12.194728085299323</v>
      </c>
    </row>
    <row r="4" spans="1:3" x14ac:dyDescent="0.55000000000000004">
      <c r="A4" s="13">
        <v>22647</v>
      </c>
      <c r="B4">
        <v>12.76279761</v>
      </c>
      <c r="C4">
        <f t="shared" si="0"/>
        <v>12.340915240477473</v>
      </c>
    </row>
    <row r="5" spans="1:3" x14ac:dyDescent="0.55000000000000004">
      <c r="A5" s="13">
        <v>23012</v>
      </c>
      <c r="B5">
        <v>12.921014100000001</v>
      </c>
      <c r="C5">
        <f t="shared" si="0"/>
        <v>12.493901784055192</v>
      </c>
    </row>
    <row r="6" spans="1:3" x14ac:dyDescent="0.55000000000000004">
      <c r="A6" s="13">
        <v>23377</v>
      </c>
      <c r="B6">
        <v>13.08626245</v>
      </c>
      <c r="C6">
        <f t="shared" si="0"/>
        <v>12.653687745040806</v>
      </c>
    </row>
    <row r="7" spans="1:3" x14ac:dyDescent="0.55000000000000004">
      <c r="A7" s="13">
        <v>23743</v>
      </c>
      <c r="B7">
        <v>13.293701860000001</v>
      </c>
      <c r="C7">
        <f t="shared" si="0"/>
        <v>12.854270113779368</v>
      </c>
    </row>
    <row r="8" spans="1:3" x14ac:dyDescent="0.55000000000000004">
      <c r="A8" s="13">
        <v>24108</v>
      </c>
      <c r="B8">
        <v>13.69451699</v>
      </c>
      <c r="C8">
        <f t="shared" si="0"/>
        <v>13.241836045449029</v>
      </c>
    </row>
    <row r="9" spans="1:3" x14ac:dyDescent="0.55000000000000004">
      <c r="A9" s="13">
        <v>24473</v>
      </c>
      <c r="B9">
        <v>14.07423659</v>
      </c>
      <c r="C9">
        <f t="shared" si="0"/>
        <v>13.609003773242215</v>
      </c>
    </row>
    <row r="10" spans="1:3" x14ac:dyDescent="0.55000000000000004">
      <c r="A10" s="13">
        <v>24838</v>
      </c>
      <c r="B10">
        <v>14.67545928</v>
      </c>
      <c r="C10">
        <f t="shared" si="0"/>
        <v>14.190352665911982</v>
      </c>
    </row>
    <row r="11" spans="1:3" x14ac:dyDescent="0.55000000000000004">
      <c r="A11" s="13">
        <v>25204</v>
      </c>
      <c r="B11">
        <v>15.477089550000001</v>
      </c>
      <c r="C11">
        <f t="shared" si="0"/>
        <v>14.965484538920744</v>
      </c>
    </row>
    <row r="12" spans="1:3" x14ac:dyDescent="0.55000000000000004">
      <c r="A12" s="13">
        <v>25569</v>
      </c>
      <c r="B12">
        <v>16.380681549999998</v>
      </c>
      <c r="C12">
        <f t="shared" si="0"/>
        <v>15.839207732277371</v>
      </c>
    </row>
    <row r="13" spans="1:3" x14ac:dyDescent="0.55000000000000004">
      <c r="A13" s="13">
        <v>25934</v>
      </c>
      <c r="B13">
        <v>17.083866</v>
      </c>
      <c r="C13">
        <f t="shared" si="0"/>
        <v>16.519147974303337</v>
      </c>
    </row>
    <row r="14" spans="1:3" x14ac:dyDescent="0.55000000000000004">
      <c r="A14" s="13">
        <v>26299</v>
      </c>
      <c r="B14">
        <v>17.64289763</v>
      </c>
      <c r="C14">
        <f t="shared" si="0"/>
        <v>17.059700459220156</v>
      </c>
    </row>
    <row r="15" spans="1:3" x14ac:dyDescent="0.55000000000000004">
      <c r="A15" s="13">
        <v>26665</v>
      </c>
      <c r="B15">
        <v>18.732833509999999</v>
      </c>
      <c r="C15">
        <f t="shared" si="0"/>
        <v>18.113607817438869</v>
      </c>
    </row>
    <row r="16" spans="1:3" x14ac:dyDescent="0.55000000000000004">
      <c r="A16" s="13">
        <v>27030</v>
      </c>
      <c r="B16">
        <v>20.80371169</v>
      </c>
      <c r="C16">
        <f t="shared" si="0"/>
        <v>20.116031805789984</v>
      </c>
    </row>
    <row r="17" spans="1:3" x14ac:dyDescent="0.55000000000000004">
      <c r="A17" s="13">
        <v>27395</v>
      </c>
      <c r="B17">
        <v>22.705825600000001</v>
      </c>
      <c r="C17">
        <f t="shared" si="0"/>
        <v>21.955270134120976</v>
      </c>
    </row>
    <row r="18" spans="1:3" x14ac:dyDescent="0.55000000000000004">
      <c r="A18" s="13">
        <v>27760</v>
      </c>
      <c r="B18">
        <v>24.010232739999999</v>
      </c>
      <c r="C18">
        <f t="shared" si="0"/>
        <v>23.216559268816706</v>
      </c>
    </row>
    <row r="19" spans="1:3" x14ac:dyDescent="0.55000000000000004">
      <c r="A19" s="13">
        <v>28126</v>
      </c>
      <c r="B19">
        <v>25.571302200000002</v>
      </c>
      <c r="C19">
        <f t="shared" si="0"/>
        <v>24.7260265877424</v>
      </c>
    </row>
    <row r="20" spans="1:3" x14ac:dyDescent="0.55000000000000004">
      <c r="A20" s="13">
        <v>28491</v>
      </c>
      <c r="B20">
        <v>27.52263902</v>
      </c>
      <c r="C20">
        <f t="shared" si="0"/>
        <v>26.61286073156479</v>
      </c>
    </row>
    <row r="21" spans="1:3" x14ac:dyDescent="0.55000000000000004">
      <c r="A21" s="13">
        <v>28856</v>
      </c>
      <c r="B21">
        <v>30.620166489999999</v>
      </c>
      <c r="C21">
        <f t="shared" si="0"/>
        <v>29.607997466505196</v>
      </c>
    </row>
    <row r="22" spans="1:3" x14ac:dyDescent="0.55000000000000004">
      <c r="A22" s="13">
        <v>29221</v>
      </c>
      <c r="B22">
        <v>34.768954690000001</v>
      </c>
      <c r="C22">
        <f t="shared" si="0"/>
        <v>33.619644841276433</v>
      </c>
    </row>
    <row r="23" spans="1:3" x14ac:dyDescent="0.55000000000000004">
      <c r="A23" s="13">
        <v>29587</v>
      </c>
      <c r="B23">
        <v>38.362227179999998</v>
      </c>
      <c r="C23">
        <f t="shared" si="0"/>
        <v>37.094139430165356</v>
      </c>
    </row>
    <row r="24" spans="1:3" x14ac:dyDescent="0.55000000000000004">
      <c r="A24" s="13">
        <v>29952</v>
      </c>
      <c r="B24">
        <v>40.714379139999998</v>
      </c>
      <c r="C24">
        <f t="shared" si="0"/>
        <v>39.368539515326859</v>
      </c>
    </row>
    <row r="25" spans="1:3" x14ac:dyDescent="0.55000000000000004">
      <c r="A25" s="13">
        <v>30317</v>
      </c>
      <c r="B25">
        <v>42.022302199999999</v>
      </c>
      <c r="C25">
        <f t="shared" si="0"/>
        <v>40.633228349057084</v>
      </c>
    </row>
    <row r="26" spans="1:3" x14ac:dyDescent="0.55000000000000004">
      <c r="A26" s="13">
        <v>30682</v>
      </c>
      <c r="B26">
        <v>43.829486209999999</v>
      </c>
      <c r="C26">
        <f t="shared" si="0"/>
        <v>42.380674745439784</v>
      </c>
    </row>
    <row r="27" spans="1:3" x14ac:dyDescent="0.55000000000000004">
      <c r="A27" s="13">
        <v>31048</v>
      </c>
      <c r="B27">
        <v>45.383523830000001</v>
      </c>
      <c r="C27">
        <f t="shared" si="0"/>
        <v>43.883342666296471</v>
      </c>
    </row>
    <row r="28" spans="1:3" x14ac:dyDescent="0.55000000000000004">
      <c r="A28" s="13">
        <v>31413</v>
      </c>
      <c r="B28">
        <v>46.244924769999997</v>
      </c>
      <c r="C28">
        <f t="shared" si="0"/>
        <v>44.716269451900146</v>
      </c>
    </row>
    <row r="29" spans="1:3" x14ac:dyDescent="0.55000000000000004">
      <c r="A29" s="13">
        <v>31778</v>
      </c>
      <c r="B29">
        <v>47.939599270000002</v>
      </c>
      <c r="C29">
        <f t="shared" si="0"/>
        <v>46.35492541149258</v>
      </c>
    </row>
    <row r="30" spans="1:3" x14ac:dyDescent="0.55000000000000004">
      <c r="A30" s="13">
        <v>32143</v>
      </c>
      <c r="B30">
        <v>49.894452020000003</v>
      </c>
      <c r="C30">
        <f t="shared" si="0"/>
        <v>48.24515926401893</v>
      </c>
    </row>
    <row r="31" spans="1:3" x14ac:dyDescent="0.55000000000000004">
      <c r="A31" s="13">
        <v>32509</v>
      </c>
      <c r="B31">
        <v>52.302858729999997</v>
      </c>
      <c r="C31">
        <f t="shared" si="0"/>
        <v>50.57395456274083</v>
      </c>
    </row>
    <row r="32" spans="1:3" x14ac:dyDescent="0.55000000000000004">
      <c r="A32" s="13">
        <v>32874</v>
      </c>
      <c r="B32">
        <v>55.126144259999997</v>
      </c>
      <c r="C32">
        <f t="shared" si="0"/>
        <v>53.303914598939862</v>
      </c>
    </row>
    <row r="33" spans="1:3" x14ac:dyDescent="0.55000000000000004">
      <c r="A33" s="13">
        <v>33239</v>
      </c>
      <c r="B33">
        <v>57.460716599999998</v>
      </c>
      <c r="C33">
        <f t="shared" si="0"/>
        <v>55.561316169589944</v>
      </c>
    </row>
    <row r="34" spans="1:3" x14ac:dyDescent="0.55000000000000004">
      <c r="A34" s="13">
        <v>33604</v>
      </c>
      <c r="B34">
        <v>59.201098090000002</v>
      </c>
      <c r="C34">
        <f t="shared" si="0"/>
        <v>57.24416824563928</v>
      </c>
    </row>
    <row r="35" spans="1:3" x14ac:dyDescent="0.55000000000000004">
      <c r="A35" s="13">
        <v>33970</v>
      </c>
      <c r="B35">
        <v>60.948511430000003</v>
      </c>
      <c r="C35">
        <f t="shared" si="0"/>
        <v>58.933819729427064</v>
      </c>
    </row>
    <row r="36" spans="1:3" x14ac:dyDescent="0.55000000000000004">
      <c r="A36" s="13">
        <v>34335</v>
      </c>
      <c r="B36">
        <v>62.537708270000003</v>
      </c>
      <c r="C36">
        <f t="shared" si="0"/>
        <v>60.470484659967681</v>
      </c>
    </row>
    <row r="37" spans="1:3" x14ac:dyDescent="0.55000000000000004">
      <c r="A37" s="13">
        <v>34700</v>
      </c>
      <c r="B37">
        <v>64.292153450000001</v>
      </c>
      <c r="C37">
        <f>B37/$B$59*$B$57</f>
        <v>62.166935541824472</v>
      </c>
    </row>
    <row r="38" spans="1:3" x14ac:dyDescent="0.55000000000000004">
      <c r="A38" s="13">
        <v>35065</v>
      </c>
      <c r="B38">
        <v>66.176687749999999</v>
      </c>
      <c r="C38">
        <f t="shared" si="0"/>
        <v>63.989175365313486</v>
      </c>
    </row>
    <row r="39" spans="1:3" x14ac:dyDescent="0.55000000000000004">
      <c r="A39" s="13">
        <v>35431</v>
      </c>
      <c r="B39">
        <v>67.723693519999998</v>
      </c>
      <c r="C39">
        <f t="shared" si="0"/>
        <v>65.485043878431725</v>
      </c>
    </row>
    <row r="40" spans="1:3" x14ac:dyDescent="0.55000000000000004">
      <c r="A40" s="13">
        <v>35796</v>
      </c>
      <c r="B40">
        <v>68.774954260000001</v>
      </c>
      <c r="C40">
        <f t="shared" si="0"/>
        <v>66.501554527932001</v>
      </c>
    </row>
    <row r="41" spans="1:3" x14ac:dyDescent="0.55000000000000004">
      <c r="A41" s="13">
        <v>36161</v>
      </c>
      <c r="B41">
        <v>70.279768959999998</v>
      </c>
      <c r="C41">
        <f t="shared" si="0"/>
        <v>67.956626623627841</v>
      </c>
    </row>
    <row r="42" spans="1:3" x14ac:dyDescent="0.55000000000000004">
      <c r="A42" s="13">
        <v>36526</v>
      </c>
      <c r="B42">
        <v>72.653016449999996</v>
      </c>
      <c r="C42">
        <f t="shared" si="0"/>
        <v>70.251424912665811</v>
      </c>
    </row>
    <row r="43" spans="1:3" x14ac:dyDescent="0.55000000000000004">
      <c r="A43" s="13">
        <v>36892</v>
      </c>
      <c r="B43">
        <v>74.706315020000005</v>
      </c>
      <c r="C43">
        <f t="shared" si="0"/>
        <v>72.236850396174958</v>
      </c>
    </row>
    <row r="44" spans="1:3" x14ac:dyDescent="0.55000000000000004">
      <c r="A44" s="13">
        <v>37257</v>
      </c>
      <c r="B44">
        <v>75.891180800000001</v>
      </c>
      <c r="C44">
        <f t="shared" si="0"/>
        <v>73.38254968634196</v>
      </c>
    </row>
    <row r="45" spans="1:3" x14ac:dyDescent="0.55000000000000004">
      <c r="A45" s="13">
        <v>37622</v>
      </c>
      <c r="B45">
        <v>77.613982680000007</v>
      </c>
      <c r="C45">
        <f t="shared" ref="C45:C58" si="1">B45/$B$59*$B$57</f>
        <v>75.048403257549325</v>
      </c>
    </row>
    <row r="46" spans="1:3" x14ac:dyDescent="0.55000000000000004">
      <c r="A46" s="13">
        <v>37987</v>
      </c>
      <c r="B46">
        <v>79.691892710000005</v>
      </c>
      <c r="C46">
        <f t="shared" si="1"/>
        <v>77.057626653638891</v>
      </c>
    </row>
    <row r="47" spans="1:3" x14ac:dyDescent="0.55000000000000004">
      <c r="A47" s="13">
        <v>38353</v>
      </c>
      <c r="B47">
        <v>82.395636879999998</v>
      </c>
      <c r="C47">
        <f t="shared" si="1"/>
        <v>79.671996845309195</v>
      </c>
    </row>
    <row r="48" spans="1:3" x14ac:dyDescent="0.55000000000000004">
      <c r="A48" s="13">
        <v>38718</v>
      </c>
      <c r="B48">
        <v>85.05367407</v>
      </c>
      <c r="C48">
        <f t="shared" si="1"/>
        <v>82.24217093019206</v>
      </c>
    </row>
    <row r="49" spans="1:3" x14ac:dyDescent="0.55000000000000004">
      <c r="A49" s="13">
        <v>39083</v>
      </c>
      <c r="B49">
        <v>87.479976820000005</v>
      </c>
      <c r="C49">
        <f t="shared" si="1"/>
        <v>84.588270703961612</v>
      </c>
    </row>
    <row r="50" spans="1:3" x14ac:dyDescent="0.55000000000000004">
      <c r="A50" s="13">
        <v>39448</v>
      </c>
      <c r="B50">
        <v>90.838420869999993</v>
      </c>
      <c r="C50">
        <f t="shared" si="1"/>
        <v>87.835699255869486</v>
      </c>
    </row>
    <row r="51" spans="1:3" x14ac:dyDescent="0.55000000000000004">
      <c r="A51" s="13">
        <v>39814</v>
      </c>
      <c r="B51">
        <v>90.515448259999999</v>
      </c>
      <c r="C51">
        <f t="shared" si="1"/>
        <v>87.523402710331339</v>
      </c>
    </row>
    <row r="52" spans="1:3" x14ac:dyDescent="0.55000000000000004">
      <c r="A52" s="13">
        <v>40179</v>
      </c>
      <c r="B52">
        <v>91.999940929999994</v>
      </c>
      <c r="C52">
        <f t="shared" si="1"/>
        <v>88.958824533617616</v>
      </c>
    </row>
    <row r="53" spans="1:3" x14ac:dyDescent="0.55000000000000004">
      <c r="A53" s="13">
        <v>40544</v>
      </c>
      <c r="B53">
        <v>94.904233309999995</v>
      </c>
      <c r="C53">
        <f t="shared" si="1"/>
        <v>91.767113687013079</v>
      </c>
    </row>
    <row r="54" spans="1:3" x14ac:dyDescent="0.55000000000000004">
      <c r="A54" s="13">
        <v>40909</v>
      </c>
      <c r="B54">
        <v>96.868121979999998</v>
      </c>
      <c r="C54">
        <f t="shared" si="1"/>
        <v>93.666084771472995</v>
      </c>
    </row>
    <row r="55" spans="1:3" x14ac:dyDescent="0.55000000000000004">
      <c r="A55" s="13">
        <v>41275</v>
      </c>
      <c r="B55">
        <v>98.287077859999997</v>
      </c>
      <c r="C55">
        <f t="shared" si="1"/>
        <v>95.038136164918001</v>
      </c>
    </row>
    <row r="56" spans="1:3" x14ac:dyDescent="0.55000000000000004">
      <c r="A56" s="13">
        <v>41640</v>
      </c>
      <c r="B56">
        <v>99.881513420000005</v>
      </c>
      <c r="C56">
        <f t="shared" si="1"/>
        <v>96.579866646246487</v>
      </c>
    </row>
    <row r="57" spans="1:3" x14ac:dyDescent="0.55000000000000004">
      <c r="A57" s="13">
        <v>42005</v>
      </c>
      <c r="B57">
        <v>100</v>
      </c>
      <c r="C57">
        <f t="shared" si="1"/>
        <v>96.694436577197081</v>
      </c>
    </row>
    <row r="58" spans="1:3" x14ac:dyDescent="0.55000000000000004">
      <c r="A58" s="13">
        <v>42370</v>
      </c>
      <c r="B58">
        <v>101.2615832</v>
      </c>
      <c r="C58">
        <f t="shared" si="1"/>
        <v>97.914317344389644</v>
      </c>
    </row>
    <row r="59" spans="1:3" x14ac:dyDescent="0.55000000000000004">
      <c r="A59" s="13">
        <v>42736</v>
      </c>
      <c r="B59">
        <v>103.41856629999999</v>
      </c>
      <c r="C59">
        <f>B59/$B$59*$B$57</f>
        <v>100</v>
      </c>
    </row>
    <row r="60" spans="1:3" x14ac:dyDescent="0.55000000000000004">
      <c r="A60" s="13">
        <v>43101</v>
      </c>
      <c r="B60">
        <v>105.94405</v>
      </c>
      <c r="C60">
        <f>B60/$B$59*$B$57</f>
        <v>102.44200223456397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8" sqref="D8"/>
    </sheetView>
  </sheetViews>
  <sheetFormatPr defaultRowHeight="14.4" x14ac:dyDescent="0.55000000000000004"/>
  <cols>
    <col min="1" max="1" width="9.5234375" bestFit="1" customWidth="1"/>
    <col min="2" max="2" width="50.62890625" customWidth="1"/>
    <col min="3" max="3" width="25.68359375" customWidth="1"/>
    <col min="4" max="4" width="27.05078125" bestFit="1" customWidth="1"/>
  </cols>
  <sheetData>
    <row r="1" spans="1:4" ht="100.8" x14ac:dyDescent="0.55000000000000004">
      <c r="A1" s="3" t="s">
        <v>11</v>
      </c>
      <c r="B1" s="2" t="s">
        <v>12</v>
      </c>
    </row>
    <row r="2" spans="1:4" x14ac:dyDescent="0.55000000000000004">
      <c r="A2" s="3"/>
      <c r="B2" s="2"/>
    </row>
    <row r="3" spans="1:4" x14ac:dyDescent="0.55000000000000004">
      <c r="B3" t="s">
        <v>21</v>
      </c>
      <c r="C3" t="s">
        <v>22</v>
      </c>
    </row>
    <row r="4" spans="1:4" x14ac:dyDescent="0.55000000000000004">
      <c r="A4" t="s">
        <v>17</v>
      </c>
      <c r="B4" s="9" t="s">
        <v>8</v>
      </c>
      <c r="C4" s="11" t="s">
        <v>23</v>
      </c>
    </row>
    <row r="5" spans="1:4" x14ac:dyDescent="0.55000000000000004">
      <c r="B5" s="9" t="s">
        <v>9</v>
      </c>
      <c r="C5" s="12" t="s">
        <v>24</v>
      </c>
    </row>
    <row r="6" spans="1:4" x14ac:dyDescent="0.55000000000000004">
      <c r="B6" s="9" t="s">
        <v>10</v>
      </c>
      <c r="C6" s="12"/>
    </row>
    <row r="7" spans="1:4" x14ac:dyDescent="0.55000000000000004">
      <c r="B7" s="9" t="s">
        <v>18</v>
      </c>
      <c r="C7" s="12" t="s">
        <v>25</v>
      </c>
      <c r="D7" t="s">
        <v>27</v>
      </c>
    </row>
    <row r="8" spans="1:4" x14ac:dyDescent="0.55000000000000004">
      <c r="B8" s="9" t="s">
        <v>19</v>
      </c>
      <c r="C8" s="12"/>
    </row>
    <row r="9" spans="1:4" x14ac:dyDescent="0.55000000000000004">
      <c r="B9" s="9" t="s">
        <v>20</v>
      </c>
      <c r="C9" s="12"/>
    </row>
    <row r="10" spans="1:4" x14ac:dyDescent="0.55000000000000004">
      <c r="B10" s="9" t="s">
        <v>1</v>
      </c>
      <c r="C10" s="12" t="s">
        <v>26</v>
      </c>
    </row>
    <row r="11" spans="1:4" x14ac:dyDescent="0.55000000000000004">
      <c r="B11" s="9" t="s">
        <v>2</v>
      </c>
      <c r="C11" s="12"/>
    </row>
    <row r="12" spans="1:4" x14ac:dyDescent="0.55000000000000004">
      <c r="B12" s="9" t="s">
        <v>3</v>
      </c>
      <c r="C12" s="12"/>
    </row>
    <row r="13" spans="1:4" x14ac:dyDescent="0.55000000000000004">
      <c r="B13" s="9" t="s">
        <v>4</v>
      </c>
      <c r="C13" s="12"/>
    </row>
    <row r="14" spans="1:4" x14ac:dyDescent="0.55000000000000004">
      <c r="B14" s="9" t="s">
        <v>5</v>
      </c>
      <c r="C14" s="12"/>
    </row>
    <row r="15" spans="1:4" x14ac:dyDescent="0.55000000000000004">
      <c r="B15" s="9" t="s">
        <v>6</v>
      </c>
      <c r="C15" s="12"/>
    </row>
    <row r="16" spans="1:4" x14ac:dyDescent="0.55000000000000004">
      <c r="B16" s="9" t="s">
        <v>7</v>
      </c>
      <c r="C16" s="12"/>
    </row>
    <row r="17" spans="2:3" x14ac:dyDescent="0.55000000000000004">
      <c r="B17" s="10" t="s">
        <v>13</v>
      </c>
      <c r="C17" s="12"/>
    </row>
    <row r="18" spans="2:3" x14ac:dyDescent="0.55000000000000004">
      <c r="B18" s="10" t="s">
        <v>14</v>
      </c>
      <c r="C18" s="12"/>
    </row>
    <row r="19" spans="2:3" x14ac:dyDescent="0.55000000000000004">
      <c r="B19" s="10" t="s">
        <v>15</v>
      </c>
      <c r="C19" s="12"/>
    </row>
    <row r="20" spans="2:3" x14ac:dyDescent="0.55000000000000004">
      <c r="B20" s="10" t="s">
        <v>16</v>
      </c>
      <c r="C20" s="12"/>
    </row>
  </sheetData>
  <mergeCells count="3">
    <mergeCell ref="C5:C6"/>
    <mergeCell ref="C7:C9"/>
    <mergeCell ref="C10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 original</vt:lpstr>
      <vt:lpstr>Price</vt:lpstr>
      <vt:lpstr>Deflator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2019-05-31T18:23:04Z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{2972F48C-2B58-454A-BC4E-4C1260B24EFA}</vt:lpwstr>
  </property>
</Properties>
</file>