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er\Dropbox (MIT)\John MIT\Research\generalizationOutside\generalization\data\"/>
    </mc:Choice>
  </mc:AlternateContent>
  <xr:revisionPtr revIDLastSave="0" documentId="13_ncr:1_{52CB25CE-3E6D-4581-8D43-2D087E1B120E}" xr6:coauthVersionLast="36" xr6:coauthVersionMax="36" xr10:uidLastSave="{00000000-0000-0000-0000-000000000000}"/>
  <bookViews>
    <workbookView xWindow="0" yWindow="456" windowWidth="23040" windowHeight="8904" xr2:uid="{9A215CAF-1FA5-4765-BCEC-C58550B88C4B}"/>
  </bookViews>
  <sheets>
    <sheet name="Volume drivers" sheetId="1" r:id="rId1"/>
    <sheet name="Sectoral demand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25" i="1"/>
  <c r="E37" i="1"/>
  <c r="E38" i="1"/>
  <c r="E39" i="1" s="1"/>
  <c r="E40" i="1" s="1"/>
  <c r="E41" i="1" s="1"/>
  <c r="E42" i="1" s="1"/>
  <c r="E43" i="1" s="1"/>
  <c r="E28" i="1"/>
  <c r="E29" i="1" s="1"/>
  <c r="E30" i="1" s="1"/>
  <c r="E31" i="1" s="1"/>
  <c r="E32" i="1" s="1"/>
  <c r="E33" i="1" s="1"/>
  <c r="E34" i="1" s="1"/>
  <c r="E35" i="1" s="1"/>
  <c r="E36" i="1" s="1"/>
  <c r="E27" i="1"/>
  <c r="E26" i="1"/>
  <c r="E24" i="1"/>
  <c r="E25" i="1" s="1"/>
</calcChain>
</file>

<file path=xl/sharedStrings.xml><?xml version="1.0" encoding="utf-8"?>
<sst xmlns="http://schemas.openxmlformats.org/spreadsheetml/2006/main" count="9" uniqueCount="9">
  <si>
    <t>American Buffalo Gold Bullion (oz)</t>
  </si>
  <si>
    <t>Notes</t>
  </si>
  <si>
    <t>Bullion Sales | U.S. Mint (usmint.gov)</t>
  </si>
  <si>
    <t>US Bullion Sales (million oz)</t>
  </si>
  <si>
    <t>US Mint annual reports, https://www.usmint.gov/about/reports</t>
  </si>
  <si>
    <t>US circulating coin production (million coins)</t>
  </si>
  <si>
    <t>Diamond demand ($B)</t>
  </si>
  <si>
    <t>US Mint annual report 2021, https://www.usmint.gov/wordpress/wp-content/uploads/2021/12/2021-US-Mint-Annual-Report.pdf, assuming 1%/yr growth after 2021</t>
  </si>
  <si>
    <t>Bain Diamond Report 2020-21 p52 https://www.bain.com/globalassets/noindex/2021/bain_report_diamond_report-2020-21.pdf, could be used to represent jewelry demand, made assumptions about the longer-term future based on the projections given in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</si>
</sst>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Circulating Coin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drivers'!$D$3:$D$43</c:f>
              <c:numCache>
                <c:formatCode>General</c:formatCode>
                <c:ptCount val="41"/>
                <c:pt idx="0">
                  <c:v>27100</c:v>
                </c:pt>
                <c:pt idx="1">
                  <c:v>23530.658990853801</c:v>
                </c:pt>
                <c:pt idx="2">
                  <c:v>14862.472296514599</c:v>
                </c:pt>
                <c:pt idx="3">
                  <c:v>11222.2185630693</c:v>
                </c:pt>
                <c:pt idx="4">
                  <c:v>13376.0800242718</c:v>
                </c:pt>
                <c:pt idx="5">
                  <c:v>14165.2588659911</c:v>
                </c:pt>
                <c:pt idx="6">
                  <c:v>16127.5379825906</c:v>
                </c:pt>
                <c:pt idx="7">
                  <c:v>15336.467280983899</c:v>
                </c:pt>
                <c:pt idx="8">
                  <c:v>9780.8525561479291</c:v>
                </c:pt>
                <c:pt idx="9">
                  <c:v>5326.5315131305297</c:v>
                </c:pt>
                <c:pt idx="10">
                  <c:v>5349.5281210958301</c:v>
                </c:pt>
                <c:pt idx="11">
                  <c:v>7623.0812511780096</c:v>
                </c:pt>
                <c:pt idx="12">
                  <c:v>9106.4675682663492</c:v>
                </c:pt>
                <c:pt idx="13">
                  <c:v>11404.068339584601</c:v>
                </c:pt>
                <c:pt idx="14">
                  <c:v>12695.9984360624</c:v>
                </c:pt>
                <c:pt idx="15">
                  <c:v>16310.333689049599</c:v>
                </c:pt>
                <c:pt idx="16">
                  <c:v>16620.556669261499</c:v>
                </c:pt>
                <c:pt idx="17">
                  <c:v>14177.450851932501</c:v>
                </c:pt>
                <c:pt idx="18">
                  <c:v>13697.6541638084</c:v>
                </c:pt>
                <c:pt idx="19">
                  <c:v>12188.328345596499</c:v>
                </c:pt>
                <c:pt idx="20">
                  <c:v>15515.3531436755</c:v>
                </c:pt>
                <c:pt idx="21">
                  <c:v>14652.391766345399</c:v>
                </c:pt>
                <c:pt idx="22">
                  <c:v>14798.915684008854</c:v>
                </c:pt>
                <c:pt idx="23">
                  <c:v>14946.904840848943</c:v>
                </c:pt>
                <c:pt idx="24">
                  <c:v>15096.373889257433</c:v>
                </c:pt>
                <c:pt idx="25">
                  <c:v>15247.337628150008</c:v>
                </c:pt>
                <c:pt idx="26">
                  <c:v>15399.811004431507</c:v>
                </c:pt>
                <c:pt idx="27">
                  <c:v>15553.809114475822</c:v>
                </c:pt>
                <c:pt idx="28">
                  <c:v>15709.347205620581</c:v>
                </c:pt>
                <c:pt idx="29">
                  <c:v>15866.440677676786</c:v>
                </c:pt>
                <c:pt idx="30">
                  <c:v>16025.105084453555</c:v>
                </c:pt>
                <c:pt idx="31">
                  <c:v>16185.356135298091</c:v>
                </c:pt>
                <c:pt idx="32">
                  <c:v>16347.209696651071</c:v>
                </c:pt>
                <c:pt idx="33">
                  <c:v>16510.681793617583</c:v>
                </c:pt>
                <c:pt idx="34">
                  <c:v>16675.788611553759</c:v>
                </c:pt>
                <c:pt idx="35">
                  <c:v>16842.546497669297</c:v>
                </c:pt>
                <c:pt idx="36">
                  <c:v>17010.971962645988</c:v>
                </c:pt>
                <c:pt idx="37">
                  <c:v>17181.081682272448</c:v>
                </c:pt>
                <c:pt idx="38">
                  <c:v>17352.892499095175</c:v>
                </c:pt>
                <c:pt idx="39">
                  <c:v>17526.421424086126</c:v>
                </c:pt>
                <c:pt idx="40">
                  <c:v>17701.685638326988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4CB-A132-7F46DEAB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8824"/>
        <c:axId val="50049152"/>
      </c:lineChart>
      <c:catAx>
        <c:axId val="5004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9152"/>
        <c:crosses val="autoZero"/>
        <c:auto val="1"/>
        <c:lblAlgn val="ctr"/>
        <c:lblOffset val="100"/>
        <c:noMultiLvlLbl val="0"/>
      </c:catAx>
      <c:valAx>
        <c:axId val="500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Diamond Demand (Jewelry Production Proxy?)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'Volume drivers'!$E$3:$E$43</c:f>
              <c:numCache>
                <c:formatCode>General</c:formatCode>
                <c:ptCount val="41"/>
                <c:pt idx="0">
                  <c:v>9.75</c:v>
                </c:pt>
                <c:pt idx="1">
                  <c:v>9.4563106796116294</c:v>
                </c:pt>
                <c:pt idx="2">
                  <c:v>10.1844660194174</c:v>
                </c:pt>
                <c:pt idx="3">
                  <c:v>11.0145631067961</c:v>
                </c:pt>
                <c:pt idx="4">
                  <c:v>11.2330097087378</c:v>
                </c:pt>
                <c:pt idx="5">
                  <c:v>12.4126213592232</c:v>
                </c:pt>
                <c:pt idx="6">
                  <c:v>12.791262135922301</c:v>
                </c:pt>
                <c:pt idx="7">
                  <c:v>13.1844660194174</c:v>
                </c:pt>
                <c:pt idx="8">
                  <c:v>13.1844660194174</c:v>
                </c:pt>
                <c:pt idx="9">
                  <c:v>8.8883495145629894</c:v>
                </c:pt>
                <c:pt idx="10">
                  <c:v>12.063106796116401</c:v>
                </c:pt>
                <c:pt idx="11">
                  <c:v>14.364077669902899</c:v>
                </c:pt>
                <c:pt idx="12">
                  <c:v>13.7961165048543</c:v>
                </c:pt>
                <c:pt idx="13">
                  <c:v>14.4514563106796</c:v>
                </c:pt>
                <c:pt idx="14">
                  <c:v>16.723300970873701</c:v>
                </c:pt>
                <c:pt idx="15">
                  <c:v>11.917475728155299</c:v>
                </c:pt>
                <c:pt idx="16">
                  <c:v>14.1893203883495</c:v>
                </c:pt>
                <c:pt idx="17">
                  <c:v>14.597087378640699</c:v>
                </c:pt>
                <c:pt idx="18">
                  <c:v>15.135922330096999</c:v>
                </c:pt>
                <c:pt idx="19">
                  <c:v>12.4271844660194</c:v>
                </c:pt>
                <c:pt idx="20">
                  <c:v>8.2038834951456092</c:v>
                </c:pt>
                <c:pt idx="21">
                  <c:v>10.665048543689293</c:v>
                </c:pt>
                <c:pt idx="22">
                  <c:v>12.264805825242686</c:v>
                </c:pt>
                <c:pt idx="23">
                  <c:v>12.510101941747539</c:v>
                </c:pt>
                <c:pt idx="24">
                  <c:v>12.697753470873751</c:v>
                </c:pt>
                <c:pt idx="25">
                  <c:v>12.888219772936857</c:v>
                </c:pt>
                <c:pt idx="26">
                  <c:v>13.081543069530909</c:v>
                </c:pt>
                <c:pt idx="27">
                  <c:v>13.277766215573871</c:v>
                </c:pt>
                <c:pt idx="28">
                  <c:v>13.476932708807478</c:v>
                </c:pt>
                <c:pt idx="29">
                  <c:v>13.679086699439589</c:v>
                </c:pt>
                <c:pt idx="30">
                  <c:v>13.884272999931181</c:v>
                </c:pt>
                <c:pt idx="31">
                  <c:v>14.092537094930147</c:v>
                </c:pt>
                <c:pt idx="32">
                  <c:v>14.303925151354099</c:v>
                </c:pt>
                <c:pt idx="33">
                  <c:v>14.518484028624409</c:v>
                </c:pt>
                <c:pt idx="34">
                  <c:v>14.736261289053774</c:v>
                </c:pt>
                <c:pt idx="35">
                  <c:v>14.957305208389579</c:v>
                </c:pt>
                <c:pt idx="36">
                  <c:v>15.181664786515421</c:v>
                </c:pt>
                <c:pt idx="37">
                  <c:v>15.409389758313152</c:v>
                </c:pt>
                <c:pt idx="38">
                  <c:v>15.640530604687848</c:v>
                </c:pt>
                <c:pt idx="39">
                  <c:v>15.875138563758165</c:v>
                </c:pt>
                <c:pt idx="40">
                  <c:v>16.113265642214536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7FE-A0DF-C1B47935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45696"/>
        <c:axId val="981278024"/>
      </c:lineChart>
      <c:catAx>
        <c:axId val="922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78024"/>
        <c:crosses val="autoZero"/>
        <c:auto val="1"/>
        <c:lblAlgn val="ctr"/>
        <c:lblOffset val="100"/>
        <c:noMultiLvlLbl val="0"/>
      </c:catAx>
      <c:valAx>
        <c:axId val="9812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148590</xdr:rowOff>
    </xdr:from>
    <xdr:to>
      <xdr:col>13</xdr:col>
      <xdr:colOff>563880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A457C-DCA9-4206-9408-FE997F53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18</xdr:row>
      <xdr:rowOff>102870</xdr:rowOff>
    </xdr:from>
    <xdr:to>
      <xdr:col>13</xdr:col>
      <xdr:colOff>556260</xdr:colOff>
      <xdr:row>33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FCA0A-2F71-47F0-B77E-05B6A344B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9811-5519-45BC-9A7C-7F8C67C8D8FA}">
  <dimension ref="A1:E43"/>
  <sheetViews>
    <sheetView tabSelected="1" workbookViewId="0">
      <selection activeCell="F5" sqref="F5"/>
    </sheetView>
  </sheetViews>
  <sheetFormatPr defaultRowHeight="14.4" x14ac:dyDescent="0.3"/>
  <sheetData>
    <row r="1" spans="1:5" x14ac:dyDescent="0.3">
      <c r="B1" t="s">
        <v>0</v>
      </c>
      <c r="C1" t="s">
        <v>3</v>
      </c>
      <c r="D1" t="s">
        <v>5</v>
      </c>
      <c r="E1" t="s">
        <v>6</v>
      </c>
    </row>
    <row r="2" spans="1:5" x14ac:dyDescent="0.3">
      <c r="A2" t="s">
        <v>1</v>
      </c>
      <c r="B2" s="1" t="s">
        <v>2</v>
      </c>
      <c r="C2" t="s">
        <v>4</v>
      </c>
      <c r="D2" t="s">
        <v>7</v>
      </c>
      <c r="E2" t="s">
        <v>8</v>
      </c>
    </row>
    <row r="3" spans="1:5" x14ac:dyDescent="0.3">
      <c r="A3">
        <v>2000</v>
      </c>
      <c r="B3" s="1"/>
      <c r="D3">
        <v>27100</v>
      </c>
      <c r="E3">
        <v>9.75</v>
      </c>
    </row>
    <row r="4" spans="1:5" x14ac:dyDescent="0.3">
      <c r="A4">
        <v>2001</v>
      </c>
      <c r="D4">
        <v>23530.658990853801</v>
      </c>
      <c r="E4">
        <v>9.4563106796116294</v>
      </c>
    </row>
    <row r="5" spans="1:5" x14ac:dyDescent="0.3">
      <c r="A5">
        <v>2002</v>
      </c>
      <c r="D5">
        <v>14862.472296514599</v>
      </c>
      <c r="E5">
        <v>10.1844660194174</v>
      </c>
    </row>
    <row r="6" spans="1:5" x14ac:dyDescent="0.3">
      <c r="A6">
        <v>2003</v>
      </c>
      <c r="D6">
        <v>11222.2185630693</v>
      </c>
      <c r="E6">
        <v>11.0145631067961</v>
      </c>
    </row>
    <row r="7" spans="1:5" x14ac:dyDescent="0.3">
      <c r="A7">
        <v>2004</v>
      </c>
      <c r="D7">
        <v>13376.0800242718</v>
      </c>
      <c r="E7">
        <v>11.2330097087378</v>
      </c>
    </row>
    <row r="8" spans="1:5" x14ac:dyDescent="0.3">
      <c r="A8">
        <v>2005</v>
      </c>
      <c r="D8">
        <v>14165.2588659911</v>
      </c>
      <c r="E8">
        <v>12.4126213592232</v>
      </c>
    </row>
    <row r="9" spans="1:5" x14ac:dyDescent="0.3">
      <c r="A9">
        <v>2006</v>
      </c>
      <c r="B9">
        <v>323000</v>
      </c>
      <c r="D9">
        <v>16127.5379825906</v>
      </c>
      <c r="E9">
        <v>12.791262135922301</v>
      </c>
    </row>
    <row r="10" spans="1:5" x14ac:dyDescent="0.3">
      <c r="A10">
        <v>2007</v>
      </c>
      <c r="B10">
        <v>167500</v>
      </c>
      <c r="D10">
        <v>15336.467280983899</v>
      </c>
      <c r="E10">
        <v>13.1844660194174</v>
      </c>
    </row>
    <row r="11" spans="1:5" x14ac:dyDescent="0.3">
      <c r="A11">
        <v>2008</v>
      </c>
      <c r="B11">
        <v>172000</v>
      </c>
      <c r="D11">
        <v>9780.8525561479291</v>
      </c>
      <c r="E11">
        <v>13.1844660194174</v>
      </c>
    </row>
    <row r="12" spans="1:5" x14ac:dyDescent="0.3">
      <c r="A12">
        <v>2009</v>
      </c>
      <c r="B12">
        <v>200000</v>
      </c>
      <c r="D12">
        <v>5326.5315131305297</v>
      </c>
      <c r="E12">
        <v>8.8883495145629894</v>
      </c>
    </row>
    <row r="13" spans="1:5" x14ac:dyDescent="0.3">
      <c r="A13">
        <v>2010</v>
      </c>
      <c r="B13">
        <v>209000</v>
      </c>
      <c r="D13">
        <v>5349.5281210958301</v>
      </c>
      <c r="E13">
        <v>12.063106796116401</v>
      </c>
    </row>
    <row r="14" spans="1:5" x14ac:dyDescent="0.3">
      <c r="A14">
        <v>2011</v>
      </c>
      <c r="B14">
        <v>174500</v>
      </c>
      <c r="D14">
        <v>7623.0812511780096</v>
      </c>
      <c r="E14">
        <v>14.364077669902899</v>
      </c>
    </row>
    <row r="15" spans="1:5" x14ac:dyDescent="0.3">
      <c r="A15">
        <v>2012</v>
      </c>
      <c r="B15">
        <v>132000</v>
      </c>
      <c r="C15">
        <v>0.78800000000000003</v>
      </c>
      <c r="D15">
        <v>9106.4675682663492</v>
      </c>
      <c r="E15">
        <v>13.7961165048543</v>
      </c>
    </row>
    <row r="16" spans="1:5" x14ac:dyDescent="0.3">
      <c r="A16">
        <v>2013</v>
      </c>
      <c r="B16">
        <v>239000</v>
      </c>
      <c r="C16">
        <v>1.218</v>
      </c>
      <c r="D16">
        <v>11404.068339584601</v>
      </c>
      <c r="E16">
        <v>14.4514563106796</v>
      </c>
    </row>
    <row r="17" spans="1:5" x14ac:dyDescent="0.3">
      <c r="A17">
        <v>2014</v>
      </c>
      <c r="B17">
        <v>177500</v>
      </c>
      <c r="C17">
        <v>0.70199999999999996</v>
      </c>
      <c r="D17">
        <v>12695.9984360624</v>
      </c>
      <c r="E17">
        <v>16.723300970873701</v>
      </c>
    </row>
    <row r="18" spans="1:5" x14ac:dyDescent="0.3">
      <c r="A18">
        <v>2015</v>
      </c>
      <c r="B18">
        <v>220500</v>
      </c>
      <c r="C18">
        <v>1.018</v>
      </c>
      <c r="D18">
        <v>16310.333689049599</v>
      </c>
      <c r="E18">
        <v>11.917475728155299</v>
      </c>
    </row>
    <row r="19" spans="1:5" x14ac:dyDescent="0.3">
      <c r="A19">
        <v>2016</v>
      </c>
      <c r="B19">
        <v>219500</v>
      </c>
      <c r="C19">
        <v>1.018</v>
      </c>
      <c r="D19">
        <v>16620.556669261499</v>
      </c>
      <c r="E19">
        <v>14.1893203883495</v>
      </c>
    </row>
    <row r="20" spans="1:5" x14ac:dyDescent="0.3">
      <c r="A20">
        <v>2017</v>
      </c>
      <c r="B20">
        <v>99500</v>
      </c>
      <c r="C20">
        <v>0.69299999999999995</v>
      </c>
      <c r="D20">
        <v>14177.450851932501</v>
      </c>
      <c r="E20">
        <v>14.597087378640699</v>
      </c>
    </row>
    <row r="21" spans="1:5" x14ac:dyDescent="0.3">
      <c r="A21">
        <v>2018</v>
      </c>
      <c r="B21">
        <v>121500</v>
      </c>
      <c r="C21">
        <v>0.39700000000000002</v>
      </c>
      <c r="D21">
        <v>13697.6541638084</v>
      </c>
      <c r="E21">
        <v>15.135922330096999</v>
      </c>
    </row>
    <row r="22" spans="1:5" x14ac:dyDescent="0.3">
      <c r="A22">
        <v>2019</v>
      </c>
      <c r="B22">
        <v>61500</v>
      </c>
      <c r="C22">
        <v>0.24099999999999999</v>
      </c>
      <c r="D22">
        <v>12188.328345596499</v>
      </c>
      <c r="E22">
        <v>12.4271844660194</v>
      </c>
    </row>
    <row r="23" spans="1:5" x14ac:dyDescent="0.3">
      <c r="A23">
        <v>2020</v>
      </c>
      <c r="C23">
        <v>0.86</v>
      </c>
      <c r="D23">
        <v>15515.3531436755</v>
      </c>
      <c r="E23">
        <v>8.2038834951456092</v>
      </c>
    </row>
    <row r="24" spans="1:5" x14ac:dyDescent="0.3">
      <c r="A24">
        <v>2021</v>
      </c>
      <c r="C24">
        <v>1.44</v>
      </c>
      <c r="D24">
        <v>14652.391766345399</v>
      </c>
      <c r="E24">
        <f>E23*1.3</f>
        <v>10.665048543689293</v>
      </c>
    </row>
    <row r="25" spans="1:5" x14ac:dyDescent="0.3">
      <c r="A25">
        <v>2022</v>
      </c>
      <c r="D25">
        <f>D24*1.01</f>
        <v>14798.915684008854</v>
      </c>
      <c r="E25">
        <f>E24*1.15</f>
        <v>12.264805825242686</v>
      </c>
    </row>
    <row r="26" spans="1:5" x14ac:dyDescent="0.3">
      <c r="A26">
        <v>2023</v>
      </c>
      <c r="D26">
        <f t="shared" ref="D26:D43" si="0">D25*1.01</f>
        <v>14946.904840848943</v>
      </c>
      <c r="E26">
        <f>E25*1.02</f>
        <v>12.510101941747539</v>
      </c>
    </row>
    <row r="27" spans="1:5" x14ac:dyDescent="0.3">
      <c r="A27">
        <v>2024</v>
      </c>
      <c r="D27">
        <f t="shared" si="0"/>
        <v>15096.373889257433</v>
      </c>
      <c r="E27">
        <f>E26*1.015</f>
        <v>12.697753470873751</v>
      </c>
    </row>
    <row r="28" spans="1:5" x14ac:dyDescent="0.3">
      <c r="A28">
        <v>2025</v>
      </c>
      <c r="D28">
        <f t="shared" si="0"/>
        <v>15247.337628150008</v>
      </c>
      <c r="E28">
        <f t="shared" ref="E28:E43" si="1">E27*1.015</f>
        <v>12.888219772936857</v>
      </c>
    </row>
    <row r="29" spans="1:5" x14ac:dyDescent="0.3">
      <c r="A29">
        <v>2026</v>
      </c>
      <c r="D29">
        <f t="shared" si="0"/>
        <v>15399.811004431507</v>
      </c>
      <c r="E29">
        <f t="shared" si="1"/>
        <v>13.081543069530909</v>
      </c>
    </row>
    <row r="30" spans="1:5" x14ac:dyDescent="0.3">
      <c r="A30">
        <v>2027</v>
      </c>
      <c r="D30">
        <f t="shared" si="0"/>
        <v>15553.809114475822</v>
      </c>
      <c r="E30">
        <f t="shared" si="1"/>
        <v>13.277766215573871</v>
      </c>
    </row>
    <row r="31" spans="1:5" x14ac:dyDescent="0.3">
      <c r="A31">
        <v>2028</v>
      </c>
      <c r="D31">
        <f t="shared" si="0"/>
        <v>15709.347205620581</v>
      </c>
      <c r="E31">
        <f t="shared" si="1"/>
        <v>13.476932708807478</v>
      </c>
    </row>
    <row r="32" spans="1:5" x14ac:dyDescent="0.3">
      <c r="A32">
        <v>2029</v>
      </c>
      <c r="D32">
        <f t="shared" si="0"/>
        <v>15866.440677676786</v>
      </c>
      <c r="E32">
        <f t="shared" si="1"/>
        <v>13.679086699439589</v>
      </c>
    </row>
    <row r="33" spans="1:5" x14ac:dyDescent="0.3">
      <c r="A33">
        <v>2030</v>
      </c>
      <c r="D33">
        <f t="shared" si="0"/>
        <v>16025.105084453555</v>
      </c>
      <c r="E33">
        <f t="shared" si="1"/>
        <v>13.884272999931181</v>
      </c>
    </row>
    <row r="34" spans="1:5" x14ac:dyDescent="0.3">
      <c r="A34">
        <v>2031</v>
      </c>
      <c r="D34">
        <f t="shared" si="0"/>
        <v>16185.356135298091</v>
      </c>
      <c r="E34">
        <f t="shared" si="1"/>
        <v>14.092537094930147</v>
      </c>
    </row>
    <row r="35" spans="1:5" x14ac:dyDescent="0.3">
      <c r="A35">
        <v>2032</v>
      </c>
      <c r="D35">
        <f t="shared" si="0"/>
        <v>16347.209696651071</v>
      </c>
      <c r="E35">
        <f t="shared" si="1"/>
        <v>14.303925151354099</v>
      </c>
    </row>
    <row r="36" spans="1:5" x14ac:dyDescent="0.3">
      <c r="A36">
        <v>2033</v>
      </c>
      <c r="D36">
        <f t="shared" si="0"/>
        <v>16510.681793617583</v>
      </c>
      <c r="E36">
        <f t="shared" si="1"/>
        <v>14.518484028624409</v>
      </c>
    </row>
    <row r="37" spans="1:5" x14ac:dyDescent="0.3">
      <c r="A37">
        <v>2034</v>
      </c>
      <c r="D37">
        <f t="shared" si="0"/>
        <v>16675.788611553759</v>
      </c>
      <c r="E37">
        <f t="shared" si="1"/>
        <v>14.736261289053774</v>
      </c>
    </row>
    <row r="38" spans="1:5" x14ac:dyDescent="0.3">
      <c r="A38">
        <v>2035</v>
      </c>
      <c r="D38">
        <f t="shared" si="0"/>
        <v>16842.546497669297</v>
      </c>
      <c r="E38">
        <f t="shared" si="1"/>
        <v>14.957305208389579</v>
      </c>
    </row>
    <row r="39" spans="1:5" x14ac:dyDescent="0.3">
      <c r="A39">
        <v>2036</v>
      </c>
      <c r="D39">
        <f t="shared" si="0"/>
        <v>17010.971962645988</v>
      </c>
      <c r="E39">
        <f t="shared" si="1"/>
        <v>15.181664786515421</v>
      </c>
    </row>
    <row r="40" spans="1:5" x14ac:dyDescent="0.3">
      <c r="A40">
        <v>2037</v>
      </c>
      <c r="D40">
        <f t="shared" si="0"/>
        <v>17181.081682272448</v>
      </c>
      <c r="E40">
        <f t="shared" si="1"/>
        <v>15.409389758313152</v>
      </c>
    </row>
    <row r="41" spans="1:5" x14ac:dyDescent="0.3">
      <c r="A41">
        <v>2038</v>
      </c>
      <c r="D41">
        <f t="shared" si="0"/>
        <v>17352.892499095175</v>
      </c>
      <c r="E41">
        <f t="shared" si="1"/>
        <v>15.640530604687848</v>
      </c>
    </row>
    <row r="42" spans="1:5" x14ac:dyDescent="0.3">
      <c r="A42">
        <v>2039</v>
      </c>
      <c r="D42">
        <f t="shared" si="0"/>
        <v>17526.421424086126</v>
      </c>
      <c r="E42">
        <f t="shared" si="1"/>
        <v>15.875138563758165</v>
      </c>
    </row>
    <row r="43" spans="1:5" x14ac:dyDescent="0.3">
      <c r="A43">
        <v>2040</v>
      </c>
      <c r="D43">
        <f t="shared" si="0"/>
        <v>17701.685638326988</v>
      </c>
      <c r="E43">
        <f t="shared" si="1"/>
        <v>16.113265642214536</v>
      </c>
    </row>
  </sheetData>
  <hyperlinks>
    <hyperlink ref="B2" r:id="rId1" display="https://www.usmint.gov/about/production-sales-figures/bullion-sales?program=American+Buffalo&amp;+AmericatheBeautifulSilverBullion5ozCointype=&amp;+AmericanBuffalotype=Sales+totals+by+Month&amp;+AmericanEagletype=&amp;AmericatheBeautifulSilverBullion5ozCoinSalestotalsbyMonthyear=&amp;AmericatheBeautifulSilverBullion5ozCoinYear-datedcoinssoldyear=&amp;AmericanBuffaloSalestotalsbyMonthyear=856&amp;AmericanBuffaloYear-datedcoinssoldyear=&amp;AmericanEagleSalestotalsbyMonthyear=&amp;AmericanEagleYear-datedcoinssoldyear=" xr:uid="{C9702B0F-16D6-4C7A-A514-0C050A1C4CB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01955-16E7-4371-B221-83451833E8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drivers</vt:lpstr>
      <vt:lpstr>Sectoral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JR</cp:lastModifiedBy>
  <dcterms:created xsi:type="dcterms:W3CDTF">2022-07-27T19:52:39Z</dcterms:created>
  <dcterms:modified xsi:type="dcterms:W3CDTF">2022-07-27T22:02:51Z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{8898523F-D8CE-4073-999F-E7AC0D6D2EB9}</vt:lpwstr>
  </property>
</Properties>
</file>