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ryter\Dropbox (MIT)\John MIT\Research\generalizationOutside\generalization\data\"/>
    </mc:Choice>
  </mc:AlternateContent>
  <xr:revisionPtr revIDLastSave="0" documentId="13_ncr:1_{A3A09EE4-3CBD-4F05-823B-1DC8E038D99B}" xr6:coauthVersionLast="36" xr6:coauthVersionMax="47" xr10:uidLastSave="{00000000-0000-0000-0000-000000000000}"/>
  <bookViews>
    <workbookView xWindow="0" yWindow="1368" windowWidth="19680" windowHeight="16704"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<sst xmlns="http://schemas.openxmlformats.org/spreadsheetml/2006/main" count="609" uniqueCount="356">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</sst>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abSelected="1" workbookViewId="0">
      <selection activeCell="D8" sqref="D8"/>
    </sheetView>
  </sheetViews>
  <sheetFormatPr defaultColWidth="8.77734375" defaultRowHeight="14.4"/>
  <cols>
    <col min="1" max="1" width="47.21875" bestFit="1" customWidth="1"/>
  </cols>
  <sheetData>
    <row r="1" spans="1:37" s="38" customFormat="1" ht="34.049999999999997"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5" customHeight="1">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5" customHeight="1">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5"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5" customHeight="1">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5" customHeight="1">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defaultColWidth="8.77734375"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defaultColWidth="8.77734375"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defaultColWidth="8.77734375" defaultRowHeight="14.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defaultColWidth="8.77734375"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defaultColWidth="8.77734375"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defaultColWidth="8.77734375" defaultRowHeight="14.4"/>
  <cols>
    <col min="9" max="9" width="29.44140625" bestFit="1" customWidth="1"/>
  </cols>
  <sheetData>
    <row r="1" spans="1:5">
      <c r="B1" t="s">
        <v>190</v>
      </c>
      <c r="C1" t="s">
        <v>191</v>
      </c>
      <c r="D1" t="s">
        <v>194</v>
      </c>
      <c r="E1" t="s">
        <v>197</v>
      </c>
    </row>
    <row r="2" spans="1:5">
      <c r="A2" t="s">
        <v>182</v>
      </c>
      <c r="B2" t="s">
        <v>211</v>
      </c>
      <c r="C2" t="s">
        <v>212</v>
      </c>
      <c r="D2" t="s">
        <v>213</v>
      </c>
      <c r="E2" t="s">
        <v>214</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6046.8367309570313</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defaultColWidth="8.77734375" defaultRowHeight="14.4"/>
  <cols>
    <col min="2" max="2" width="19.77734375" customWidth="1"/>
    <col min="3" max="3" width="21.33203125" customWidth="1"/>
    <col min="4" max="4" width="17.6640625" customWidth="1"/>
    <col min="5" max="5" width="24" customWidth="1"/>
    <col min="6" max="6" width="21.33203125" customWidth="1"/>
  </cols>
  <sheetData>
    <row r="1" spans="1:9">
      <c r="B1" t="s">
        <v>190</v>
      </c>
      <c r="C1" t="s">
        <v>194</v>
      </c>
      <c r="D1" t="s">
        <v>197</v>
      </c>
      <c r="E1" t="s">
        <v>191</v>
      </c>
      <c r="F1" t="s">
        <v>207</v>
      </c>
    </row>
    <row r="2" spans="1:9">
      <c r="A2" t="s">
        <v>182</v>
      </c>
      <c r="B2" t="s">
        <v>193</v>
      </c>
      <c r="C2" t="s">
        <v>208</v>
      </c>
      <c r="D2" t="s">
        <v>196</v>
      </c>
      <c r="E2" t="s">
        <v>192</v>
      </c>
      <c r="F2" t="s">
        <v>195</v>
      </c>
    </row>
    <row r="3" spans="1:9">
      <c r="A3">
        <v>2001</v>
      </c>
      <c r="B3">
        <v>36692.949911590506</v>
      </c>
      <c r="C3">
        <v>1997.9905450000001</v>
      </c>
      <c r="D3">
        <v>24167.135874890071</v>
      </c>
      <c r="E3">
        <v>23586.24209233735</v>
      </c>
      <c r="F3">
        <v>1997.990544573149</v>
      </c>
      <c r="I3" s="4"/>
    </row>
    <row r="4" spans="1:9">
      <c r="A4">
        <v>2002</v>
      </c>
      <c r="B4">
        <v>37848.563480029639</v>
      </c>
      <c r="C4">
        <v>1842.596871</v>
      </c>
      <c r="D4">
        <v>25796.265334244981</v>
      </c>
      <c r="E4">
        <v>25194.165146347539</v>
      </c>
      <c r="F4">
        <v>1838.4396229051929</v>
      </c>
      <c r="I4" s="4"/>
    </row>
    <row r="5" spans="1:9">
      <c r="A5">
        <v>2003</v>
      </c>
      <c r="B5">
        <v>39032.795796776976</v>
      </c>
      <c r="C5">
        <v>1835.3739820000001</v>
      </c>
      <c r="D5">
        <v>28039.01855706616</v>
      </c>
      <c r="E5">
        <v>27745.08599541587</v>
      </c>
      <c r="F5">
        <v>1907.276112573717</v>
      </c>
      <c r="I5" s="4"/>
    </row>
    <row r="6" spans="1:9">
      <c r="A6">
        <v>2004</v>
      </c>
      <c r="B6">
        <v>41805.11473666539</v>
      </c>
      <c r="C6">
        <v>1999.007353</v>
      </c>
      <c r="D6">
        <v>29971.20629725781</v>
      </c>
      <c r="E6">
        <v>30515.48678321252</v>
      </c>
      <c r="F6">
        <v>2228.4588737757058</v>
      </c>
      <c r="I6" s="4"/>
    </row>
    <row r="7" spans="1:9">
      <c r="A7">
        <v>2005</v>
      </c>
      <c r="B7">
        <v>44267.889348260738</v>
      </c>
      <c r="C7">
        <v>1933.6908249999999</v>
      </c>
      <c r="D7">
        <v>32666.511542675049</v>
      </c>
      <c r="E7">
        <v>32643.722467116389</v>
      </c>
      <c r="F7">
        <v>2382.448420935978</v>
      </c>
      <c r="I7" s="4"/>
    </row>
    <row r="8" spans="1:9">
      <c r="A8">
        <v>2006</v>
      </c>
      <c r="B8">
        <v>47496.510431695337</v>
      </c>
      <c r="C8">
        <v>2554.8448189999999</v>
      </c>
      <c r="D8">
        <v>33941.411133336558</v>
      </c>
      <c r="E8">
        <v>34462.637786284176</v>
      </c>
      <c r="F8">
        <v>3125.505594967824</v>
      </c>
      <c r="I8" s="4"/>
    </row>
    <row r="9" spans="1:9">
      <c r="A9">
        <v>2007</v>
      </c>
      <c r="B9">
        <v>50523.975766098505</v>
      </c>
      <c r="C9">
        <v>2480.7119269999998</v>
      </c>
      <c r="D9">
        <v>38125.836811938731</v>
      </c>
      <c r="E9">
        <v>37969.643535283409</v>
      </c>
      <c r="F9">
        <v>3117.6924239405012</v>
      </c>
      <c r="I9" s="4"/>
    </row>
    <row r="10" spans="1:9">
      <c r="A10">
        <v>2008</v>
      </c>
      <c r="B10">
        <v>51796.681981430542</v>
      </c>
      <c r="C10">
        <v>1928.688547</v>
      </c>
      <c r="D10">
        <v>40157.535936797438</v>
      </c>
      <c r="E10">
        <v>37362.88382821971</v>
      </c>
      <c r="F10">
        <v>2922.3878569951462</v>
      </c>
      <c r="I10" s="4"/>
    </row>
    <row r="11" spans="1:9">
      <c r="A11">
        <v>2009</v>
      </c>
      <c r="B11">
        <v>47647.595349280331</v>
      </c>
      <c r="C11">
        <v>1462.735707</v>
      </c>
      <c r="D11">
        <v>37722.714939577898</v>
      </c>
      <c r="E11">
        <v>34310.548171226808</v>
      </c>
      <c r="F11">
        <v>1906.5541133100689</v>
      </c>
      <c r="I11" s="4"/>
    </row>
    <row r="12" spans="1:9">
      <c r="A12">
        <v>2010</v>
      </c>
      <c r="B12">
        <v>56753.117543155669</v>
      </c>
      <c r="C12">
        <v>1760.3780730000001</v>
      </c>
      <c r="D12">
        <v>42037.512284553821</v>
      </c>
      <c r="E12">
        <v>40964.877386645618</v>
      </c>
      <c r="F12">
        <v>2445.3185389499299</v>
      </c>
      <c r="I12" s="4"/>
    </row>
    <row r="13" spans="1:9">
      <c r="A13">
        <v>2011</v>
      </c>
      <c r="B13">
        <v>62002.864398770726</v>
      </c>
      <c r="C13">
        <v>1744.15533</v>
      </c>
      <c r="D13">
        <v>46046.389963577501</v>
      </c>
      <c r="E13">
        <v>44837.939514223071</v>
      </c>
      <c r="F13">
        <v>2612.789739630387</v>
      </c>
      <c r="I13" s="4"/>
    </row>
    <row r="14" spans="1:9">
      <c r="A14">
        <v>2012</v>
      </c>
      <c r="B14">
        <v>66078.322142422825</v>
      </c>
      <c r="C14">
        <v>1324.5091210000001</v>
      </c>
      <c r="D14">
        <v>47963.674854665776</v>
      </c>
      <c r="E14">
        <v>47385.393635782973</v>
      </c>
      <c r="F14">
        <v>2154.2061262851012</v>
      </c>
      <c r="I14" s="4"/>
    </row>
    <row r="15" spans="1:9">
      <c r="A15">
        <v>2013</v>
      </c>
      <c r="B15">
        <v>70072.125266348477</v>
      </c>
      <c r="C15">
        <v>1079.9049930000001</v>
      </c>
      <c r="D15">
        <v>50607.084465954482</v>
      </c>
      <c r="E15">
        <v>50616.171567437828</v>
      </c>
      <c r="F15">
        <v>1941.4559645999159</v>
      </c>
      <c r="I15" s="4"/>
    </row>
    <row r="16" spans="1:9">
      <c r="A16">
        <v>2014</v>
      </c>
      <c r="B16">
        <v>73716.033463737695</v>
      </c>
      <c r="C16">
        <v>1153.3966969999999</v>
      </c>
      <c r="D16">
        <v>54162.389639146997</v>
      </c>
      <c r="E16">
        <v>54441.448371809187</v>
      </c>
      <c r="F16">
        <v>1931.6562146455269</v>
      </c>
      <c r="I16" s="4"/>
    </row>
    <row r="17" spans="1:9">
      <c r="A17">
        <v>2015</v>
      </c>
      <c r="B17">
        <v>76701.865604324368</v>
      </c>
      <c r="C17">
        <v>1533.278067</v>
      </c>
      <c r="D17">
        <v>57059.219971922008</v>
      </c>
      <c r="E17">
        <v>56457.355204526582</v>
      </c>
      <c r="F17">
        <v>1718.822515501764</v>
      </c>
      <c r="I17" s="4"/>
    </row>
    <row r="18" spans="1:9">
      <c r="A18">
        <v>2016</v>
      </c>
      <c r="B18">
        <v>80735.380132877632</v>
      </c>
      <c r="C18">
        <v>1533.1627209999999</v>
      </c>
      <c r="D18">
        <v>58985.576857823617</v>
      </c>
      <c r="E18">
        <v>59840.904293387277</v>
      </c>
      <c r="F18">
        <v>1638.030008156964</v>
      </c>
      <c r="I18" s="4"/>
    </row>
    <row r="19" spans="1:9">
      <c r="A19">
        <v>2017</v>
      </c>
      <c r="B19">
        <v>84891.170758308959</v>
      </c>
      <c r="C19">
        <v>1776.4595509999999</v>
      </c>
      <c r="D19">
        <v>63536.365395741508</v>
      </c>
      <c r="E19">
        <v>63286.825501539977</v>
      </c>
      <c r="F19">
        <v>1968.820192307692</v>
      </c>
      <c r="I19" s="4"/>
    </row>
    <row r="20" spans="1:9">
      <c r="A20">
        <v>2018</v>
      </c>
      <c r="B20">
        <v>86886.090340495837</v>
      </c>
      <c r="C20">
        <v>1687.8842059999999</v>
      </c>
      <c r="D20">
        <v>63966.904071947458</v>
      </c>
      <c r="E20">
        <v>65227.740682118529</v>
      </c>
      <c r="F20">
        <v>2058.2133831903961</v>
      </c>
      <c r="I20" s="4"/>
    </row>
    <row r="21" spans="1:9">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defaultColWidth="8.77734375" defaultRowHeight="14.4"/>
  <cols>
    <col min="2" max="2" width="12.109375" bestFit="1" customWidth="1"/>
    <col min="3" max="3" width="21.6640625" bestFit="1" customWidth="1"/>
    <col min="4" max="4" width="16.6640625" bestFit="1" customWidth="1"/>
    <col min="6" max="6" width="14.6640625" bestFit="1" customWidth="1"/>
    <col min="7" max="7" width="21.6640625" bestFit="1" customWidth="1"/>
  </cols>
  <sheetData>
    <row r="1" spans="1:14">
      <c r="B1" t="s">
        <v>190</v>
      </c>
      <c r="C1" t="s">
        <v>194</v>
      </c>
      <c r="D1" t="s">
        <v>197</v>
      </c>
      <c r="E1" t="s">
        <v>203</v>
      </c>
      <c r="F1" t="s">
        <v>198</v>
      </c>
      <c r="G1" t="s">
        <v>207</v>
      </c>
    </row>
    <row r="2" spans="1:14">
      <c r="A2" t="s">
        <v>182</v>
      </c>
      <c r="B2" s="1" t="s">
        <v>200</v>
      </c>
      <c r="C2" t="s">
        <v>206</v>
      </c>
      <c r="D2" s="1" t="s">
        <v>202</v>
      </c>
      <c r="F2" s="1" t="s">
        <v>199</v>
      </c>
      <c r="G2" t="s">
        <v>201</v>
      </c>
    </row>
    <row r="3" spans="1:14">
      <c r="A3">
        <v>2001</v>
      </c>
      <c r="B3">
        <v>857999.99999999104</v>
      </c>
      <c r="C3" s="3">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E6" sqref="E6"/>
    </sheetView>
  </sheetViews>
  <sheetFormatPr defaultColWidth="8.77734375" defaultRowHeight="14.4"/>
  <cols>
    <col min="3" max="3" width="13.77734375" bestFit="1" customWidth="1"/>
    <col min="5" max="5" width="11.109375" bestFit="1" customWidth="1"/>
  </cols>
  <sheetData>
    <row r="1" spans="1:8">
      <c r="B1" t="s">
        <v>190</v>
      </c>
      <c r="C1" t="s">
        <v>194</v>
      </c>
      <c r="D1" t="s">
        <v>197</v>
      </c>
      <c r="E1" t="s">
        <v>203</v>
      </c>
      <c r="F1" t="s">
        <v>198</v>
      </c>
      <c r="G1" t="s">
        <v>207</v>
      </c>
    </row>
    <row r="2" spans="1:8">
      <c r="A2" t="s">
        <v>182</v>
      </c>
      <c r="B2" s="1" t="s">
        <v>210</v>
      </c>
      <c r="C2" t="s">
        <v>355</v>
      </c>
      <c r="D2" s="1" t="s">
        <v>209</v>
      </c>
      <c r="F2" s="1"/>
    </row>
    <row r="3" spans="1:8">
      <c r="A3">
        <v>2001</v>
      </c>
      <c r="B3">
        <f>B4*D3/D4</f>
        <v>2.6211738386810759</v>
      </c>
      <c r="C3" s="42">
        <f>(C4-48*35274)</f>
        <v>11873993.704704</v>
      </c>
      <c r="D3">
        <v>2.56</v>
      </c>
    </row>
    <row r="4" spans="1:8">
      <c r="A4">
        <v>2002</v>
      </c>
      <c r="B4">
        <f>B5*D4/D5</f>
        <v>2.6109348783737278</v>
      </c>
      <c r="C4" s="42">
        <v>13567145.704704</v>
      </c>
      <c r="D4">
        <v>2.5499999999999998</v>
      </c>
    </row>
    <row r="5" spans="1:8">
      <c r="A5">
        <v>2003</v>
      </c>
      <c r="B5">
        <v>2.6006959180663798</v>
      </c>
      <c r="C5" s="42">
        <v>15252034.346915999</v>
      </c>
      <c r="D5">
        <v>2.54</v>
      </c>
    </row>
    <row r="6" spans="1:8">
      <c r="A6">
        <v>2004</v>
      </c>
      <c r="B6">
        <v>3.0508626846620399</v>
      </c>
      <c r="C6" s="42">
        <v>15749019.786006</v>
      </c>
      <c r="D6">
        <v>2.42</v>
      </c>
    </row>
    <row r="7" spans="1:8">
      <c r="A7">
        <v>2005</v>
      </c>
      <c r="B7">
        <v>3.1113771591266901</v>
      </c>
      <c r="C7" s="42">
        <v>15122391.179784</v>
      </c>
      <c r="D7">
        <v>2.48</v>
      </c>
    </row>
    <row r="8" spans="1:8">
      <c r="A8">
        <v>2006</v>
      </c>
      <c r="B8">
        <v>3.09207937561865</v>
      </c>
      <c r="C8" s="42">
        <v>20608702.998528</v>
      </c>
      <c r="D8">
        <v>2.37</v>
      </c>
    </row>
    <row r="9" spans="1:8">
      <c r="A9">
        <v>2007</v>
      </c>
      <c r="B9">
        <v>3.1150351404490899</v>
      </c>
      <c r="C9" s="42">
        <v>23289317.400419999</v>
      </c>
      <c r="D9">
        <v>2.35</v>
      </c>
    </row>
    <row r="10" spans="1:8" ht="18">
      <c r="A10">
        <v>2008</v>
      </c>
      <c r="B10">
        <v>3.7342289806146298</v>
      </c>
      <c r="C10" s="42">
        <v>26830921.217274003</v>
      </c>
      <c r="D10">
        <v>2.2799999999999998</v>
      </c>
      <c r="H10" s="41"/>
    </row>
    <row r="11" spans="1:8" ht="18">
      <c r="A11">
        <v>2009</v>
      </c>
      <c r="B11">
        <v>3.6116350854505699</v>
      </c>
      <c r="C11" s="42">
        <v>35094737.355630003</v>
      </c>
      <c r="D11">
        <v>2.46</v>
      </c>
      <c r="H11" s="41"/>
    </row>
    <row r="12" spans="1:8" ht="18">
      <c r="A12">
        <v>2010</v>
      </c>
      <c r="B12">
        <v>4.1711999999999998</v>
      </c>
      <c r="C12" s="42">
        <v>42975239.260650001</v>
      </c>
      <c r="D12">
        <v>2.7545000000000002</v>
      </c>
      <c r="H12" s="41"/>
    </row>
    <row r="13" spans="1:8" ht="18">
      <c r="A13">
        <v>2011</v>
      </c>
      <c r="B13">
        <v>4.7247000000000003</v>
      </c>
      <c r="C13" s="42">
        <v>53778977.547102004</v>
      </c>
      <c r="D13">
        <v>2.8769</v>
      </c>
      <c r="H13" s="41"/>
    </row>
    <row r="14" spans="1:8" ht="18">
      <c r="A14">
        <v>2012</v>
      </c>
      <c r="B14">
        <v>4.6726999999999999</v>
      </c>
      <c r="C14" s="42">
        <v>56518569.477336004</v>
      </c>
      <c r="D14">
        <v>2.9571999999999998</v>
      </c>
      <c r="H14" s="41"/>
    </row>
    <row r="15" spans="1:8" ht="18">
      <c r="A15">
        <v>2013</v>
      </c>
      <c r="B15">
        <v>4.5137</v>
      </c>
      <c r="C15" s="42">
        <v>45537007.619892001</v>
      </c>
      <c r="D15">
        <v>3.1667999999999998</v>
      </c>
      <c r="H15" s="41"/>
    </row>
    <row r="16" spans="1:8" ht="18">
      <c r="A16">
        <v>2014</v>
      </c>
      <c r="B16">
        <v>4.4260999999999999</v>
      </c>
      <c r="C16" s="42">
        <v>39909789.610542007</v>
      </c>
      <c r="D16">
        <v>3.2705000000000002</v>
      </c>
      <c r="H16" s="41"/>
    </row>
    <row r="17" spans="1:8" ht="18">
      <c r="A17">
        <v>2015</v>
      </c>
      <c r="B17">
        <v>4.3685</v>
      </c>
      <c r="C17" s="42">
        <v>40209714.238356002</v>
      </c>
      <c r="D17">
        <v>3.3662999999999998</v>
      </c>
      <c r="H17" s="41"/>
    </row>
    <row r="18" spans="1:8" ht="18">
      <c r="A18">
        <v>2016</v>
      </c>
      <c r="B18">
        <v>4.3914</v>
      </c>
      <c r="C18" s="42">
        <v>43624963.306727998</v>
      </c>
      <c r="D18">
        <v>3.5173000000000001</v>
      </c>
      <c r="H18" s="41"/>
    </row>
    <row r="19" spans="1:8" ht="18">
      <c r="A19">
        <v>2017</v>
      </c>
      <c r="B19">
        <v>4.2782999999999998</v>
      </c>
      <c r="C19" s="42">
        <v>42306183.016679995</v>
      </c>
      <c r="D19">
        <v>3.5678000000000001</v>
      </c>
      <c r="H19" s="41"/>
    </row>
    <row r="20" spans="1:8" ht="18">
      <c r="A20">
        <v>2018</v>
      </c>
      <c r="B20">
        <v>4.4542999999999999</v>
      </c>
      <c r="C20" s="42">
        <v>40434691.598711997</v>
      </c>
      <c r="D20">
        <v>3.6536</v>
      </c>
      <c r="H20" s="41"/>
    </row>
    <row r="21" spans="1:8" ht="18">
      <c r="A21">
        <v>2019</v>
      </c>
      <c r="B21">
        <v>4.3593999999999999</v>
      </c>
      <c r="C21" s="42">
        <v>47712936.086480156</v>
      </c>
      <c r="D21">
        <v>3.5962000000000001</v>
      </c>
      <c r="H21" s="41"/>
    </row>
    <row r="22" spans="1:8" ht="18">
      <c r="H22" s="41"/>
    </row>
    <row r="23" spans="1:8" ht="18">
      <c r="H23" s="41"/>
    </row>
    <row r="24" spans="1:8" ht="18">
      <c r="H24" s="41"/>
    </row>
    <row r="25" spans="1:8" ht="18">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defaultColWidth="8.77734375" defaultRowHeight="14.4"/>
  <sheetData>
    <row r="1" spans="1:1">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defaultColWidth="8.77734375" defaultRowHeight="14.4"/>
  <sheetData>
    <row r="1" spans="1:1">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defaultColWidth="8.77734375"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2022-05-19T12:45:24Z</dcterms:created>
  <dcterms:modified xsi:type="dcterms:W3CDTF">2022-07-07T16:37:15Z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