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codeName="ThisWorkbook" defaultThemeVersion="166925"/>
  <mc:AlternateContent xmlns:mc="http://schemas.openxmlformats.org/markup-compatibility/2006">
    <mc:Choice Requires="x15">
      <x15ac:absPath xmlns:x15ac="http://schemas.microsoft.com/office/spreadsheetml/2010/11/ac" url="/Users/fernaag/Library/CloudStorage/Box-Box/MIT/generalization/data/"/>
    </mc:Choice>
  </mc:AlternateContent>
  <xr:revisionPtr revIDLastSave="0" documentId="13_ncr:1_{407F9FD4-2E11-BE4E-99AB-4C3B14AB1161}" xr6:coauthVersionLast="47" xr6:coauthVersionMax="47" xr10:uidLastSave="{00000000-0000-0000-0000-000000000000}"/>
  <bookViews>
    <workbookView xWindow="7800" yWindow="840" windowWidth="30240" windowHeight="18880" xr2:uid="{9C1DBEC5-9C42-494B-AEAA-1D89B674AD0D}"/>
  </bookViews>
  <sheets>
    <sheet name="Sheet1" sheetId="17" r:id="rId1"/>
    <sheet name="Landfill" sheetId="18" r:id="rId2"/>
    <sheet name="Al" sheetId="3" r:id="rId3"/>
    <sheet name="Steel" sheetId="4" r:id="rId4"/>
    <sheet name="Au" sheetId="5" r:id="rId5"/>
    <sheet name="W" sheetId="6" r:id="rId6"/>
    <sheet name="Sn" sheetId="7" r:id="rId7"/>
    <sheet name="Ta" sheetId="8" r:id="rId8"/>
    <sheet name="Cu" sheetId="9" r:id="rId9"/>
    <sheet name="Ni" sheetId="10" r:id="rId10"/>
    <sheet name="Ag" sheetId="11" r:id="rId11"/>
    <sheet name="Zn" sheetId="12" r:id="rId12"/>
    <sheet name="Pb" sheetId="13" r:id="rId13"/>
    <sheet name="Mo" sheetId="14" r:id="rId14"/>
    <sheet name="Pt" sheetId="15" r:id="rId15"/>
    <sheet name="Li" sheetId="16" r:id="rId16"/>
  </sheets>
  <externalReferences>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16" l="1"/>
  <c r="B20" i="16"/>
  <c r="B19" i="16"/>
  <c r="B18" i="16"/>
  <c r="B17" i="16"/>
  <c r="B16" i="16"/>
  <c r="B15" i="16"/>
  <c r="B14" i="16"/>
  <c r="B13" i="16"/>
  <c r="B12" i="16"/>
  <c r="B11" i="16"/>
  <c r="B10" i="16"/>
  <c r="B9" i="16"/>
  <c r="B8" i="16"/>
  <c r="B7" i="16"/>
  <c r="B6" i="16"/>
  <c r="B5" i="16"/>
  <c r="B4" i="16"/>
  <c r="B3" i="16"/>
  <c r="C3" i="5" l="1"/>
  <c r="P43" i="17" l="1"/>
  <c r="N43" i="17"/>
  <c r="M43" i="17"/>
  <c r="L43" i="17"/>
  <c r="D43" i="17"/>
  <c r="B40" i="17"/>
  <c r="B38" i="17"/>
  <c r="B35" i="17"/>
  <c r="D10" i="17"/>
  <c r="B10" i="17"/>
  <c r="B4" i="5" l="1"/>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<sst xmlns="http://schemas.openxmlformats.org/spreadsheetml/2006/main" count="702" uniqueCount="365">
  <si>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</si>
  <si>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</si>
  <si>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</si>
  <si>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</si>
  <si>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</si>
  <si>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</si>
  <si>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</si>
  <si>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</si>
  <si>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</si>
  <si>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</si>
  <si>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</si>
  <si>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</si>
  <si>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</si>
  <si>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</si>
  <si>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</si>
  <si>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</si>
  <si>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</si>
  <si>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</si>
  <si>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</si>
  <si>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</si>
  <si>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</si>
  <si>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</si>
  <si>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</si>
  <si>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</si>
  <si>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</si>
  <si>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</si>
  <si>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</si>
  <si>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</si>
  <si>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</si>
  <si>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</si>
  <si>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</si>
  <si>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</si>
  <si>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</si>
  <si>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</si>
  <si>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</si>
  <si>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</si>
  <si>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</si>
  <si>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</si>
  <si>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</si>
  <si>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</si>
  <si>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</si>
  <si>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</si>
  <si>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</si>
  <si>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</si>
  <si>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</si>
  <si>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</si>
  <si>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</si>
  <si>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</si>
  <si>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</si>
  <si>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</si>
  <si>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</si>
  <si>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</si>
  <si>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</si>
  <si>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</si>
  <si>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</si>
  <si>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</si>
  <si>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</si>
  <si>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</si>
  <si>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</si>
  <si>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</si>
  <si>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</si>
  <si>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</si>
  <si>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</si>
  <si>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</si>
  <si>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</si>
  <si>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</si>
  <si>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</si>
  <si>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</si>
  <si>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</si>
  <si>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</si>
  <si>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</si>
  <si>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</si>
  <si>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</si>
  <si>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</si>
  <si>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</si>
  <si>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</si>
  <si>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</si>
  <si>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</si>
  <si>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</si>
  <si>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</si>
  <si>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</si>
  <si>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</si>
  <si>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</si>
  <si>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</si>
  <si>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</si>
  <si>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</si>
  <si>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</si>
  <si>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</si>
  <si>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</si>
  <si>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</si>
  <si>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</si>
  <si>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</si>
  <si>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</si>
  <si>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</si>
  <si>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</si>
  <si>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</si>
  <si>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</si>
  <si>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</si>
  <si>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</si>
  <si>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</si>
  <si>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</si>
  <si>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</si>
  <si>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</si>
  <si>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</si>
  <si>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</si>
  <si>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</si>
  <si>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</si>
  <si>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</si>
  <si>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</si>
  <si>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</si>
  <si>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</si>
  <si>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</si>
  <si>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</si>
  <si>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</si>
  <si>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</si>
  <si>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</si>
  <si>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</si>
  <si>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</si>
  <si>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</si>
  <si>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</si>
  <si>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</si>
  <si>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</si>
  <si>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</si>
  <si>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</si>
  <si>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</si>
  <si>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</si>
  <si>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</si>
  <si>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</si>
  <si>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</si>
  <si>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</si>
  <si>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</si>
  <si>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</si>
  <si>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</si>
  <si>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</si>
  <si>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</si>
  <si>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</si>
  <si>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</si>
  <si>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</si>
  <si>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</si>
  <si>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</si>
  <si>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</si>
  <si>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</si>
  <si>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</si>
  <si>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</si>
  <si>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</si>
  <si>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</si>
  <si>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</si>
  <si>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</si>
  <si>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</si>
  <si>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</si>
  <si>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</si>
  <si>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</si>
  <si>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</si>
  <si>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</si>
  <si>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</si>
  <si>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</si>
  <si>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</si>
  <si>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</si>
  <si>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</si>
  <si>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</si>
  <si>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</si>
  <si>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</si>
  <si>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</si>
  <si>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</si>
  <si>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</si>
  <si>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</si>
  <si>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</si>
  <si>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</si>
  <si>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</si>
  <si>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</si>
  <si>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</si>
  <si>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</si>
  <si>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</si>
  <si>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</si>
  <si>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</si>
  <si>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</si>
  <si>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</si>
  <si>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</si>
  <si>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</si>
  <si>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</si>
  <si>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</si>
  <si>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</si>
  <si>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</si>
  <si>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</si>
  <si>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</si>
  <si>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</si>
  <si>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</si>
  <si>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</si>
  <si>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</si>
  <si>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</si>
  <si>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</si>
  <si>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</si>
  <si>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</si>
  <si>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</si>
  <si>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</si>
  <si>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</si>
  <si>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</si>
  <si>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</si>
  <si>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</si>
  <si>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</si>
  <si>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</si>
  <si>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</si>
  <si>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</si>
  <si>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</si>
  <si>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</si>
  <si>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</si>
  <si>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</si>
  <si>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</si>
  <si>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</si>
  <si>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</si>
  <si>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</si>
  <si>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</si>
  <si>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</si>
  <si>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</si>
  <si>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</si>
  <si>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</si>
  <si>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</si>
  <si>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</si>
  <si>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</si>
  <si>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</si>
  <si>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</si>
  <si>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</si>
  <si>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</si>
  <si>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</si>
  <si>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</si>
  <si>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</si>
  <si>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</si>
  <si>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</si>
  <si>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</si>
  <si>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</si>
  <si>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</si>
  <si>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</si>
  <si>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</si>
  <si>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</si>
  <si>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</si>
  <si>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</si>
  <si>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</si>
  <si>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</si>
  <si>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</si>
  <si>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</si>
  <si>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</si>
  <si>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</si>
  <si>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</si>
  <si>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</si>
  <si>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</si>
  <si>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</si>
  <si>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</si>
  <si>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</si>
  <si>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</si>
  <si>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</si>
  <si>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</si>
  <si>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</si>
  <si>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</si>
  <si>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</si>
  <si>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</si>
  <si>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</si>
  <si>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</si>
  <si>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</si>
  <si>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</si>
  <si>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</si>
  <si>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</si>
  <si>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</si>
  <si>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</si>
  <si>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</si>
  <si>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</si>
  <si>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</si>
  <si>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</si>
  <si>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</si>
  <si>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</si>
  <si>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</si>
  <si>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</si>
  <si>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</si>
  <si>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</si>
  <si>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</si>
  <si>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</si>
  <si>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</si>
  <si>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</si>
  <si>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</si>
  <si>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</si>
  <si>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</si>
  <si>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</si>
  <si>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</si>
  <si>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</si>
  <si>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</si>
  <si>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</si>
  <si>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</si>
  <si>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</si>
  <si>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</si>
  <si>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</si>
  <si>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</si>
  <si>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</si>
  <si>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</si>
  <si>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</si>
  <si>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</si>
  <si>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</si>
  <si>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</si>
  <si>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</si>
  <si>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</si>
  <si>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</si>
  <si>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</si>
  <si>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</si>
  <si>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</si>
  <si>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</si>
  <si>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</si>
  <si>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</si>
  <si>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</si>
  <si>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</si>
  <si>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</si>
  <si>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</si>
  <si>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</si>
  <si>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</si>
  <si>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</si>
  <si>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</si>
  <si>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</si>
  <si>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</si>
  <si>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</si>
  <si>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</si>
  <si>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</si>
  <si>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</si>
  <si>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</si>
  <si>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</si>
  <si>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</si>
  <si>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</si>
  <si>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</si>
  <si>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</si>
  <si>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</si>
  <si>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</si>
  <si>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</si>
  <si>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</si>
  <si>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</si>
  <si>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</si>
  <si>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</si>
  <si>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</si>
  <si>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</si>
  <si>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</si>
  <si>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</si>
  <si>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</si>
  <si>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</si>
  <si>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</si>
  <si>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</si>
  <si>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</si>
  <si>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</si>
  <si>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</si>
  <si>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</si>
  <si>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</si>
  <si>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</si>
  <si>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</si>
  <si>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</si>
  <si>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</si>
  <si>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</si>
  <si>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</si>
  <si>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</si>
  <si>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</si>
  <si>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</si>
  <si>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</si>
  <si>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</si>
  <si>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Assumed</t>
  </si>
  <si>
    <t>Not recycled anyway</t>
  </si>
  <si>
    <t>From FAL's model</t>
  </si>
  <si>
    <t>Estimatiion</t>
  </si>
  <si>
    <t>Rough estimate</t>
  </si>
  <si>
    <t>historical</t>
  </si>
  <si>
    <t>From S&amp;P</t>
  </si>
  <si>
    <t>From regressions, may need to check if scale and s parameters correspond to mean and s</t>
  </si>
  <si>
    <t>Might need ot check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</si>
</sst>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
  </numFmts>
  <fonts count="11"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0"/>
      <color theme="1"/>
      <name val="Arial"/>
      <family val="2"/>
    </font>
  </fonts>
  <fills count="7">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1">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11" fontId="0" fillId="0" borderId="0" xfId="0" applyNumberFormat="1"/>
    <xf numFmtId="0" fontId="0" fillId="0" borderId="0" xfId="0" quotePrefix="1" applyNumberFormat="1" applyFont="1" applyAlignment="1">
      <alignment wrapText="1"/>
    </xf>
    <xf numFmtId="0" fontId="10" fillId="0" borderId="0" xfId="0" applyFont="1"/>
    <xf numFmtId="0" fontId="0" fillId="4" borderId="0" xfId="0" applyFill="1"/>
    <xf numFmtId="0" fontId="0" fillId="5" borderId="0" xfId="0" quotePrefix="1" applyNumberFormat="1" applyFont="1" applyFill="1"/>
    <xf numFmtId="0" fontId="0" fillId="6" borderId="0" xfId="0" quotePrefix="1" applyNumberFormat="1" applyFont="1" applyFill="1"/>
    <xf numFmtId="11" fontId="0" fillId="6" borderId="0" xfId="0" applyNumberFormat="1" applyFont="1" applyFill="1"/>
    <xf numFmtId="0" fontId="0" fillId="6" borderId="0" xfId="0" applyFont="1" applyFill="1"/>
    <xf numFmtId="0" fontId="0" fillId="5" borderId="0" xfId="0" applyFill="1"/>
    <xf numFmtId="0" fontId="0" fillId="5" borderId="0" xfId="0" applyFont="1" applyFill="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abSelected="1" topLeftCell="A6" zoomScaleNormal="100" workbookViewId="0">
      <selection activeCell="E42" sqref="E42"/>
    </sheetView>
  </sheetViews>
  <sheetFormatPr baseColWidth="10" defaultColWidth="8.83203125" defaultRowHeight="15" x14ac:dyDescent="0.2"/>
  <cols>
    <col min="1" max="1" width="47.1640625" bestFit="1" customWidth="1"/>
    <col min="18" max="18" width="10.1640625" bestFit="1" customWidth="1"/>
  </cols>
  <sheetData>
    <row r="1" spans="1:37" s="37" customFormat="1" ht="34" customHeight="1" x14ac:dyDescent="0.2">
      <c r="A1" s="37" t="s">
        <v>96</v>
      </c>
      <c r="B1" s="37" t="s">
        <v>0</v>
      </c>
      <c r="C1" s="37" t="s">
        <v>1</v>
      </c>
      <c r="D1" s="37" t="s">
        <v>2</v>
      </c>
      <c r="E1" s="37" t="s">
        <v>3</v>
      </c>
      <c r="F1" s="37" t="s">
        <v>4</v>
      </c>
      <c r="G1" s="37" t="s">
        <v>5</v>
      </c>
      <c r="H1" s="37" t="s">
        <v>6</v>
      </c>
      <c r="I1" s="37" t="s">
        <v>7</v>
      </c>
      <c r="J1" s="37" t="s">
        <v>8</v>
      </c>
      <c r="K1" s="37" t="s">
        <v>113</v>
      </c>
      <c r="L1" s="37" t="s">
        <v>115</v>
      </c>
      <c r="M1" s="37" t="s">
        <v>116</v>
      </c>
      <c r="N1" s="37" t="s">
        <v>114</v>
      </c>
      <c r="O1" s="37" t="s">
        <v>122</v>
      </c>
      <c r="P1" s="37" t="s">
        <v>94</v>
      </c>
      <c r="Q1" s="38" t="s">
        <v>353</v>
      </c>
      <c r="R1" s="37" t="s">
        <v>95</v>
      </c>
      <c r="S1" s="37" t="s">
        <v>23</v>
      </c>
      <c r="T1" s="39" t="s">
        <v>12</v>
      </c>
      <c r="U1" s="37" t="s">
        <v>79</v>
      </c>
      <c r="V1" s="37" t="s">
        <v>80</v>
      </c>
      <c r="W1" s="37" t="s">
        <v>81</v>
      </c>
      <c r="X1" s="37" t="s">
        <v>82</v>
      </c>
      <c r="Y1" s="37" t="s">
        <v>83</v>
      </c>
      <c r="Z1" s="37" t="s">
        <v>84</v>
      </c>
      <c r="AA1" s="37" t="s">
        <v>85</v>
      </c>
      <c r="AB1" s="37" t="s">
        <v>86</v>
      </c>
      <c r="AC1" s="37" t="s">
        <v>87</v>
      </c>
      <c r="AD1" s="37" t="s">
        <v>117</v>
      </c>
      <c r="AE1" s="37" t="s">
        <v>118</v>
      </c>
      <c r="AF1" s="37" t="s">
        <v>119</v>
      </c>
      <c r="AG1" s="37" t="s">
        <v>120</v>
      </c>
      <c r="AH1" s="37" t="s">
        <v>121</v>
      </c>
      <c r="AI1" s="37" t="s">
        <v>108</v>
      </c>
      <c r="AJ1" s="38" t="s">
        <v>109</v>
      </c>
      <c r="AK1" s="37"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18" t="s">
        <v>10</v>
      </c>
      <c r="S2" s="6"/>
      <c r="T2" s="7" t="s">
        <v>13</v>
      </c>
      <c r="U2" s="7"/>
      <c r="V2" s="7"/>
      <c r="W2" s="7" t="s">
        <v>148</v>
      </c>
      <c r="X2" s="7"/>
      <c r="Y2" s="7"/>
      <c r="Z2" s="7"/>
      <c r="AA2" s="7"/>
      <c r="AB2" s="7"/>
      <c r="AC2" s="7"/>
      <c r="AD2" s="7"/>
      <c r="AE2" s="7"/>
      <c r="AF2" s="7"/>
      <c r="AG2" s="7"/>
      <c r="AH2" s="7"/>
      <c r="AI2" s="7"/>
      <c r="AJ2" s="18"/>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45">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20"/>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46"/>
      <c r="S4" s="6" t="s">
        <v>24</v>
      </c>
      <c r="T4" s="7" t="s">
        <v>20</v>
      </c>
      <c r="U4" s="7"/>
      <c r="V4" s="7"/>
      <c r="W4" s="7"/>
      <c r="X4" s="7"/>
      <c r="Y4" s="7"/>
      <c r="Z4" s="7"/>
      <c r="AA4" s="7"/>
      <c r="AB4" s="7"/>
      <c r="AC4" s="7"/>
      <c r="AD4" s="7"/>
      <c r="AE4" s="7"/>
      <c r="AF4" s="7"/>
      <c r="AG4" s="7"/>
      <c r="AH4" s="7"/>
      <c r="AI4" s="7"/>
      <c r="AJ4" s="18"/>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45">
        <v>0.2</v>
      </c>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42" t="s">
        <v>361</v>
      </c>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46">
        <v>0.4</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18"/>
      <c r="AK6" s="7"/>
    </row>
    <row r="7" spans="1:37" ht="14.5" customHeight="1" x14ac:dyDescent="0.2">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45">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20"/>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4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18"/>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45">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20"/>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46">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18"/>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45">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20"/>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4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18" t="s">
        <v>356</v>
      </c>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45">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20" t="s">
        <v>356</v>
      </c>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46">
        <v>0.95</v>
      </c>
      <c r="S14" s="6" t="s">
        <v>24</v>
      </c>
      <c r="T14" s="7"/>
      <c r="U14" s="7" t="s">
        <v>111</v>
      </c>
      <c r="V14" s="7" t="s">
        <v>130</v>
      </c>
      <c r="W14" s="7" t="s">
        <v>178</v>
      </c>
      <c r="X14" s="7"/>
      <c r="Y14" s="7"/>
      <c r="Z14" s="7"/>
      <c r="AA14" s="7"/>
      <c r="AB14" s="7"/>
      <c r="AC14" s="7" t="s">
        <v>107</v>
      </c>
      <c r="AD14" s="7"/>
      <c r="AE14" s="7"/>
      <c r="AF14" s="7"/>
      <c r="AG14" s="7"/>
      <c r="AH14" s="7"/>
      <c r="AI14" s="7"/>
      <c r="AJ14" s="18" t="s">
        <v>356</v>
      </c>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45">
        <v>0.95</v>
      </c>
      <c r="S15" s="8" t="s">
        <v>24</v>
      </c>
      <c r="T15" s="9"/>
      <c r="U15" s="9" t="s">
        <v>111</v>
      </c>
      <c r="V15" s="9" t="s">
        <v>130</v>
      </c>
      <c r="W15" s="9"/>
      <c r="X15" s="9"/>
      <c r="Y15" s="9"/>
      <c r="Z15" s="9"/>
      <c r="AA15" s="9"/>
      <c r="AB15" s="9"/>
      <c r="AC15" s="9" t="s">
        <v>107</v>
      </c>
      <c r="AD15" s="9"/>
      <c r="AE15" s="9"/>
      <c r="AF15" s="9"/>
      <c r="AG15" s="9"/>
      <c r="AH15" s="9"/>
      <c r="AI15" s="9"/>
      <c r="AJ15" s="20" t="s">
        <v>356</v>
      </c>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46">
        <v>0.95</v>
      </c>
      <c r="S16" s="6" t="s">
        <v>24</v>
      </c>
      <c r="T16" s="7"/>
      <c r="U16" s="7" t="s">
        <v>111</v>
      </c>
      <c r="V16" s="7" t="s">
        <v>130</v>
      </c>
      <c r="W16" s="7"/>
      <c r="X16" s="7"/>
      <c r="Y16" s="7"/>
      <c r="Z16" s="7"/>
      <c r="AA16" s="7"/>
      <c r="AB16" s="7"/>
      <c r="AC16" s="7" t="s">
        <v>107</v>
      </c>
      <c r="AD16" s="7"/>
      <c r="AE16" s="7"/>
      <c r="AF16" s="7"/>
      <c r="AG16" s="7"/>
      <c r="AH16" s="7"/>
      <c r="AI16" s="7"/>
      <c r="AJ16" s="18" t="s">
        <v>356</v>
      </c>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45">
        <v>1</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20" t="s">
        <v>357</v>
      </c>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46">
        <v>1</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18" t="s">
        <v>357</v>
      </c>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45">
        <v>1</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20" t="s">
        <v>357</v>
      </c>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4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18"/>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45">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20" t="s">
        <v>358</v>
      </c>
      <c r="AK21" s="9"/>
    </row>
    <row r="22" spans="1:37" ht="14.5" customHeight="1" x14ac:dyDescent="0.2">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47">
        <v>9.9999999999999995E-7</v>
      </c>
      <c r="S22" s="6" t="s">
        <v>24</v>
      </c>
      <c r="T22" s="7"/>
      <c r="U22" s="12" t="s">
        <v>183</v>
      </c>
      <c r="V22" s="7"/>
      <c r="W22" s="7" t="s">
        <v>185</v>
      </c>
      <c r="X22" s="7"/>
      <c r="Y22" s="7"/>
      <c r="Z22" s="7"/>
      <c r="AA22" s="7"/>
      <c r="AB22" s="7"/>
      <c r="AC22" s="7" t="s">
        <v>189</v>
      </c>
      <c r="AD22" s="7"/>
      <c r="AE22" s="7"/>
      <c r="AF22" s="7"/>
      <c r="AG22" s="7"/>
      <c r="AH22" s="7"/>
      <c r="AI22" s="7"/>
      <c r="AJ22" s="26"/>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47">
        <v>9.9999999999999995E-7</v>
      </c>
      <c r="S23" s="8" t="s">
        <v>24</v>
      </c>
      <c r="T23" s="9"/>
      <c r="U23" s="13" t="s">
        <v>183</v>
      </c>
      <c r="V23" s="9"/>
      <c r="W23" s="9" t="s">
        <v>184</v>
      </c>
      <c r="X23" s="9"/>
      <c r="Y23" s="9"/>
      <c r="Z23" s="9"/>
      <c r="AA23" s="9"/>
      <c r="AB23" s="9"/>
      <c r="AC23" s="9" t="s">
        <v>189</v>
      </c>
      <c r="AD23" s="9"/>
      <c r="AE23" s="9"/>
      <c r="AF23" s="9"/>
      <c r="AG23" s="9"/>
      <c r="AH23" s="9"/>
      <c r="AI23" s="9"/>
      <c r="AJ23" s="28"/>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47">
        <v>9.9999999999999995E-7</v>
      </c>
      <c r="S24" s="6" t="s">
        <v>24</v>
      </c>
      <c r="T24" s="7"/>
      <c r="U24" s="12" t="s">
        <v>183</v>
      </c>
      <c r="V24" s="7"/>
      <c r="W24" s="7" t="s">
        <v>188</v>
      </c>
      <c r="X24" s="7"/>
      <c r="Y24" s="7"/>
      <c r="Z24" s="7"/>
      <c r="AA24" s="7"/>
      <c r="AB24" s="7"/>
      <c r="AC24" s="7" t="s">
        <v>189</v>
      </c>
      <c r="AD24" s="7"/>
      <c r="AE24" s="7"/>
      <c r="AF24" s="7"/>
      <c r="AG24" s="7"/>
      <c r="AH24" s="7"/>
      <c r="AI24" s="7"/>
      <c r="AJ24" s="26"/>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47">
        <v>9.9999999999999995E-7</v>
      </c>
      <c r="S25" s="8" t="s">
        <v>24</v>
      </c>
      <c r="T25" s="9"/>
      <c r="U25" s="13" t="s">
        <v>183</v>
      </c>
      <c r="V25" s="9"/>
      <c r="W25" s="9" t="s">
        <v>187</v>
      </c>
      <c r="X25" s="9"/>
      <c r="Y25" s="9"/>
      <c r="Z25" s="9"/>
      <c r="AA25" s="9"/>
      <c r="AB25" s="9"/>
      <c r="AC25" s="9" t="s">
        <v>189</v>
      </c>
      <c r="AD25" s="9"/>
      <c r="AE25" s="9"/>
      <c r="AF25" s="9"/>
      <c r="AG25" s="9"/>
      <c r="AH25" s="9"/>
      <c r="AI25" s="9"/>
      <c r="AJ25" s="28"/>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48">
        <v>0.4</v>
      </c>
      <c r="S26" s="6" t="s">
        <v>24</v>
      </c>
      <c r="T26" s="7"/>
      <c r="U26" s="12" t="s">
        <v>183</v>
      </c>
      <c r="V26" s="7"/>
      <c r="W26" s="7" t="s">
        <v>186</v>
      </c>
      <c r="X26" s="7"/>
      <c r="Y26" s="7"/>
      <c r="Z26" s="7"/>
      <c r="AA26" s="7"/>
      <c r="AB26" s="7"/>
      <c r="AC26" s="7" t="s">
        <v>189</v>
      </c>
      <c r="AD26" s="7"/>
      <c r="AE26" s="7"/>
      <c r="AF26" s="7"/>
      <c r="AG26" s="7"/>
      <c r="AH26" s="7"/>
      <c r="AI26" s="7"/>
      <c r="AJ26" s="26" t="s">
        <v>359</v>
      </c>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47">
        <v>0.2</v>
      </c>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20"/>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47">
        <v>0.2</v>
      </c>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18"/>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50">
        <v>1</v>
      </c>
      <c r="S29" s="8" t="s">
        <v>31</v>
      </c>
      <c r="T29" s="9"/>
      <c r="U29" s="9"/>
      <c r="V29" s="9"/>
      <c r="W29" s="9"/>
      <c r="X29" s="9"/>
      <c r="Y29" s="9"/>
      <c r="Z29" s="9"/>
      <c r="AA29" s="9"/>
      <c r="AB29" s="9"/>
      <c r="AC29" s="9" t="s">
        <v>77</v>
      </c>
      <c r="AD29" s="9"/>
      <c r="AE29" s="9"/>
      <c r="AF29" s="9"/>
      <c r="AG29" s="9"/>
      <c r="AH29" s="9"/>
      <c r="AI29" s="9"/>
      <c r="AJ29" s="20"/>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48">
        <v>0.5</v>
      </c>
      <c r="S30" s="6" t="s">
        <v>31</v>
      </c>
      <c r="T30" s="7"/>
      <c r="U30" s="7" t="s">
        <v>163</v>
      </c>
      <c r="V30" s="7" t="s">
        <v>132</v>
      </c>
      <c r="W30" s="7" t="s">
        <v>152</v>
      </c>
      <c r="X30" s="7"/>
      <c r="Y30" s="7"/>
      <c r="Z30" s="23" t="s">
        <v>325</v>
      </c>
      <c r="AA30" s="7"/>
      <c r="AB30" s="7"/>
      <c r="AC30" s="7" t="s">
        <v>77</v>
      </c>
      <c r="AD30" s="7" t="s">
        <v>326</v>
      </c>
      <c r="AE30" s="7"/>
      <c r="AF30" s="7"/>
      <c r="AG30" s="7"/>
      <c r="AH30" s="29" t="s">
        <v>327</v>
      </c>
      <c r="AI30" s="7"/>
      <c r="AJ30" s="18" t="s">
        <v>360</v>
      </c>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50">
        <v>1</v>
      </c>
      <c r="S31" s="8" t="s">
        <v>31</v>
      </c>
      <c r="T31" s="9"/>
      <c r="U31" s="9"/>
      <c r="V31" s="9" t="s">
        <v>131</v>
      </c>
      <c r="W31" s="9" t="s">
        <v>140</v>
      </c>
      <c r="X31" s="9"/>
      <c r="Y31" s="9"/>
      <c r="Z31" s="9"/>
      <c r="AA31" s="9"/>
      <c r="AB31" s="9"/>
      <c r="AC31" s="9" t="s">
        <v>77</v>
      </c>
      <c r="AD31" s="9"/>
      <c r="AE31" s="9"/>
      <c r="AF31" s="9"/>
      <c r="AG31" s="9"/>
      <c r="AH31" s="9"/>
      <c r="AI31" s="9"/>
      <c r="AJ31" s="20"/>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48">
        <v>0</v>
      </c>
      <c r="S32" s="6" t="s">
        <v>31</v>
      </c>
      <c r="T32" s="7"/>
      <c r="U32" s="7"/>
      <c r="V32" s="7" t="s">
        <v>131</v>
      </c>
      <c r="W32" s="7" t="s">
        <v>140</v>
      </c>
      <c r="X32" s="7"/>
      <c r="Y32" s="7"/>
      <c r="Z32" s="7"/>
      <c r="AA32" s="7"/>
      <c r="AB32" s="7"/>
      <c r="AC32" s="7" t="s">
        <v>77</v>
      </c>
      <c r="AD32" s="7"/>
      <c r="AE32" s="7"/>
      <c r="AF32" s="7"/>
      <c r="AG32" s="7"/>
      <c r="AH32" s="7" t="s">
        <v>222</v>
      </c>
      <c r="AI32" s="7"/>
      <c r="AJ32" s="18"/>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50">
        <v>0</v>
      </c>
      <c r="S33" s="8" t="s">
        <v>31</v>
      </c>
      <c r="T33" s="9"/>
      <c r="U33" s="9"/>
      <c r="V33" s="9"/>
      <c r="W33" s="9"/>
      <c r="X33" s="9"/>
      <c r="Y33" s="9"/>
      <c r="Z33" s="9"/>
      <c r="AA33" s="9"/>
      <c r="AB33" s="9" t="s">
        <v>328</v>
      </c>
      <c r="AC33" s="9" t="s">
        <v>77</v>
      </c>
      <c r="AD33" s="9" t="s">
        <v>329</v>
      </c>
      <c r="AE33" s="9"/>
      <c r="AF33" s="9"/>
      <c r="AG33" s="9"/>
      <c r="AH33" s="21" t="s">
        <v>330</v>
      </c>
      <c r="AI33" s="9"/>
      <c r="AJ33" s="20"/>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48">
        <v>0</v>
      </c>
      <c r="S34" s="6" t="s">
        <v>31</v>
      </c>
      <c r="T34" s="7"/>
      <c r="U34" s="7"/>
      <c r="V34" s="7"/>
      <c r="W34" s="7"/>
      <c r="X34" s="7"/>
      <c r="Y34" s="7"/>
      <c r="Z34" s="7"/>
      <c r="AA34" s="7"/>
      <c r="AB34" s="7"/>
      <c r="AC34" s="7" t="s">
        <v>77</v>
      </c>
      <c r="AD34" s="23" t="s">
        <v>332</v>
      </c>
      <c r="AE34" s="7"/>
      <c r="AF34" s="7" t="s">
        <v>329</v>
      </c>
      <c r="AG34" s="7"/>
      <c r="AH34" s="7"/>
      <c r="AI34" s="7"/>
      <c r="AJ34" s="18"/>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50">
        <v>439</v>
      </c>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20"/>
      <c r="AK35" s="9"/>
    </row>
    <row r="36" spans="1:37" ht="14.5" customHeight="1" x14ac:dyDescent="0.2">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v>186</v>
      </c>
      <c r="S37" s="8" t="s">
        <v>34</v>
      </c>
      <c r="T37" s="9"/>
      <c r="U37" s="9"/>
      <c r="V37" s="9" t="s">
        <v>92</v>
      </c>
      <c r="W37" s="9" t="s">
        <v>152</v>
      </c>
      <c r="X37" s="9" t="s">
        <v>93</v>
      </c>
      <c r="Y37" s="9"/>
      <c r="Z37" s="9" t="s">
        <v>339</v>
      </c>
      <c r="AA37" s="21" t="s">
        <v>340</v>
      </c>
      <c r="AB37" s="9" t="s">
        <v>217</v>
      </c>
      <c r="AC37" s="9"/>
      <c r="AD37" s="9"/>
      <c r="AE37" s="9"/>
      <c r="AF37" s="9"/>
      <c r="AG37" s="9"/>
      <c r="AH37" s="9"/>
      <c r="AI37" s="9" t="s">
        <v>341</v>
      </c>
      <c r="AJ37" s="20" t="s">
        <v>362</v>
      </c>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49">
        <v>5.5303602419031304</v>
      </c>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18" t="s">
        <v>363</v>
      </c>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v>2.37751350500784</v>
      </c>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20" t="s">
        <v>363</v>
      </c>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49">
        <v>0.98090753516626605</v>
      </c>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18" t="s">
        <v>363</v>
      </c>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R41" s="49">
        <v>0.34055052130256103</v>
      </c>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42" t="s">
        <v>363</v>
      </c>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47">
        <v>11120</v>
      </c>
      <c r="S42" s="6" t="s">
        <v>34</v>
      </c>
      <c r="T42" s="7" t="s">
        <v>126</v>
      </c>
      <c r="U42" s="7"/>
      <c r="V42" s="7"/>
      <c r="W42" s="7"/>
      <c r="X42" s="7"/>
      <c r="Y42" s="7"/>
      <c r="Z42" s="23" t="s">
        <v>342</v>
      </c>
      <c r="AA42" s="7"/>
      <c r="AB42" s="23" t="s">
        <v>343</v>
      </c>
      <c r="AC42" s="7" t="s">
        <v>344</v>
      </c>
      <c r="AD42" s="7"/>
      <c r="AE42" s="7"/>
      <c r="AF42" s="7"/>
      <c r="AG42" s="23" t="s">
        <v>345</v>
      </c>
      <c r="AH42" s="7"/>
      <c r="AI42" s="7"/>
      <c r="AJ42" s="18"/>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14">
        <v>200</v>
      </c>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20" t="s">
        <v>123</v>
      </c>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49">
        <v>0.22445599999999999</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18" t="s">
        <v>364</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49">
        <v>0.45561099999999999</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28"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49">
        <v>8.3750000000000005E-3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26"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49">
        <v>3.3501000000000003E-2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28"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49">
        <v>0.278057</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26"/>
      <c r="AK48" s="7"/>
    </row>
    <row r="49" spans="1:37" ht="14.5" customHeight="1" x14ac:dyDescent="0.2">
      <c r="A49" s="32" t="s">
        <v>43</v>
      </c>
      <c r="B49" s="16"/>
      <c r="C49" s="16"/>
      <c r="D49" s="16"/>
      <c r="E49" s="16"/>
      <c r="F49" s="16"/>
      <c r="G49" s="16"/>
      <c r="H49" s="16"/>
      <c r="I49" s="16"/>
      <c r="J49" s="16"/>
      <c r="K49" s="16"/>
      <c r="L49" s="16"/>
      <c r="M49" s="16"/>
      <c r="N49" s="16"/>
      <c r="O49" s="16"/>
      <c r="P49" s="16"/>
      <c r="Q49" s="33"/>
      <c r="S49" s="16" t="s">
        <v>34</v>
      </c>
      <c r="T49" s="16"/>
      <c r="U49" s="16"/>
      <c r="V49" s="17"/>
      <c r="W49" s="17"/>
      <c r="X49" s="17"/>
      <c r="Y49" s="17"/>
      <c r="Z49" s="17"/>
      <c r="AA49" s="17"/>
      <c r="AB49" s="17"/>
      <c r="AC49" s="17"/>
      <c r="AD49" s="17"/>
      <c r="AE49" s="17"/>
      <c r="AF49" s="17"/>
      <c r="AG49" s="17"/>
      <c r="AH49" s="17"/>
      <c r="AI49" s="17"/>
      <c r="AJ49" s="33"/>
      <c r="AK49" s="9"/>
    </row>
    <row r="50" spans="1:37" ht="14.5" customHeight="1" x14ac:dyDescent="0.2">
      <c r="A50" s="6" t="s">
        <v>44</v>
      </c>
      <c r="B50" s="6"/>
      <c r="C50" s="6"/>
      <c r="D50" s="6"/>
      <c r="E50" s="6"/>
      <c r="F50" s="6"/>
      <c r="G50" s="6"/>
      <c r="H50" s="6"/>
      <c r="I50" s="6"/>
      <c r="J50" s="6"/>
      <c r="K50" s="6"/>
      <c r="L50" s="6"/>
      <c r="M50" s="6"/>
      <c r="N50" s="6"/>
      <c r="O50" s="6"/>
      <c r="P50" s="6"/>
      <c r="Q50" s="26"/>
      <c r="S50" s="6" t="s">
        <v>34</v>
      </c>
      <c r="T50" s="7"/>
      <c r="U50" s="7"/>
      <c r="V50" s="7"/>
      <c r="W50" s="7"/>
      <c r="X50" s="7"/>
      <c r="Y50" s="7"/>
      <c r="Z50" s="7"/>
      <c r="AA50" s="7"/>
      <c r="AB50" s="7"/>
      <c r="AC50" s="7"/>
      <c r="AD50" s="7"/>
      <c r="AE50" s="7"/>
      <c r="AF50" s="7"/>
      <c r="AG50" s="7"/>
      <c r="AH50" s="7"/>
      <c r="AI50" s="7"/>
      <c r="AJ50" s="26"/>
      <c r="AK50" s="7"/>
    </row>
    <row r="51" spans="1:37" ht="14.5" customHeight="1" x14ac:dyDescent="0.2">
      <c r="A51" s="8" t="s">
        <v>45</v>
      </c>
      <c r="B51" s="8"/>
      <c r="C51" s="8"/>
      <c r="D51" s="8"/>
      <c r="E51" s="8"/>
      <c r="F51" s="8"/>
      <c r="G51" s="8"/>
      <c r="H51" s="8"/>
      <c r="I51" s="8"/>
      <c r="J51" s="8"/>
      <c r="K51" s="8"/>
      <c r="L51" s="8"/>
      <c r="M51" s="8"/>
      <c r="N51" s="8"/>
      <c r="O51" s="8"/>
      <c r="P51" s="8"/>
      <c r="Q51" s="28"/>
      <c r="S51" s="8" t="s">
        <v>34</v>
      </c>
      <c r="T51" s="9"/>
      <c r="U51" s="9"/>
      <c r="V51" s="9"/>
      <c r="W51" s="9"/>
      <c r="X51" s="9"/>
      <c r="Y51" s="9"/>
      <c r="Z51" s="9"/>
      <c r="AA51" s="9"/>
      <c r="AB51" s="9"/>
      <c r="AC51" s="9"/>
      <c r="AD51" s="9"/>
      <c r="AE51" s="9"/>
      <c r="AF51" s="9"/>
      <c r="AG51" s="9"/>
      <c r="AH51" s="9"/>
      <c r="AI51" s="9"/>
      <c r="AJ51" s="28"/>
      <c r="AK51" s="9"/>
    </row>
    <row r="52" spans="1:37" ht="14.5" customHeight="1" x14ac:dyDescent="0.2">
      <c r="A52" s="6" t="s">
        <v>46</v>
      </c>
      <c r="B52" s="6"/>
      <c r="C52" s="6"/>
      <c r="D52" s="6"/>
      <c r="E52" s="6"/>
      <c r="F52" s="6"/>
      <c r="G52" s="6"/>
      <c r="H52" s="6"/>
      <c r="I52" s="6"/>
      <c r="J52" s="6"/>
      <c r="K52" s="6"/>
      <c r="L52" s="6"/>
      <c r="M52" s="6"/>
      <c r="N52" s="6"/>
      <c r="O52" s="6"/>
      <c r="P52" s="6"/>
      <c r="Q52" s="26"/>
      <c r="S52" s="6" t="s">
        <v>34</v>
      </c>
      <c r="T52" s="7"/>
      <c r="U52" s="7"/>
      <c r="V52" s="7"/>
      <c r="W52" s="7"/>
      <c r="X52" s="7"/>
      <c r="Y52" s="7"/>
      <c r="Z52" s="7"/>
      <c r="AA52" s="7"/>
      <c r="AB52" s="7"/>
      <c r="AC52" s="7"/>
      <c r="AD52" s="7"/>
      <c r="AE52" s="7"/>
      <c r="AF52" s="7"/>
      <c r="AG52" s="7"/>
      <c r="AH52" s="7"/>
      <c r="AI52" s="7"/>
      <c r="AJ52" s="26"/>
      <c r="AK52" s="7"/>
    </row>
    <row r="53" spans="1:37" ht="14.5" customHeight="1" x14ac:dyDescent="0.2">
      <c r="A53" s="8" t="s">
        <v>47</v>
      </c>
      <c r="B53" s="8"/>
      <c r="C53" s="8"/>
      <c r="D53" s="8"/>
      <c r="E53" s="8"/>
      <c r="F53" s="8"/>
      <c r="G53" s="8"/>
      <c r="H53" s="8"/>
      <c r="I53" s="8"/>
      <c r="J53" s="8"/>
      <c r="K53" s="8"/>
      <c r="L53" s="8"/>
      <c r="M53" s="8"/>
      <c r="N53" s="8"/>
      <c r="O53" s="8"/>
      <c r="P53" s="8"/>
      <c r="Q53" s="28"/>
      <c r="S53" s="8" t="s">
        <v>34</v>
      </c>
      <c r="T53" s="9"/>
      <c r="U53" s="9"/>
      <c r="V53" s="9"/>
      <c r="W53" s="9"/>
      <c r="X53" s="9"/>
      <c r="Y53" s="9"/>
      <c r="Z53" s="9"/>
      <c r="AA53" s="9"/>
      <c r="AB53" s="9"/>
      <c r="AC53" s="9"/>
      <c r="AD53" s="9"/>
      <c r="AE53" s="9"/>
      <c r="AF53" s="9"/>
      <c r="AG53" s="9"/>
      <c r="AH53" s="9"/>
      <c r="AI53" s="9"/>
      <c r="AJ53" s="28"/>
      <c r="AK53" s="9"/>
    </row>
    <row r="54" spans="1:37" ht="14.5" customHeight="1" x14ac:dyDescent="0.2">
      <c r="A54" s="6" t="s">
        <v>48</v>
      </c>
      <c r="B54" s="6"/>
      <c r="C54" s="6"/>
      <c r="D54" s="6"/>
      <c r="E54" s="6"/>
      <c r="F54" s="6"/>
      <c r="G54" s="6"/>
      <c r="H54" s="6"/>
      <c r="I54" s="6"/>
      <c r="J54" s="6"/>
      <c r="K54" s="6"/>
      <c r="L54" s="6"/>
      <c r="M54" s="6"/>
      <c r="N54" s="6"/>
      <c r="O54" s="6"/>
      <c r="P54" s="6"/>
      <c r="Q54" s="26"/>
      <c r="S54" s="6" t="s">
        <v>34</v>
      </c>
      <c r="T54" s="7"/>
      <c r="U54" s="7"/>
      <c r="V54" s="7"/>
      <c r="W54" s="7"/>
      <c r="X54" s="7"/>
      <c r="Y54" s="7"/>
      <c r="Z54" s="7"/>
      <c r="AA54" s="7"/>
      <c r="AB54" s="7"/>
      <c r="AC54" s="7"/>
      <c r="AD54" s="7"/>
      <c r="AE54" s="7"/>
      <c r="AF54" s="7"/>
      <c r="AG54" s="7"/>
      <c r="AH54" s="7"/>
      <c r="AI54" s="7"/>
      <c r="AJ54" s="26"/>
      <c r="AK54" s="7"/>
    </row>
    <row r="55" spans="1:37" ht="14.5" customHeight="1" x14ac:dyDescent="0.2">
      <c r="A55" s="8" t="s">
        <v>49</v>
      </c>
      <c r="B55" s="8"/>
      <c r="C55" s="8"/>
      <c r="D55" s="8"/>
      <c r="E55" s="8"/>
      <c r="F55" s="8"/>
      <c r="G55" s="8"/>
      <c r="H55" s="8"/>
      <c r="I55" s="8"/>
      <c r="J55" s="8"/>
      <c r="K55" s="8"/>
      <c r="L55" s="8"/>
      <c r="M55" s="8"/>
      <c r="N55" s="8"/>
      <c r="O55" s="8"/>
      <c r="P55" s="8"/>
      <c r="Q55" s="28"/>
      <c r="S55" s="8" t="s">
        <v>34</v>
      </c>
      <c r="T55" s="9"/>
      <c r="U55" s="9"/>
      <c r="V55" s="9"/>
      <c r="W55" s="9"/>
      <c r="X55" s="9"/>
      <c r="Y55" s="9"/>
      <c r="Z55" s="9"/>
      <c r="AA55" s="9"/>
      <c r="AB55" s="9"/>
      <c r="AC55" s="9"/>
      <c r="AD55" s="9"/>
      <c r="AE55" s="9"/>
      <c r="AF55" s="9"/>
      <c r="AG55" s="9"/>
      <c r="AH55" s="9"/>
      <c r="AI55" s="9"/>
      <c r="AJ55" s="28"/>
      <c r="AK55" s="9"/>
    </row>
    <row r="56" spans="1:37" ht="14.5" customHeight="1" x14ac:dyDescent="0.2">
      <c r="A56" s="6" t="s">
        <v>50</v>
      </c>
      <c r="B56" s="6"/>
      <c r="C56" s="6"/>
      <c r="D56" s="6"/>
      <c r="E56" s="6"/>
      <c r="F56" s="6"/>
      <c r="G56" s="6"/>
      <c r="H56" s="6"/>
      <c r="I56" s="6"/>
      <c r="J56" s="6"/>
      <c r="K56" s="6"/>
      <c r="L56" s="6"/>
      <c r="M56" s="6"/>
      <c r="N56" s="6"/>
      <c r="O56" s="6"/>
      <c r="P56" s="6"/>
      <c r="Q56" s="26"/>
      <c r="S56" s="6" t="s">
        <v>34</v>
      </c>
      <c r="T56" s="7"/>
      <c r="U56" s="7"/>
      <c r="V56" s="7"/>
      <c r="W56" s="7"/>
      <c r="X56" s="7"/>
      <c r="Y56" s="7"/>
      <c r="Z56" s="7"/>
      <c r="AA56" s="7"/>
      <c r="AB56" s="7"/>
      <c r="AC56" s="7"/>
      <c r="AD56" s="7"/>
      <c r="AE56" s="7"/>
      <c r="AF56" s="7"/>
      <c r="AG56" s="7"/>
      <c r="AH56" s="7"/>
      <c r="AI56" s="7"/>
      <c r="AJ56" s="26"/>
      <c r="AK56" s="7"/>
    </row>
    <row r="57" spans="1:37" ht="14.5" customHeight="1" x14ac:dyDescent="0.2">
      <c r="A57" s="8" t="s">
        <v>51</v>
      </c>
      <c r="B57" s="8"/>
      <c r="C57" s="8"/>
      <c r="D57" s="8"/>
      <c r="E57" s="8"/>
      <c r="F57" s="8"/>
      <c r="G57" s="8"/>
      <c r="H57" s="8"/>
      <c r="I57" s="8"/>
      <c r="J57" s="8"/>
      <c r="K57" s="8"/>
      <c r="L57" s="8"/>
      <c r="M57" s="8"/>
      <c r="N57" s="8"/>
      <c r="O57" s="8"/>
      <c r="P57" s="8"/>
      <c r="Q57" s="28"/>
      <c r="S57" s="8" t="s">
        <v>34</v>
      </c>
      <c r="T57" s="9"/>
      <c r="U57" s="9"/>
      <c r="V57" s="9"/>
      <c r="W57" s="9"/>
      <c r="X57" s="9"/>
      <c r="Y57" s="9"/>
      <c r="Z57" s="9"/>
      <c r="AA57" s="9"/>
      <c r="AB57" s="9"/>
      <c r="AC57" s="9"/>
      <c r="AD57" s="9"/>
      <c r="AE57" s="9"/>
      <c r="AF57" s="9"/>
      <c r="AG57" s="9"/>
      <c r="AH57" s="9"/>
      <c r="AI57" s="9"/>
      <c r="AJ57" s="28"/>
      <c r="AK57" s="9"/>
    </row>
    <row r="58" spans="1:37" ht="14.5" customHeight="1" x14ac:dyDescent="0.2">
      <c r="A58" s="6" t="s">
        <v>52</v>
      </c>
      <c r="B58" s="6"/>
      <c r="C58" s="6"/>
      <c r="D58" s="6"/>
      <c r="E58" s="6"/>
      <c r="F58" s="6"/>
      <c r="G58" s="6"/>
      <c r="H58" s="6"/>
      <c r="I58" s="6"/>
      <c r="J58" s="6"/>
      <c r="K58" s="6"/>
      <c r="L58" s="6"/>
      <c r="M58" s="6"/>
      <c r="N58" s="6"/>
      <c r="O58" s="6"/>
      <c r="P58" s="6"/>
      <c r="Q58" s="26"/>
      <c r="S58" s="6" t="s">
        <v>34</v>
      </c>
      <c r="T58" s="7"/>
      <c r="U58" s="7"/>
      <c r="V58" s="7"/>
      <c r="W58" s="7"/>
      <c r="X58" s="7"/>
      <c r="Y58" s="7"/>
      <c r="Z58" s="7"/>
      <c r="AA58" s="7"/>
      <c r="AB58" s="7"/>
      <c r="AC58" s="7"/>
      <c r="AD58" s="7"/>
      <c r="AE58" s="7"/>
      <c r="AF58" s="7"/>
      <c r="AG58" s="7"/>
      <c r="AH58" s="7"/>
      <c r="AI58" s="7"/>
      <c r="AJ58" s="26"/>
      <c r="AK58" s="7"/>
    </row>
    <row r="59" spans="1:37" ht="14.5" customHeight="1" x14ac:dyDescent="0.2">
      <c r="A59" s="8" t="s">
        <v>53</v>
      </c>
      <c r="B59" s="8"/>
      <c r="C59" s="8"/>
      <c r="D59" s="8"/>
      <c r="E59" s="8"/>
      <c r="F59" s="8"/>
      <c r="G59" s="8"/>
      <c r="H59" s="8"/>
      <c r="I59" s="8"/>
      <c r="J59" s="8"/>
      <c r="K59" s="8"/>
      <c r="L59" s="8"/>
      <c r="M59" s="8"/>
      <c r="N59" s="8"/>
      <c r="O59" s="8"/>
      <c r="P59" s="8"/>
      <c r="Q59" s="28"/>
      <c r="S59" s="8" t="s">
        <v>34</v>
      </c>
      <c r="T59" s="9"/>
      <c r="U59" s="9"/>
      <c r="V59" s="9"/>
      <c r="W59" s="9"/>
      <c r="X59" s="9"/>
      <c r="Y59" s="9"/>
      <c r="Z59" s="9"/>
      <c r="AA59" s="9"/>
      <c r="AB59" s="9"/>
      <c r="AC59" s="9"/>
      <c r="AD59" s="9"/>
      <c r="AE59" s="9"/>
      <c r="AF59" s="9"/>
      <c r="AG59" s="9"/>
      <c r="AH59" s="9"/>
      <c r="AI59" s="9"/>
      <c r="AJ59" s="28"/>
      <c r="AK59" s="9"/>
    </row>
    <row r="60" spans="1:37" ht="14.5" customHeight="1" x14ac:dyDescent="0.2">
      <c r="A60" s="6" t="s">
        <v>54</v>
      </c>
      <c r="B60" s="6"/>
      <c r="C60" s="6"/>
      <c r="D60" s="6"/>
      <c r="E60" s="6"/>
      <c r="F60" s="6"/>
      <c r="G60" s="6"/>
      <c r="H60" s="6"/>
      <c r="I60" s="6"/>
      <c r="J60" s="6"/>
      <c r="K60" s="6"/>
      <c r="L60" s="6"/>
      <c r="M60" s="6"/>
      <c r="N60" s="6"/>
      <c r="O60" s="6"/>
      <c r="P60" s="6"/>
      <c r="Q60" s="26"/>
      <c r="S60" s="6" t="s">
        <v>34</v>
      </c>
      <c r="T60" s="7"/>
      <c r="U60" s="7"/>
      <c r="V60" s="7"/>
      <c r="W60" s="7"/>
      <c r="X60" s="7"/>
      <c r="Y60" s="7"/>
      <c r="Z60" s="7"/>
      <c r="AA60" s="7"/>
      <c r="AB60" s="7"/>
      <c r="AC60" s="7"/>
      <c r="AD60" s="7"/>
      <c r="AE60" s="7"/>
      <c r="AF60" s="7"/>
      <c r="AG60" s="7"/>
      <c r="AH60" s="7"/>
      <c r="AI60" s="7"/>
      <c r="AJ60" s="26"/>
      <c r="AK60" s="7"/>
    </row>
    <row r="61" spans="1:37" ht="14.5" customHeight="1" x14ac:dyDescent="0.2">
      <c r="A61" s="8" t="s">
        <v>55</v>
      </c>
      <c r="B61" s="8"/>
      <c r="C61" s="8"/>
      <c r="D61" s="8"/>
      <c r="E61" s="8"/>
      <c r="F61" s="8"/>
      <c r="G61" s="8"/>
      <c r="H61" s="8"/>
      <c r="I61" s="8"/>
      <c r="J61" s="8"/>
      <c r="K61" s="8"/>
      <c r="L61" s="8"/>
      <c r="M61" s="8"/>
      <c r="N61" s="8"/>
      <c r="O61" s="8"/>
      <c r="P61" s="8"/>
      <c r="Q61" s="28"/>
      <c r="S61" s="8" t="s">
        <v>34</v>
      </c>
      <c r="T61" s="9"/>
      <c r="U61" s="9"/>
      <c r="V61" s="9"/>
      <c r="W61" s="9"/>
      <c r="X61" s="9"/>
      <c r="Y61" s="9"/>
      <c r="Z61" s="9"/>
      <c r="AA61" s="9"/>
      <c r="AB61" s="9"/>
      <c r="AC61" s="9"/>
      <c r="AD61" s="9"/>
      <c r="AE61" s="9"/>
      <c r="AF61" s="9"/>
      <c r="AG61" s="9"/>
      <c r="AH61" s="9"/>
      <c r="AI61" s="9"/>
      <c r="AJ61" s="28"/>
      <c r="AK61" s="9"/>
    </row>
    <row r="62" spans="1:37" ht="14.5" customHeight="1" x14ac:dyDescent="0.2">
      <c r="A62" s="6" t="s">
        <v>56</v>
      </c>
      <c r="B62" s="6"/>
      <c r="C62" s="6"/>
      <c r="D62" s="6"/>
      <c r="E62" s="6"/>
      <c r="F62" s="6"/>
      <c r="G62" s="6"/>
      <c r="H62" s="6"/>
      <c r="I62" s="6"/>
      <c r="J62" s="6"/>
      <c r="K62" s="6"/>
      <c r="L62" s="6"/>
      <c r="M62" s="6"/>
      <c r="N62" s="6"/>
      <c r="O62" s="6"/>
      <c r="P62" s="6"/>
      <c r="Q62" s="26"/>
      <c r="S62" s="6" t="s">
        <v>34</v>
      </c>
      <c r="T62" s="7"/>
      <c r="U62" s="7"/>
      <c r="V62" s="7"/>
      <c r="W62" s="7"/>
      <c r="X62" s="7"/>
      <c r="Y62" s="7"/>
      <c r="Z62" s="7"/>
      <c r="AA62" s="7"/>
      <c r="AB62" s="7"/>
      <c r="AC62" s="7"/>
      <c r="AD62" s="7"/>
      <c r="AE62" s="7"/>
      <c r="AF62" s="7"/>
      <c r="AG62" s="7"/>
      <c r="AH62" s="7"/>
      <c r="AI62" s="7"/>
      <c r="AJ62" s="26"/>
      <c r="AK62" s="7"/>
    </row>
    <row r="63" spans="1:37" ht="14.5" customHeight="1" x14ac:dyDescent="0.2">
      <c r="A63" s="8" t="s">
        <v>57</v>
      </c>
      <c r="B63" s="8"/>
      <c r="C63" s="8"/>
      <c r="D63" s="8"/>
      <c r="E63" s="8"/>
      <c r="F63" s="8"/>
      <c r="G63" s="8"/>
      <c r="H63" s="8"/>
      <c r="I63" s="8"/>
      <c r="J63" s="8"/>
      <c r="K63" s="8"/>
      <c r="L63" s="8"/>
      <c r="M63" s="8"/>
      <c r="N63" s="8"/>
      <c r="O63" s="8"/>
      <c r="P63" s="8"/>
      <c r="Q63" s="28"/>
      <c r="S63" s="8" t="s">
        <v>34</v>
      </c>
      <c r="T63" s="9"/>
      <c r="U63" s="9"/>
      <c r="V63" s="9"/>
      <c r="W63" s="9"/>
      <c r="X63" s="9"/>
      <c r="Y63" s="9"/>
      <c r="Z63" s="9"/>
      <c r="AA63" s="9"/>
      <c r="AB63" s="9"/>
      <c r="AC63" s="9"/>
      <c r="AD63" s="9"/>
      <c r="AE63" s="9"/>
      <c r="AF63" s="9"/>
      <c r="AG63" s="9"/>
      <c r="AH63" s="9"/>
      <c r="AI63" s="9"/>
      <c r="AJ63" s="28"/>
      <c r="AK63" s="9"/>
    </row>
    <row r="64" spans="1:37" x14ac:dyDescent="0.2">
      <c r="A64" s="6" t="s">
        <v>58</v>
      </c>
      <c r="B64" s="6"/>
      <c r="C64" s="6"/>
      <c r="D64" s="6"/>
      <c r="E64" s="6"/>
      <c r="F64" s="6"/>
      <c r="G64" s="6"/>
      <c r="H64" s="6"/>
      <c r="I64" s="6"/>
      <c r="J64" s="6"/>
      <c r="K64" s="6"/>
      <c r="L64" s="6"/>
      <c r="M64" s="6"/>
      <c r="N64" s="6"/>
      <c r="O64" s="6"/>
      <c r="P64" s="6"/>
      <c r="Q64" s="26"/>
      <c r="S64" s="6" t="s">
        <v>34</v>
      </c>
      <c r="T64" s="7"/>
      <c r="U64" s="7"/>
      <c r="V64" s="7"/>
      <c r="W64" s="7"/>
      <c r="X64" s="7"/>
      <c r="Y64" s="7"/>
      <c r="Z64" s="7"/>
      <c r="AA64" s="7"/>
      <c r="AB64" s="7"/>
      <c r="AC64" s="7"/>
      <c r="AD64" s="7"/>
      <c r="AE64" s="7"/>
      <c r="AF64" s="7"/>
      <c r="AG64" s="7"/>
      <c r="AH64" s="7"/>
      <c r="AI64" s="7"/>
      <c r="AJ64" s="26"/>
      <c r="AK64" s="7"/>
    </row>
    <row r="65" spans="1:37" x14ac:dyDescent="0.2">
      <c r="A65" s="8" t="s">
        <v>59</v>
      </c>
      <c r="B65" s="8"/>
      <c r="C65" s="8"/>
      <c r="D65" s="8"/>
      <c r="E65" s="8"/>
      <c r="F65" s="8"/>
      <c r="G65" s="8"/>
      <c r="H65" s="8"/>
      <c r="I65" s="8"/>
      <c r="J65" s="8"/>
      <c r="K65" s="8"/>
      <c r="L65" s="8"/>
      <c r="M65" s="8"/>
      <c r="N65" s="8"/>
      <c r="O65" s="8"/>
      <c r="P65" s="8"/>
      <c r="Q65" s="28"/>
      <c r="S65" s="8" t="s">
        <v>34</v>
      </c>
      <c r="T65" s="9"/>
      <c r="U65" s="9"/>
      <c r="V65" s="9"/>
      <c r="W65" s="9"/>
      <c r="X65" s="9"/>
      <c r="Y65" s="9"/>
      <c r="Z65" s="9"/>
      <c r="AA65" s="9"/>
      <c r="AB65" s="9"/>
      <c r="AC65" s="9"/>
      <c r="AD65" s="9"/>
      <c r="AE65" s="9"/>
      <c r="AF65" s="9"/>
      <c r="AG65" s="9"/>
      <c r="AH65" s="9"/>
      <c r="AI65" s="9"/>
      <c r="AJ65" s="28"/>
      <c r="AK65" s="9"/>
    </row>
    <row r="66" spans="1:37" x14ac:dyDescent="0.2">
      <c r="A66" s="6" t="s">
        <v>60</v>
      </c>
      <c r="B66" s="6"/>
      <c r="C66" s="6"/>
      <c r="D66" s="6"/>
      <c r="E66" s="6"/>
      <c r="F66" s="6"/>
      <c r="G66" s="6"/>
      <c r="H66" s="6"/>
      <c r="I66" s="6"/>
      <c r="J66" s="6"/>
      <c r="K66" s="6"/>
      <c r="L66" s="6"/>
      <c r="M66" s="6"/>
      <c r="N66" s="6"/>
      <c r="O66" s="6"/>
      <c r="P66" s="6"/>
      <c r="Q66" s="26"/>
      <c r="S66" s="6" t="s">
        <v>34</v>
      </c>
      <c r="T66" s="7"/>
      <c r="U66" s="7"/>
      <c r="V66" s="7"/>
      <c r="W66" s="7"/>
      <c r="X66" s="7"/>
      <c r="Y66" s="7"/>
      <c r="Z66" s="7"/>
      <c r="AA66" s="7"/>
      <c r="AB66" s="7"/>
      <c r="AC66" s="7"/>
      <c r="AD66" s="7"/>
      <c r="AE66" s="7"/>
      <c r="AF66" s="7"/>
      <c r="AG66" s="7"/>
      <c r="AH66" s="7"/>
      <c r="AI66" s="7"/>
      <c r="AJ66" s="26"/>
      <c r="AK66" s="7"/>
    </row>
    <row r="67" spans="1:37" x14ac:dyDescent="0.2">
      <c r="A67" s="8" t="s">
        <v>61</v>
      </c>
      <c r="B67" s="8"/>
      <c r="C67" s="8"/>
      <c r="D67" s="8"/>
      <c r="E67" s="8"/>
      <c r="F67" s="8"/>
      <c r="G67" s="8"/>
      <c r="H67" s="8"/>
      <c r="I67" s="8"/>
      <c r="J67" s="8"/>
      <c r="K67" s="8"/>
      <c r="L67" s="8"/>
      <c r="M67" s="8"/>
      <c r="N67" s="8"/>
      <c r="O67" s="8"/>
      <c r="P67" s="8"/>
      <c r="Q67" s="28"/>
      <c r="S67" s="8" t="s">
        <v>34</v>
      </c>
      <c r="T67" s="9"/>
      <c r="U67" s="9"/>
      <c r="V67" s="9"/>
      <c r="W67" s="9"/>
      <c r="X67" s="9"/>
      <c r="Y67" s="9"/>
      <c r="Z67" s="9"/>
      <c r="AA67" s="9"/>
      <c r="AB67" s="9"/>
      <c r="AC67" s="9"/>
      <c r="AD67" s="9"/>
      <c r="AE67" s="9"/>
      <c r="AF67" s="9"/>
      <c r="AG67" s="9"/>
      <c r="AH67" s="9"/>
      <c r="AI67" s="9"/>
      <c r="AJ67" s="28"/>
      <c r="AK67" s="9"/>
    </row>
    <row r="68" spans="1:37" x14ac:dyDescent="0.2">
      <c r="A68" s="6" t="s">
        <v>62</v>
      </c>
      <c r="B68" s="6"/>
      <c r="C68" s="6"/>
      <c r="D68" s="6"/>
      <c r="E68" s="6"/>
      <c r="F68" s="6"/>
      <c r="G68" s="6"/>
      <c r="H68" s="6"/>
      <c r="I68" s="6"/>
      <c r="J68" s="6"/>
      <c r="K68" s="6"/>
      <c r="L68" s="6"/>
      <c r="M68" s="6"/>
      <c r="N68" s="6"/>
      <c r="O68" s="6"/>
      <c r="P68" s="6"/>
      <c r="Q68" s="26"/>
      <c r="S68" s="6" t="s">
        <v>34</v>
      </c>
      <c r="T68" s="7"/>
      <c r="U68" s="7"/>
      <c r="V68" s="7"/>
      <c r="W68" s="7"/>
      <c r="X68" s="7"/>
      <c r="Y68" s="7"/>
      <c r="Z68" s="7"/>
      <c r="AA68" s="7"/>
      <c r="AB68" s="7"/>
      <c r="AC68" s="7"/>
      <c r="AD68" s="7"/>
      <c r="AE68" s="7"/>
      <c r="AF68" s="7"/>
      <c r="AG68" s="7"/>
      <c r="AH68" s="7"/>
      <c r="AI68" s="7"/>
      <c r="AJ68" s="26"/>
      <c r="AK68" s="7"/>
    </row>
    <row r="69" spans="1:37" x14ac:dyDescent="0.2">
      <c r="A69" s="8" t="s">
        <v>63</v>
      </c>
      <c r="B69" s="8"/>
      <c r="C69" s="8"/>
      <c r="D69" s="8"/>
      <c r="E69" s="8"/>
      <c r="F69" s="8"/>
      <c r="G69" s="8"/>
      <c r="H69" s="8"/>
      <c r="I69" s="8"/>
      <c r="J69" s="8"/>
      <c r="K69" s="8"/>
      <c r="L69" s="8"/>
      <c r="M69" s="8"/>
      <c r="N69" s="8"/>
      <c r="O69" s="8"/>
      <c r="P69" s="8"/>
      <c r="Q69" s="28"/>
      <c r="S69" s="8" t="s">
        <v>34</v>
      </c>
      <c r="T69" s="9"/>
      <c r="U69" s="9"/>
      <c r="V69" s="9"/>
      <c r="W69" s="9"/>
      <c r="X69" s="9"/>
      <c r="Y69" s="9"/>
      <c r="Z69" s="9"/>
      <c r="AA69" s="9"/>
      <c r="AB69" s="9"/>
      <c r="AC69" s="9"/>
      <c r="AD69" s="9"/>
      <c r="AE69" s="9"/>
      <c r="AF69" s="9"/>
      <c r="AG69" s="9"/>
      <c r="AH69" s="9"/>
      <c r="AI69" s="9"/>
      <c r="AJ69" s="28"/>
      <c r="AK69" s="9"/>
    </row>
    <row r="70" spans="1:37" x14ac:dyDescent="0.2">
      <c r="A70" s="6" t="s">
        <v>64</v>
      </c>
      <c r="B70" s="6"/>
      <c r="C70" s="6"/>
      <c r="D70" s="6"/>
      <c r="E70" s="6"/>
      <c r="F70" s="6"/>
      <c r="G70" s="6"/>
      <c r="H70" s="6"/>
      <c r="I70" s="6"/>
      <c r="J70" s="6"/>
      <c r="K70" s="6"/>
      <c r="L70" s="6"/>
      <c r="M70" s="6"/>
      <c r="N70" s="6"/>
      <c r="O70" s="6"/>
      <c r="P70" s="6"/>
      <c r="Q70" s="26"/>
      <c r="S70" s="6" t="s">
        <v>34</v>
      </c>
      <c r="T70" s="7"/>
      <c r="U70" s="7"/>
      <c r="V70" s="7"/>
      <c r="W70" s="7"/>
      <c r="X70" s="7"/>
      <c r="Y70" s="7"/>
      <c r="Z70" s="7"/>
      <c r="AA70" s="7"/>
      <c r="AB70" s="7"/>
      <c r="AC70" s="7"/>
      <c r="AD70" s="7"/>
      <c r="AE70" s="7"/>
      <c r="AF70" s="7"/>
      <c r="AG70" s="7"/>
      <c r="AH70" s="7"/>
      <c r="AI70" s="7"/>
      <c r="AJ70" s="26"/>
      <c r="AK70" s="7"/>
    </row>
    <row r="71" spans="1:37" x14ac:dyDescent="0.2">
      <c r="A71" s="8" t="s">
        <v>65</v>
      </c>
      <c r="B71" s="8"/>
      <c r="C71" s="8"/>
      <c r="D71" s="8"/>
      <c r="E71" s="8"/>
      <c r="F71" s="8"/>
      <c r="G71" s="8"/>
      <c r="H71" s="8"/>
      <c r="I71" s="8"/>
      <c r="J71" s="8"/>
      <c r="K71" s="8"/>
      <c r="L71" s="8"/>
      <c r="M71" s="8"/>
      <c r="N71" s="8"/>
      <c r="O71" s="8"/>
      <c r="P71" s="8"/>
      <c r="Q71" s="28"/>
      <c r="S71" s="8" t="s">
        <v>34</v>
      </c>
      <c r="T71" s="9"/>
      <c r="U71" s="9"/>
      <c r="V71" s="9"/>
      <c r="W71" s="9"/>
      <c r="X71" s="9"/>
      <c r="Y71" s="9"/>
      <c r="Z71" s="9"/>
      <c r="AA71" s="9"/>
      <c r="AB71" s="9"/>
      <c r="AC71" s="9"/>
      <c r="AD71" s="9"/>
      <c r="AE71" s="9"/>
      <c r="AF71" s="9"/>
      <c r="AG71" s="9"/>
      <c r="AH71" s="9"/>
      <c r="AI71" s="9"/>
      <c r="AJ71" s="28"/>
      <c r="AK71" s="9"/>
    </row>
    <row r="72" spans="1:37" x14ac:dyDescent="0.2">
      <c r="A72" s="6" t="s">
        <v>66</v>
      </c>
      <c r="B72" s="6"/>
      <c r="C72" s="6"/>
      <c r="D72" s="6"/>
      <c r="E72" s="6"/>
      <c r="F72" s="6"/>
      <c r="G72" s="6"/>
      <c r="H72" s="6"/>
      <c r="I72" s="6"/>
      <c r="J72" s="6"/>
      <c r="K72" s="6"/>
      <c r="L72" s="6"/>
      <c r="M72" s="6"/>
      <c r="N72" s="6"/>
      <c r="O72" s="6"/>
      <c r="P72" s="6"/>
      <c r="Q72" s="26"/>
      <c r="S72" s="6" t="s">
        <v>34</v>
      </c>
      <c r="T72" s="7"/>
      <c r="U72" s="7"/>
      <c r="V72" s="7"/>
      <c r="W72" s="7"/>
      <c r="X72" s="7"/>
      <c r="Y72" s="7"/>
      <c r="Z72" s="7"/>
      <c r="AA72" s="7"/>
      <c r="AB72" s="7"/>
      <c r="AC72" s="7"/>
      <c r="AD72" s="7"/>
      <c r="AE72" s="7"/>
      <c r="AF72" s="7"/>
      <c r="AG72" s="7"/>
      <c r="AH72" s="7"/>
      <c r="AI72" s="7"/>
      <c r="AJ72" s="26"/>
      <c r="AK72" s="7"/>
    </row>
    <row r="73" spans="1:37" x14ac:dyDescent="0.2">
      <c r="A73" s="8" t="s">
        <v>67</v>
      </c>
      <c r="B73" s="8"/>
      <c r="C73" s="8"/>
      <c r="D73" s="8"/>
      <c r="E73" s="8"/>
      <c r="F73" s="8"/>
      <c r="G73" s="8"/>
      <c r="H73" s="8"/>
      <c r="I73" s="8"/>
      <c r="J73" s="8"/>
      <c r="K73" s="8"/>
      <c r="L73" s="8"/>
      <c r="M73" s="8"/>
      <c r="N73" s="8"/>
      <c r="O73" s="8"/>
      <c r="P73" s="8"/>
      <c r="Q73" s="28"/>
      <c r="S73" s="8" t="s">
        <v>34</v>
      </c>
      <c r="T73" s="9"/>
      <c r="U73" s="9"/>
      <c r="V73" s="9"/>
      <c r="W73" s="9"/>
      <c r="X73" s="9"/>
      <c r="Y73" s="9"/>
      <c r="Z73" s="9"/>
      <c r="AA73" s="9"/>
      <c r="AB73" s="9"/>
      <c r="AC73" s="9"/>
      <c r="AD73" s="9"/>
      <c r="AE73" s="9"/>
      <c r="AF73" s="9"/>
      <c r="AG73" s="9"/>
      <c r="AH73" s="9"/>
      <c r="AI73" s="9"/>
      <c r="AJ73" s="28"/>
      <c r="AK73" s="9"/>
    </row>
    <row r="74" spans="1:37" x14ac:dyDescent="0.2">
      <c r="A74" s="34" t="s">
        <v>68</v>
      </c>
      <c r="B74" s="34"/>
      <c r="C74" s="34"/>
      <c r="D74" s="34"/>
      <c r="E74" s="34"/>
      <c r="F74" s="34"/>
      <c r="G74" s="34"/>
      <c r="H74" s="34"/>
      <c r="I74" s="34"/>
      <c r="J74" s="34"/>
      <c r="K74" s="34"/>
      <c r="L74" s="34"/>
      <c r="M74" s="34"/>
      <c r="N74" s="34"/>
      <c r="O74" s="34"/>
      <c r="P74" s="34"/>
      <c r="Q74" s="35"/>
      <c r="R74" s="35"/>
      <c r="S74" s="34" t="s">
        <v>34</v>
      </c>
      <c r="T74" s="36"/>
      <c r="U74" s="36"/>
      <c r="V74" s="36"/>
      <c r="W74" s="36"/>
      <c r="X74" s="36"/>
      <c r="Y74" s="36"/>
      <c r="Z74" s="36"/>
      <c r="AA74" s="36"/>
      <c r="AB74" s="36"/>
      <c r="AC74" s="36"/>
      <c r="AD74" s="36"/>
      <c r="AE74" s="36"/>
      <c r="AF74" s="36"/>
      <c r="AG74" s="36"/>
      <c r="AH74" s="36"/>
      <c r="AI74" s="36"/>
      <c r="AJ74" s="35"/>
      <c r="AK74" s="36"/>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D21" sqref="D21"/>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B3">
        <f t="shared" ref="B3:B5" si="0">C3</f>
        <v>60</v>
      </c>
      <c r="C3">
        <v>60</v>
      </c>
      <c r="D3" s="5">
        <v>1958.0425618489601</v>
      </c>
      <c r="E3" s="5">
        <v>58.591498999999999</v>
      </c>
    </row>
    <row r="4" spans="1:5" x14ac:dyDescent="0.2">
      <c r="A4">
        <v>2002</v>
      </c>
      <c r="B4">
        <f t="shared" si="0"/>
        <v>65</v>
      </c>
      <c r="C4">
        <v>65</v>
      </c>
      <c r="D4" s="5">
        <v>1919.4593854631717</v>
      </c>
      <c r="E4" s="5">
        <v>67.924413999999999</v>
      </c>
    </row>
    <row r="5" spans="1:5" x14ac:dyDescent="0.2">
      <c r="A5">
        <v>2003</v>
      </c>
      <c r="B5">
        <f t="shared" si="0"/>
        <v>70</v>
      </c>
      <c r="C5">
        <v>70</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1">C7</f>
        <v>90</v>
      </c>
      <c r="C7">
        <v>90</v>
      </c>
      <c r="D7" s="5">
        <v>3256.0443542480489</v>
      </c>
      <c r="E7" s="5">
        <v>96.04539299999999</v>
      </c>
    </row>
    <row r="8" spans="1:5" x14ac:dyDescent="0.2">
      <c r="A8">
        <v>2006</v>
      </c>
      <c r="B8">
        <f t="shared" si="1"/>
        <v>80</v>
      </c>
      <c r="C8">
        <v>80</v>
      </c>
      <c r="D8" s="5">
        <v>4287.9830078124996</v>
      </c>
      <c r="E8" s="5">
        <v>105.140455</v>
      </c>
    </row>
    <row r="9" spans="1:5" x14ac:dyDescent="0.2">
      <c r="A9">
        <v>2007</v>
      </c>
      <c r="B9">
        <f t="shared" si="1"/>
        <v>86.6</v>
      </c>
      <c r="C9">
        <v>86.6</v>
      </c>
      <c r="D9" s="5">
        <v>6010.4877522786455</v>
      </c>
      <c r="E9" s="5">
        <v>121.12909199999999</v>
      </c>
    </row>
    <row r="10" spans="1:5" x14ac:dyDescent="0.2">
      <c r="A10">
        <v>2008</v>
      </c>
      <c r="B10">
        <f t="shared" si="1"/>
        <v>112.8</v>
      </c>
      <c r="C10">
        <v>112.8</v>
      </c>
      <c r="D10" s="5">
        <v>6046.8367309570312</v>
      </c>
      <c r="E10" s="5">
        <v>125.57747800000001</v>
      </c>
    </row>
    <row r="11" spans="1:5" x14ac:dyDescent="0.2">
      <c r="A11">
        <v>2009</v>
      </c>
      <c r="B11">
        <f t="shared" si="1"/>
        <v>95</v>
      </c>
      <c r="C11">
        <v>95</v>
      </c>
      <c r="D11" s="5">
        <v>5452.4385986328125</v>
      </c>
      <c r="E11" s="5">
        <v>99.382306999999997</v>
      </c>
    </row>
    <row r="12" spans="1:5" x14ac:dyDescent="0.2">
      <c r="A12">
        <v>2010</v>
      </c>
      <c r="B12">
        <f t="shared" si="1"/>
        <v>125</v>
      </c>
      <c r="C12">
        <v>125</v>
      </c>
      <c r="D12" s="5">
        <v>4979.4941030649043</v>
      </c>
      <c r="E12" s="5">
        <v>143.25536400000001</v>
      </c>
    </row>
    <row r="13" spans="1:5" x14ac:dyDescent="0.2">
      <c r="A13">
        <v>2011</v>
      </c>
      <c r="B13">
        <f t="shared" si="1"/>
        <v>122.429</v>
      </c>
      <c r="C13">
        <v>122.429</v>
      </c>
      <c r="D13" s="5">
        <v>4948.2326096754823</v>
      </c>
      <c r="E13" s="5">
        <v>177.108566</v>
      </c>
    </row>
    <row r="14" spans="1:5" x14ac:dyDescent="0.2">
      <c r="A14">
        <v>2012</v>
      </c>
      <c r="B14">
        <f t="shared" si="1"/>
        <v>150.1086</v>
      </c>
      <c r="C14">
        <v>150.1086</v>
      </c>
      <c r="D14" s="5">
        <v>5233.7805350167409</v>
      </c>
      <c r="E14" s="5">
        <v>183.31275300000004</v>
      </c>
    </row>
    <row r="15" spans="1:5" x14ac:dyDescent="0.2">
      <c r="A15">
        <v>2013</v>
      </c>
      <c r="B15">
        <f t="shared" si="1"/>
        <v>159.69</v>
      </c>
      <c r="C15">
        <v>159.69</v>
      </c>
      <c r="D15" s="5">
        <v>5540.7611607142853</v>
      </c>
      <c r="E15" s="5">
        <v>172.04403400000001</v>
      </c>
    </row>
    <row r="16" spans="1:5" x14ac:dyDescent="0.2">
      <c r="A16">
        <v>2014</v>
      </c>
      <c r="B16">
        <f t="shared" si="1"/>
        <v>165</v>
      </c>
      <c r="C16">
        <v>165</v>
      </c>
      <c r="D16" s="5">
        <v>5611.9737025669647</v>
      </c>
      <c r="E16" s="5">
        <v>186.019372</v>
      </c>
    </row>
    <row r="17" spans="1:5" x14ac:dyDescent="0.2">
      <c r="A17">
        <v>2015</v>
      </c>
      <c r="B17">
        <f t="shared" si="1"/>
        <v>194</v>
      </c>
      <c r="C17">
        <v>194</v>
      </c>
      <c r="D17" s="5">
        <v>6032.6183919270834</v>
      </c>
      <c r="E17" s="5">
        <v>201.32204200000001</v>
      </c>
    </row>
    <row r="18" spans="1:5" x14ac:dyDescent="0.2">
      <c r="A18">
        <v>2016</v>
      </c>
      <c r="B18">
        <f t="shared" si="1"/>
        <v>195.35410000000002</v>
      </c>
      <c r="C18">
        <v>195.35410000000002</v>
      </c>
      <c r="D18" s="5">
        <v>10903.384212239584</v>
      </c>
      <c r="E18" s="5">
        <v>246.11897900000002</v>
      </c>
    </row>
    <row r="19" spans="1:5" x14ac:dyDescent="0.2">
      <c r="A19">
        <v>2017</v>
      </c>
      <c r="B19">
        <f t="shared" si="1"/>
        <v>211.32310000000004</v>
      </c>
      <c r="C19">
        <v>211.32310000000004</v>
      </c>
      <c r="D19" s="5">
        <v>14657.141308593749</v>
      </c>
      <c r="E19" s="5">
        <v>312.55251800000002</v>
      </c>
    </row>
    <row r="20" spans="1:5" x14ac:dyDescent="0.2">
      <c r="A20">
        <v>2018</v>
      </c>
      <c r="B20">
        <f t="shared" si="1"/>
        <v>253.37480000000002</v>
      </c>
      <c r="C20">
        <v>253.37480000000002</v>
      </c>
      <c r="D20" s="5">
        <v>15786.893098958333</v>
      </c>
      <c r="E20" s="5">
        <v>361.04267200000004</v>
      </c>
    </row>
    <row r="21" spans="1:5" x14ac:dyDescent="0.2">
      <c r="A21">
        <v>2019</v>
      </c>
      <c r="B21">
        <f t="shared" si="1"/>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3D7EE-5C66-034F-B42D-DEEC392CD775}">
  <dimension ref="A1:B74"/>
  <sheetViews>
    <sheetView topLeftCell="A14" workbookViewId="0">
      <selection activeCell="B48" sqref="B44:B48"/>
    </sheetView>
  </sheetViews>
  <sheetFormatPr baseColWidth="10" defaultRowHeight="15" x14ac:dyDescent="0.2"/>
  <cols>
    <col min="1" max="1" width="47.1640625" bestFit="1" customWidth="1"/>
  </cols>
  <sheetData>
    <row r="1" spans="1:2" x14ac:dyDescent="0.2">
      <c r="A1" s="37" t="s">
        <v>96</v>
      </c>
      <c r="B1" s="37" t="s">
        <v>95</v>
      </c>
    </row>
    <row r="2" spans="1:2" x14ac:dyDescent="0.2">
      <c r="A2" s="6" t="s">
        <v>9</v>
      </c>
      <c r="B2" s="18" t="s">
        <v>10</v>
      </c>
    </row>
    <row r="3" spans="1:2" x14ac:dyDescent="0.2">
      <c r="A3" s="8" t="s">
        <v>17</v>
      </c>
      <c r="B3" s="20">
        <v>298.08800000000002</v>
      </c>
    </row>
    <row r="4" spans="1:2" x14ac:dyDescent="0.2">
      <c r="A4" s="6" t="s">
        <v>19</v>
      </c>
      <c r="B4" s="18"/>
    </row>
    <row r="5" spans="1:2" x14ac:dyDescent="0.2">
      <c r="A5" s="8" t="s">
        <v>22</v>
      </c>
      <c r="B5" s="20">
        <v>0.2</v>
      </c>
    </row>
    <row r="6" spans="1:2" x14ac:dyDescent="0.2">
      <c r="A6" s="6" t="s">
        <v>25</v>
      </c>
      <c r="B6" s="18">
        <v>0.4</v>
      </c>
    </row>
    <row r="7" spans="1:2" x14ac:dyDescent="0.2">
      <c r="A7" s="8" t="s">
        <v>26</v>
      </c>
      <c r="B7" s="20">
        <v>0.14000000000000001</v>
      </c>
    </row>
    <row r="8" spans="1:2" x14ac:dyDescent="0.2">
      <c r="A8" s="6" t="s">
        <v>27</v>
      </c>
      <c r="B8" s="18">
        <v>0.05</v>
      </c>
    </row>
    <row r="9" spans="1:2" x14ac:dyDescent="0.2">
      <c r="A9" s="8" t="s">
        <v>28</v>
      </c>
      <c r="B9" s="20">
        <v>0</v>
      </c>
    </row>
    <row r="10" spans="1:2" x14ac:dyDescent="0.2">
      <c r="A10" s="6" t="s">
        <v>29</v>
      </c>
      <c r="B10" s="18">
        <v>0.31</v>
      </c>
    </row>
    <row r="11" spans="1:2" x14ac:dyDescent="0.2">
      <c r="A11" s="8" t="s">
        <v>30</v>
      </c>
      <c r="B11" s="20">
        <v>0.5</v>
      </c>
    </row>
    <row r="12" spans="1:2" x14ac:dyDescent="0.2">
      <c r="A12" s="6" t="s">
        <v>97</v>
      </c>
      <c r="B12" s="18">
        <v>0.95</v>
      </c>
    </row>
    <row r="13" spans="1:2" x14ac:dyDescent="0.2">
      <c r="A13" s="8" t="s">
        <v>98</v>
      </c>
      <c r="B13" s="20">
        <v>0.95</v>
      </c>
    </row>
    <row r="14" spans="1:2" x14ac:dyDescent="0.2">
      <c r="A14" s="6" t="s">
        <v>99</v>
      </c>
      <c r="B14" s="18">
        <v>0.95</v>
      </c>
    </row>
    <row r="15" spans="1:2" x14ac:dyDescent="0.2">
      <c r="A15" s="8" t="s">
        <v>100</v>
      </c>
      <c r="B15" s="20">
        <v>0.95</v>
      </c>
    </row>
    <row r="16" spans="1:2" x14ac:dyDescent="0.2">
      <c r="A16" s="6" t="s">
        <v>101</v>
      </c>
      <c r="B16" s="18">
        <v>0.95</v>
      </c>
    </row>
    <row r="17" spans="1:2" x14ac:dyDescent="0.2">
      <c r="A17" s="8" t="s">
        <v>102</v>
      </c>
      <c r="B17" s="20">
        <v>1</v>
      </c>
    </row>
    <row r="18" spans="1:2" x14ac:dyDescent="0.2">
      <c r="A18" s="6" t="s">
        <v>103</v>
      </c>
      <c r="B18" s="18">
        <v>1</v>
      </c>
    </row>
    <row r="19" spans="1:2" x14ac:dyDescent="0.2">
      <c r="A19" s="8" t="s">
        <v>104</v>
      </c>
      <c r="B19" s="20">
        <v>1</v>
      </c>
    </row>
    <row r="20" spans="1:2" x14ac:dyDescent="0.2">
      <c r="A20" s="6" t="s">
        <v>105</v>
      </c>
      <c r="B20" s="18">
        <v>4</v>
      </c>
    </row>
    <row r="21" spans="1:2" x14ac:dyDescent="0.2">
      <c r="A21" s="8" t="s">
        <v>106</v>
      </c>
      <c r="B21" s="20">
        <v>16</v>
      </c>
    </row>
    <row r="22" spans="1:2" x14ac:dyDescent="0.2">
      <c r="A22" s="6" t="s">
        <v>135</v>
      </c>
      <c r="B22" s="6">
        <v>9.9999999999999995E-8</v>
      </c>
    </row>
    <row r="23" spans="1:2" x14ac:dyDescent="0.2">
      <c r="A23" s="8" t="s">
        <v>136</v>
      </c>
      <c r="B23" s="8">
        <v>9.9999999999999995E-8</v>
      </c>
    </row>
    <row r="24" spans="1:2" x14ac:dyDescent="0.2">
      <c r="A24" s="6" t="s">
        <v>137</v>
      </c>
      <c r="B24" s="6">
        <v>9.9999999999999995E-8</v>
      </c>
    </row>
    <row r="25" spans="1:2" x14ac:dyDescent="0.2">
      <c r="A25" s="8" t="s">
        <v>138</v>
      </c>
      <c r="B25" s="8">
        <v>9.9999999999999995E-8</v>
      </c>
    </row>
    <row r="26" spans="1:2" x14ac:dyDescent="0.2">
      <c r="A26" s="6" t="s">
        <v>139</v>
      </c>
      <c r="B26" s="6">
        <v>0.45</v>
      </c>
    </row>
    <row r="27" spans="1:2" x14ac:dyDescent="0.2">
      <c r="A27" s="8" t="s">
        <v>70</v>
      </c>
      <c r="B27" s="20">
        <v>9.9999999999999995E-8</v>
      </c>
    </row>
    <row r="28" spans="1:2" x14ac:dyDescent="0.2">
      <c r="A28" s="6" t="s">
        <v>69</v>
      </c>
      <c r="B28" s="18">
        <v>9.9999999999999995E-8</v>
      </c>
    </row>
    <row r="29" spans="1:2" x14ac:dyDescent="0.2">
      <c r="A29" s="8" t="s">
        <v>75</v>
      </c>
      <c r="B29" s="20">
        <v>1</v>
      </c>
    </row>
    <row r="30" spans="1:2" x14ac:dyDescent="0.2">
      <c r="A30" s="6" t="s">
        <v>74</v>
      </c>
      <c r="B30" s="18">
        <v>0.5</v>
      </c>
    </row>
    <row r="31" spans="1:2" x14ac:dyDescent="0.2">
      <c r="A31" s="8" t="s">
        <v>72</v>
      </c>
      <c r="B31" s="20">
        <v>0</v>
      </c>
    </row>
    <row r="32" spans="1:2" x14ac:dyDescent="0.2">
      <c r="A32" s="6" t="s">
        <v>32</v>
      </c>
      <c r="B32" s="18">
        <v>0</v>
      </c>
    </row>
    <row r="33" spans="1:2" x14ac:dyDescent="0.2">
      <c r="A33" s="8" t="s">
        <v>73</v>
      </c>
      <c r="B33" s="20">
        <v>0.5</v>
      </c>
    </row>
    <row r="34" spans="1:2" x14ac:dyDescent="0.2">
      <c r="A34" s="6" t="s">
        <v>33</v>
      </c>
      <c r="B34" s="18">
        <v>0</v>
      </c>
    </row>
    <row r="35" spans="1:2" x14ac:dyDescent="0.2">
      <c r="A35" s="8" t="s">
        <v>76</v>
      </c>
      <c r="B35" s="20">
        <v>439.40109999999999</v>
      </c>
    </row>
    <row r="36" spans="1:2" x14ac:dyDescent="0.2">
      <c r="A36" s="6" t="s">
        <v>337</v>
      </c>
      <c r="B36" s="6">
        <v>1E-3</v>
      </c>
    </row>
    <row r="37" spans="1:2" x14ac:dyDescent="0.2">
      <c r="A37" s="8" t="s">
        <v>14</v>
      </c>
      <c r="B37" s="44">
        <v>64866</v>
      </c>
    </row>
    <row r="38" spans="1:2" x14ac:dyDescent="0.2">
      <c r="A38" s="30" t="s">
        <v>15</v>
      </c>
      <c r="B38" s="44">
        <v>461.3725490196079</v>
      </c>
    </row>
    <row r="39" spans="1:2" x14ac:dyDescent="0.2">
      <c r="A39" s="31" t="s">
        <v>16</v>
      </c>
      <c r="B39" s="44">
        <v>0.995</v>
      </c>
    </row>
    <row r="40" spans="1:2" x14ac:dyDescent="0.2">
      <c r="A40" s="30" t="s">
        <v>35</v>
      </c>
      <c r="B40" s="44">
        <v>20.666321243523317</v>
      </c>
    </row>
    <row r="41" spans="1:2" x14ac:dyDescent="0.2">
      <c r="A41" s="31" t="s">
        <v>36</v>
      </c>
      <c r="B41" s="44">
        <v>1.77E-2</v>
      </c>
    </row>
    <row r="42" spans="1:2" x14ac:dyDescent="0.2">
      <c r="A42" s="6" t="s">
        <v>37</v>
      </c>
      <c r="B42" s="43">
        <v>11120.84</v>
      </c>
    </row>
    <row r="43" spans="1:2" x14ac:dyDescent="0.2">
      <c r="A43" s="8" t="s">
        <v>125</v>
      </c>
      <c r="B43">
        <v>90</v>
      </c>
    </row>
    <row r="44" spans="1:2" x14ac:dyDescent="0.2">
      <c r="A44" s="30" t="s">
        <v>38</v>
      </c>
      <c r="B44">
        <v>0.22445599999999999</v>
      </c>
    </row>
    <row r="45" spans="1:2" x14ac:dyDescent="0.2">
      <c r="A45" s="31" t="s">
        <v>39</v>
      </c>
      <c r="B45">
        <v>0.45561099999999999</v>
      </c>
    </row>
    <row r="46" spans="1:2" x14ac:dyDescent="0.2">
      <c r="A46" s="30" t="s">
        <v>40</v>
      </c>
      <c r="B46">
        <v>8.3750000000000005E-3</v>
      </c>
    </row>
    <row r="47" spans="1:2" x14ac:dyDescent="0.2">
      <c r="A47" s="31" t="s">
        <v>41</v>
      </c>
      <c r="B47">
        <v>3.3501000000000003E-2</v>
      </c>
    </row>
    <row r="48" spans="1:2" x14ac:dyDescent="0.2">
      <c r="A48" s="30" t="s">
        <v>42</v>
      </c>
      <c r="B48">
        <v>0.278057</v>
      </c>
    </row>
    <row r="49" spans="1:1" x14ac:dyDescent="0.2">
      <c r="A49" s="32" t="s">
        <v>43</v>
      </c>
    </row>
    <row r="50" spans="1:1" x14ac:dyDescent="0.2">
      <c r="A50" s="6" t="s">
        <v>44</v>
      </c>
    </row>
    <row r="51" spans="1:1" x14ac:dyDescent="0.2">
      <c r="A51" s="8" t="s">
        <v>45</v>
      </c>
    </row>
    <row r="52" spans="1:1" x14ac:dyDescent="0.2">
      <c r="A52" s="6" t="s">
        <v>46</v>
      </c>
    </row>
    <row r="53" spans="1:1" x14ac:dyDescent="0.2">
      <c r="A53" s="8" t="s">
        <v>47</v>
      </c>
    </row>
    <row r="54" spans="1:1" x14ac:dyDescent="0.2">
      <c r="A54" s="6" t="s">
        <v>48</v>
      </c>
    </row>
    <row r="55" spans="1:1" x14ac:dyDescent="0.2">
      <c r="A55" s="8" t="s">
        <v>49</v>
      </c>
    </row>
    <row r="56" spans="1:1" x14ac:dyDescent="0.2">
      <c r="A56" s="6" t="s">
        <v>50</v>
      </c>
    </row>
    <row r="57" spans="1:1" x14ac:dyDescent="0.2">
      <c r="A57" s="8" t="s">
        <v>51</v>
      </c>
    </row>
    <row r="58" spans="1:1" x14ac:dyDescent="0.2">
      <c r="A58" s="6" t="s">
        <v>52</v>
      </c>
    </row>
    <row r="59" spans="1:1" x14ac:dyDescent="0.2">
      <c r="A59" s="8" t="s">
        <v>53</v>
      </c>
    </row>
    <row r="60" spans="1:1" x14ac:dyDescent="0.2">
      <c r="A60" s="6" t="s">
        <v>54</v>
      </c>
    </row>
    <row r="61" spans="1:1" x14ac:dyDescent="0.2">
      <c r="A61" s="8" t="s">
        <v>55</v>
      </c>
    </row>
    <row r="62" spans="1:1" x14ac:dyDescent="0.2">
      <c r="A62" s="6" t="s">
        <v>56</v>
      </c>
    </row>
    <row r="63" spans="1:1" x14ac:dyDescent="0.2">
      <c r="A63" s="8" t="s">
        <v>57</v>
      </c>
    </row>
    <row r="64" spans="1:1" x14ac:dyDescent="0.2">
      <c r="A64" s="6" t="s">
        <v>58</v>
      </c>
    </row>
    <row r="65" spans="1:1" x14ac:dyDescent="0.2">
      <c r="A65" s="8" t="s">
        <v>59</v>
      </c>
    </row>
    <row r="66" spans="1:1" x14ac:dyDescent="0.2">
      <c r="A66" s="6" t="s">
        <v>60</v>
      </c>
    </row>
    <row r="67" spans="1:1" x14ac:dyDescent="0.2">
      <c r="A67" s="8" t="s">
        <v>61</v>
      </c>
    </row>
    <row r="68" spans="1:1" x14ac:dyDescent="0.2">
      <c r="A68" s="6" t="s">
        <v>62</v>
      </c>
    </row>
    <row r="69" spans="1:1" x14ac:dyDescent="0.2">
      <c r="A69" s="8" t="s">
        <v>63</v>
      </c>
    </row>
    <row r="70" spans="1:1" x14ac:dyDescent="0.2">
      <c r="A70" s="6" t="s">
        <v>64</v>
      </c>
    </row>
    <row r="71" spans="1:1" x14ac:dyDescent="0.2">
      <c r="A71" s="8" t="s">
        <v>65</v>
      </c>
    </row>
    <row r="72" spans="1:1" x14ac:dyDescent="0.2">
      <c r="A72" s="6" t="s">
        <v>66</v>
      </c>
    </row>
    <row r="73" spans="1:1" x14ac:dyDescent="0.2">
      <c r="A73" s="8" t="s">
        <v>67</v>
      </c>
    </row>
    <row r="74" spans="1:1" x14ac:dyDescent="0.2">
      <c r="A74" s="34"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workbookViewId="0">
      <selection activeCell="E6" sqref="E6"/>
    </sheetView>
  </sheetViews>
  <sheetFormatPr baseColWidth="10" defaultColWidth="8.83203125" defaultRowHeight="15" x14ac:dyDescent="0.2"/>
  <cols>
    <col min="3" max="3" width="13.83203125" bestFit="1" customWidth="1"/>
    <col min="5" max="5" width="11.1640625" bestFit="1" customWidth="1"/>
  </cols>
  <sheetData>
    <row r="1" spans="1:8" x14ac:dyDescent="0.2">
      <c r="B1" t="s">
        <v>190</v>
      </c>
      <c r="C1" t="s">
        <v>194</v>
      </c>
      <c r="D1" t="s">
        <v>197</v>
      </c>
      <c r="E1" t="s">
        <v>203</v>
      </c>
      <c r="F1" t="s">
        <v>198</v>
      </c>
      <c r="G1" t="s">
        <v>207</v>
      </c>
    </row>
    <row r="2" spans="1:8" x14ac:dyDescent="0.2">
      <c r="A2" t="s">
        <v>182</v>
      </c>
      <c r="B2" s="1" t="s">
        <v>210</v>
      </c>
      <c r="C2" t="s">
        <v>355</v>
      </c>
      <c r="D2" s="1" t="s">
        <v>209</v>
      </c>
      <c r="F2" s="1"/>
    </row>
    <row r="3" spans="1:8" x14ac:dyDescent="0.2">
      <c r="A3">
        <v>2001</v>
      </c>
      <c r="B3">
        <f>B4*D3/D4</f>
        <v>2.6211738386810759</v>
      </c>
      <c r="C3" s="41">
        <f>(C4-48*35274)</f>
        <v>11873993.704704</v>
      </c>
      <c r="D3">
        <v>2.56</v>
      </c>
    </row>
    <row r="4" spans="1:8" x14ac:dyDescent="0.2">
      <c r="A4">
        <v>2002</v>
      </c>
      <c r="B4">
        <f>B5*D4/D5</f>
        <v>2.6109348783737278</v>
      </c>
      <c r="C4" s="41">
        <v>13567145.704704</v>
      </c>
      <c r="D4">
        <v>2.5499999999999998</v>
      </c>
    </row>
    <row r="5" spans="1:8" x14ac:dyDescent="0.2">
      <c r="A5">
        <v>2003</v>
      </c>
      <c r="B5">
        <v>2.6006959180663798</v>
      </c>
      <c r="C5" s="41">
        <v>15252034.346915999</v>
      </c>
      <c r="D5">
        <v>2.54</v>
      </c>
    </row>
    <row r="6" spans="1:8" x14ac:dyDescent="0.2">
      <c r="A6">
        <v>2004</v>
      </c>
      <c r="B6">
        <v>3.0508626846620399</v>
      </c>
      <c r="C6" s="41">
        <v>15749019.786006</v>
      </c>
      <c r="D6">
        <v>2.42</v>
      </c>
    </row>
    <row r="7" spans="1:8" x14ac:dyDescent="0.2">
      <c r="A7">
        <v>2005</v>
      </c>
      <c r="B7">
        <v>3.1113771591266901</v>
      </c>
      <c r="C7" s="41">
        <v>15122391.179784</v>
      </c>
      <c r="D7">
        <v>2.48</v>
      </c>
    </row>
    <row r="8" spans="1:8" x14ac:dyDescent="0.2">
      <c r="A8">
        <v>2006</v>
      </c>
      <c r="B8">
        <v>3.09207937561865</v>
      </c>
      <c r="C8" s="41">
        <v>20608702.998528</v>
      </c>
      <c r="D8">
        <v>2.37</v>
      </c>
    </row>
    <row r="9" spans="1:8" x14ac:dyDescent="0.2">
      <c r="A9">
        <v>2007</v>
      </c>
      <c r="B9">
        <v>3.1150351404490899</v>
      </c>
      <c r="C9" s="41">
        <v>23289317.400419999</v>
      </c>
      <c r="D9">
        <v>2.35</v>
      </c>
    </row>
    <row r="10" spans="1:8" ht="19" x14ac:dyDescent="0.25">
      <c r="A10">
        <v>2008</v>
      </c>
      <c r="B10">
        <v>3.7342289806146298</v>
      </c>
      <c r="C10" s="41">
        <v>26830921.217274003</v>
      </c>
      <c r="D10">
        <v>2.2799999999999998</v>
      </c>
      <c r="H10" s="40"/>
    </row>
    <row r="11" spans="1:8" ht="19" x14ac:dyDescent="0.25">
      <c r="A11">
        <v>2009</v>
      </c>
      <c r="B11">
        <v>3.6116350854505699</v>
      </c>
      <c r="C11" s="41">
        <v>35094737.355630003</v>
      </c>
      <c r="D11">
        <v>2.46</v>
      </c>
      <c r="H11" s="40"/>
    </row>
    <row r="12" spans="1:8" ht="19" x14ac:dyDescent="0.25">
      <c r="A12">
        <v>2010</v>
      </c>
      <c r="B12">
        <v>4.1711999999999998</v>
      </c>
      <c r="C12" s="41">
        <v>42975239.260650001</v>
      </c>
      <c r="D12">
        <v>2.7545000000000002</v>
      </c>
      <c r="H12" s="40"/>
    </row>
    <row r="13" spans="1:8" ht="19" x14ac:dyDescent="0.25">
      <c r="A13">
        <v>2011</v>
      </c>
      <c r="B13">
        <v>4.7247000000000003</v>
      </c>
      <c r="C13" s="41">
        <v>53778977.547102004</v>
      </c>
      <c r="D13">
        <v>2.8769</v>
      </c>
      <c r="H13" s="40"/>
    </row>
    <row r="14" spans="1:8" ht="19" x14ac:dyDescent="0.25">
      <c r="A14">
        <v>2012</v>
      </c>
      <c r="B14">
        <v>4.6726999999999999</v>
      </c>
      <c r="C14" s="41">
        <v>56518569.477336004</v>
      </c>
      <c r="D14">
        <v>2.9571999999999998</v>
      </c>
      <c r="H14" s="40"/>
    </row>
    <row r="15" spans="1:8" ht="19" x14ac:dyDescent="0.25">
      <c r="A15">
        <v>2013</v>
      </c>
      <c r="B15">
        <v>4.5137</v>
      </c>
      <c r="C15" s="41">
        <v>45537007.619892001</v>
      </c>
      <c r="D15">
        <v>3.1667999999999998</v>
      </c>
      <c r="H15" s="40"/>
    </row>
    <row r="16" spans="1:8" ht="19" x14ac:dyDescent="0.25">
      <c r="A16">
        <v>2014</v>
      </c>
      <c r="B16">
        <v>4.4260999999999999</v>
      </c>
      <c r="C16" s="41">
        <v>39909789.610542007</v>
      </c>
      <c r="D16">
        <v>3.2705000000000002</v>
      </c>
      <c r="H16" s="40"/>
    </row>
    <row r="17" spans="1:8" ht="19" x14ac:dyDescent="0.25">
      <c r="A17">
        <v>2015</v>
      </c>
      <c r="B17">
        <v>4.3685</v>
      </c>
      <c r="C17" s="41">
        <v>40209714.238356002</v>
      </c>
      <c r="D17">
        <v>3.3662999999999998</v>
      </c>
      <c r="H17" s="40"/>
    </row>
    <row r="18" spans="1:8" ht="19" x14ac:dyDescent="0.25">
      <c r="A18">
        <v>2016</v>
      </c>
      <c r="B18">
        <v>4.3914</v>
      </c>
      <c r="C18" s="41">
        <v>43624963.306727998</v>
      </c>
      <c r="D18">
        <v>3.5173000000000001</v>
      </c>
      <c r="H18" s="40"/>
    </row>
    <row r="19" spans="1:8" ht="19" x14ac:dyDescent="0.25">
      <c r="A19">
        <v>2017</v>
      </c>
      <c r="B19">
        <v>4.2782999999999998</v>
      </c>
      <c r="C19" s="41">
        <v>42306183.016679995</v>
      </c>
      <c r="D19">
        <v>3.5678000000000001</v>
      </c>
      <c r="H19" s="40"/>
    </row>
    <row r="20" spans="1:8" ht="19" x14ac:dyDescent="0.25">
      <c r="A20">
        <v>2018</v>
      </c>
      <c r="B20">
        <v>4.4542999999999999</v>
      </c>
      <c r="C20" s="41">
        <v>40434691.598711997</v>
      </c>
      <c r="D20">
        <v>3.6536</v>
      </c>
      <c r="H20" s="40"/>
    </row>
    <row r="21" spans="1:8" ht="19" x14ac:dyDescent="0.25">
      <c r="A21">
        <v>2019</v>
      </c>
      <c r="B21">
        <v>4.3593999999999999</v>
      </c>
      <c r="C21" s="41">
        <v>47712936.086480156</v>
      </c>
      <c r="D21">
        <v>3.5962000000000001</v>
      </c>
      <c r="H21" s="40"/>
    </row>
    <row r="22" spans="1:8" ht="19" x14ac:dyDescent="0.25">
      <c r="H22" s="40"/>
    </row>
    <row r="23" spans="1:8" ht="19" x14ac:dyDescent="0.25">
      <c r="H23" s="40"/>
    </row>
    <row r="24" spans="1:8" ht="19" x14ac:dyDescent="0.25">
      <c r="H24" s="40"/>
    </row>
    <row r="25" spans="1:8" ht="19" x14ac:dyDescent="0.25">
      <c r="H25" s="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Landfill</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Fernando Aguilar Lopez</cp:lastModifiedBy>
  <dcterms:created xsi:type="dcterms:W3CDTF">2022-05-19T12:45:24Z</dcterms:created>
  <dcterms:modified xsi:type="dcterms:W3CDTF">2022-07-25T18:21:01Z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