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ichelenaorourke/Documents/GitHub/generalization/data/"/>
    </mc:Choice>
  </mc:AlternateContent>
  <xr:revisionPtr revIDLastSave="0" documentId="13_ncr:1_{353480AF-E267-5649-ADCC-853251F113B9}" xr6:coauthVersionLast="47" xr6:coauthVersionMax="47" xr10:uidLastSave="{00000000-0000-0000-0000-000000000000}"/>
  <bookViews>
    <workbookView xWindow="0" yWindow="460" windowWidth="28800" windowHeight="15860"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1" i="5" l="1"/>
  <c r="M21" i="5"/>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<sst xmlns="http://schemas.openxmlformats.org/spreadsheetml/2006/main" count="612" uniqueCount="358">
  <si>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</si>
  <si>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</si>
  <si>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</si>
  <si>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</si>
  <si>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</si>
  <si>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</si>
  <si>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</si>
  <si>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</si>
  <si>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</si>
  <si>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</si>
  <si>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</si>
  <si>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</si>
  <si>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</si>
  <si>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</si>
  <si>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</si>
  <si>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</si>
  <si>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</si>
  <si>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</si>
  <si>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</si>
  <si>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</si>
  <si>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</si>
  <si>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</si>
  <si>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</si>
  <si>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</si>
  <si>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</si>
  <si>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</si>
  <si>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</si>
  <si>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</si>
  <si>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</si>
  <si>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</si>
  <si>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</si>
  <si>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</si>
  <si>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</si>
  <si>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</si>
  <si>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</si>
  <si>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</si>
  <si>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</si>
  <si>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</si>
  <si>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</si>
  <si>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</si>
  <si>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</si>
  <si>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</si>
  <si>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</si>
  <si>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</si>
  <si>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</si>
  <si>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</si>
  <si>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</si>
  <si>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</si>
  <si>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</si>
  <si>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</si>
  <si>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</si>
  <si>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</si>
  <si>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</si>
  <si>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</si>
  <si>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</si>
  <si>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</si>
  <si>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</si>
  <si>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</si>
  <si>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</si>
  <si>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</si>
  <si>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</si>
  <si>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</si>
  <si>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</si>
  <si>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</si>
  <si>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</si>
  <si>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</si>
  <si>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</si>
  <si>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</si>
  <si>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</si>
  <si>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</si>
  <si>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</si>
  <si>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</si>
  <si>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</si>
  <si>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</si>
  <si>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</si>
  <si>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</si>
  <si>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</si>
  <si>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</si>
  <si>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</si>
  <si>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</si>
  <si>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</si>
  <si>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</si>
  <si>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</si>
  <si>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</si>
  <si>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</si>
  <si>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</si>
  <si>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</si>
  <si>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</si>
  <si>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</si>
  <si>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</si>
  <si>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</si>
  <si>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</si>
  <si>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</si>
  <si>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</si>
  <si>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</si>
  <si>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</si>
  <si>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</si>
  <si>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</si>
  <si>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</si>
  <si>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</si>
  <si>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</si>
  <si>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</si>
  <si>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</si>
  <si>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</si>
  <si>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</si>
  <si>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</si>
  <si>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</si>
  <si>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</si>
  <si>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</si>
  <si>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</si>
  <si>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</si>
  <si>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</si>
  <si>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</si>
  <si>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</si>
  <si>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</si>
  <si>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</si>
  <si>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</si>
  <si>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</si>
  <si>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</si>
  <si>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</si>
  <si>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</si>
  <si>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</si>
  <si>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</si>
  <si>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</si>
  <si>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</si>
  <si>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</si>
  <si>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</si>
  <si>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</si>
  <si>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</si>
  <si>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</si>
  <si>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</si>
  <si>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</si>
  <si>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</si>
  <si>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</si>
  <si>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</si>
  <si>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</si>
  <si>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</si>
  <si>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</si>
  <si>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</si>
  <si>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</si>
  <si>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</si>
  <si>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</si>
  <si>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</si>
  <si>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</si>
  <si>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</si>
  <si>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</si>
  <si>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</si>
  <si>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</si>
  <si>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</si>
  <si>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</si>
  <si>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</si>
  <si>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</si>
  <si>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</si>
  <si>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</si>
  <si>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</si>
  <si>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</si>
  <si>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</si>
  <si>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</si>
  <si>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</si>
  <si>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</si>
  <si>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</si>
  <si>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</si>
  <si>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</si>
  <si>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</si>
  <si>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</si>
  <si>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</si>
  <si>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</si>
  <si>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</si>
  <si>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</si>
  <si>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</si>
  <si>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</si>
  <si>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</si>
  <si>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</si>
  <si>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</si>
  <si>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</si>
  <si>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</si>
  <si>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</si>
  <si>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</si>
  <si>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</si>
  <si>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</si>
  <si>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</si>
  <si>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</si>
  <si>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</si>
  <si>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</si>
  <si>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</si>
  <si>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</si>
  <si>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</si>
  <si>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</si>
  <si>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</si>
  <si>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</si>
  <si>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</si>
  <si>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</si>
  <si>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</si>
  <si>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</si>
  <si>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</si>
  <si>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</si>
  <si>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</si>
  <si>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</si>
  <si>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</si>
  <si>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</si>
  <si>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</si>
  <si>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</si>
  <si>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</si>
  <si>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</si>
  <si>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</si>
  <si>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</si>
  <si>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</si>
  <si>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</si>
  <si>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</si>
  <si>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</si>
  <si>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</si>
  <si>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</si>
  <si>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</si>
  <si>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</si>
  <si>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</si>
  <si>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</si>
  <si>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</si>
  <si>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</si>
  <si>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</si>
  <si>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</si>
  <si>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</si>
  <si>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</si>
  <si>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</si>
  <si>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</si>
  <si>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</si>
  <si>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</si>
  <si>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</si>
  <si>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</si>
  <si>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</si>
  <si>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</si>
  <si>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</si>
  <si>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</si>
  <si>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</si>
  <si>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</si>
  <si>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</si>
  <si>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</si>
  <si>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</si>
  <si>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</si>
  <si>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</si>
  <si>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</si>
  <si>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</si>
  <si>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</si>
  <si>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</si>
  <si>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</si>
  <si>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</si>
  <si>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</si>
  <si>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</si>
  <si>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</si>
  <si>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</si>
  <si>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</si>
  <si>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</si>
  <si>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</si>
  <si>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</si>
  <si>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</si>
  <si>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</si>
  <si>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</si>
  <si>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</si>
  <si>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</si>
  <si>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</si>
  <si>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</si>
  <si>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</si>
  <si>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</si>
  <si>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</si>
  <si>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</si>
  <si>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</si>
  <si>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</si>
  <si>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</si>
  <si>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</si>
  <si>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</si>
  <si>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</si>
  <si>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</si>
  <si>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</si>
  <si>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</si>
  <si>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</si>
  <si>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</si>
  <si>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</si>
  <si>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</si>
  <si>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</si>
  <si>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</si>
  <si>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</si>
  <si>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</si>
  <si>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</si>
  <si>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</si>
  <si>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</si>
  <si>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</si>
  <si>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</si>
  <si>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</si>
  <si>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</si>
  <si>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</si>
  <si>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</si>
  <si>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</si>
  <si>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</si>
  <si>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</si>
  <si>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</si>
  <si>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</si>
  <si>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</si>
  <si>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</si>
  <si>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</si>
  <si>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</si>
  <si>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</si>
  <si>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</si>
  <si>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</si>
  <si>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</si>
  <si>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</si>
  <si>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</si>
  <si>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</si>
  <si>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</si>
  <si>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</si>
  <si>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</si>
  <si>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</si>
  <si>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</si>
  <si>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</si>
  <si>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</si>
  <si>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</si>
  <si>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</si>
  <si>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</si>
  <si>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</si>
  <si>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</si>
  <si>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</si>
  <si>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</si>
  <si>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</si>
  <si>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</si>
  <si>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</si>
  <si>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</si>
  <si>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</si>
  <si>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</si>
  <si>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</si>
  <si>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</si>
  <si>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</si>
  <si>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</si>
  <si>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</si>
  <si>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</si>
  <si>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</si>
  <si>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</si>
  <si>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</si>
  <si>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</si>
  <si>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</si>
  <si>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</si>
  <si>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</si>
  <si>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</si>
  <si>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</si>
  <si>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</si>
  <si>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</si>
  <si>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</si>
  <si>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</si>
  <si>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</si>
  <si>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</si>
  <si>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</si>
  <si>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</si>
  <si>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</si>
  <si>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</si>
  <si>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</si>
  <si>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</si>
  <si>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</si>
  <si>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</si>
  <si>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</si>
  <si>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</si>
  <si>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 xml:space="preserve">Primary commodity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</si>
</sst>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1"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selection activeCell="D8" sqref="D8"/>
    </sheetView>
  </sheetViews>
  <sheetFormatPr baseColWidth="10" defaultColWidth="8.83203125" defaultRowHeight="15" x14ac:dyDescent="0.2"/>
  <cols>
    <col min="1" max="1" width="47.1640625" bestFit="1" customWidth="1"/>
  </cols>
  <sheetData>
    <row r="1" spans="1:37" s="38" customFormat="1" ht="34" customHeight="1" x14ac:dyDescent="0.2">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353</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 customHeight="1" x14ac:dyDescent="0.2">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 customHeight="1" x14ac:dyDescent="0.2">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 customHeight="1" x14ac:dyDescent="0.2">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x14ac:dyDescent="0.2">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x14ac:dyDescent="0.2">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x14ac:dyDescent="0.2">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x14ac:dyDescent="0.2">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x14ac:dyDescent="0.2">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x14ac:dyDescent="0.2">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x14ac:dyDescent="0.2">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x14ac:dyDescent="0.2">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x14ac:dyDescent="0.2">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x14ac:dyDescent="0.2">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x14ac:dyDescent="0.2">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x14ac:dyDescent="0.2">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x14ac:dyDescent="0.2">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x14ac:dyDescent="0.2">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x14ac:dyDescent="0.2">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x14ac:dyDescent="0.2">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x14ac:dyDescent="0.2">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x14ac:dyDescent="0.2">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x14ac:dyDescent="0.2">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x14ac:dyDescent="0.2">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x14ac:dyDescent="0.2">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x14ac:dyDescent="0.2">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x14ac:dyDescent="0.2">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x14ac:dyDescent="0.2">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x14ac:dyDescent="0.2">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x14ac:dyDescent="0.2">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D3" s="5">
        <v>1958.0425618489601</v>
      </c>
      <c r="E3" s="5">
        <v>58.591498999999999</v>
      </c>
    </row>
    <row r="4" spans="1:5" x14ac:dyDescent="0.2">
      <c r="A4">
        <v>2002</v>
      </c>
      <c r="D4" s="5">
        <v>1919.4593854631717</v>
      </c>
      <c r="E4" s="5">
        <v>67.924413999999999</v>
      </c>
    </row>
    <row r="5" spans="1:5" x14ac:dyDescent="0.2">
      <c r="A5">
        <v>2003</v>
      </c>
      <c r="D5" s="5">
        <v>2096.3778424944198</v>
      </c>
      <c r="E5" s="5">
        <v>76.145567</v>
      </c>
    </row>
    <row r="6" spans="1:5" x14ac:dyDescent="0.2">
      <c r="A6">
        <v>2004</v>
      </c>
      <c r="B6">
        <f>C6</f>
        <v>78.5</v>
      </c>
      <c r="C6">
        <v>78.5</v>
      </c>
      <c r="D6" s="5">
        <v>2375.8771057128938</v>
      </c>
      <c r="E6" s="5">
        <v>85.971186000000003</v>
      </c>
    </row>
    <row r="7" spans="1:5" x14ac:dyDescent="0.2">
      <c r="A7">
        <v>2005</v>
      </c>
      <c r="B7">
        <f t="shared" ref="B7:B21" si="0">C7</f>
        <v>90</v>
      </c>
      <c r="C7">
        <v>90</v>
      </c>
      <c r="D7" s="5">
        <v>3256.0443542480489</v>
      </c>
      <c r="E7" s="5">
        <v>96.04539299999999</v>
      </c>
    </row>
    <row r="8" spans="1:5" x14ac:dyDescent="0.2">
      <c r="A8">
        <v>2006</v>
      </c>
      <c r="B8">
        <f t="shared" si="0"/>
        <v>80</v>
      </c>
      <c r="C8">
        <v>80</v>
      </c>
      <c r="D8" s="5">
        <v>4287.9830078124996</v>
      </c>
      <c r="E8" s="5">
        <v>105.140455</v>
      </c>
    </row>
    <row r="9" spans="1:5" x14ac:dyDescent="0.2">
      <c r="A9">
        <v>2007</v>
      </c>
      <c r="B9">
        <f t="shared" si="0"/>
        <v>86.6</v>
      </c>
      <c r="C9">
        <v>86.6</v>
      </c>
      <c r="D9" s="5">
        <v>6010.4877522786455</v>
      </c>
      <c r="E9" s="5">
        <v>121.12909199999999</v>
      </c>
    </row>
    <row r="10" spans="1:5" x14ac:dyDescent="0.2">
      <c r="A10">
        <v>2008</v>
      </c>
      <c r="B10">
        <f t="shared" si="0"/>
        <v>112.8</v>
      </c>
      <c r="C10">
        <v>112.8</v>
      </c>
      <c r="D10" s="5">
        <v>6046.8367309570312</v>
      </c>
      <c r="E10" s="5">
        <v>125.57747800000001</v>
      </c>
    </row>
    <row r="11" spans="1:5" x14ac:dyDescent="0.2">
      <c r="A11">
        <v>2009</v>
      </c>
      <c r="B11">
        <f t="shared" si="0"/>
        <v>95</v>
      </c>
      <c r="C11">
        <v>95</v>
      </c>
      <c r="D11" s="5">
        <v>5452.4385986328125</v>
      </c>
      <c r="E11" s="5">
        <v>99.382306999999997</v>
      </c>
    </row>
    <row r="12" spans="1:5" x14ac:dyDescent="0.2">
      <c r="A12">
        <v>2010</v>
      </c>
      <c r="B12">
        <f t="shared" si="0"/>
        <v>125</v>
      </c>
      <c r="C12">
        <v>125</v>
      </c>
      <c r="D12" s="5">
        <v>4979.4941030649043</v>
      </c>
      <c r="E12" s="5">
        <v>143.25536400000001</v>
      </c>
    </row>
    <row r="13" spans="1:5" x14ac:dyDescent="0.2">
      <c r="A13">
        <v>2011</v>
      </c>
      <c r="B13">
        <f t="shared" si="0"/>
        <v>122.429</v>
      </c>
      <c r="C13">
        <v>122.429</v>
      </c>
      <c r="D13" s="5">
        <v>4948.2326096754823</v>
      </c>
      <c r="E13" s="5">
        <v>177.108566</v>
      </c>
    </row>
    <row r="14" spans="1:5" x14ac:dyDescent="0.2">
      <c r="A14">
        <v>2012</v>
      </c>
      <c r="B14">
        <f t="shared" si="0"/>
        <v>150.1086</v>
      </c>
      <c r="C14">
        <v>150.1086</v>
      </c>
      <c r="D14" s="5">
        <v>5233.7805350167409</v>
      </c>
      <c r="E14" s="5">
        <v>183.31275300000004</v>
      </c>
    </row>
    <row r="15" spans="1:5" x14ac:dyDescent="0.2">
      <c r="A15">
        <v>2013</v>
      </c>
      <c r="B15">
        <f t="shared" si="0"/>
        <v>159.69</v>
      </c>
      <c r="C15">
        <v>159.69</v>
      </c>
      <c r="D15" s="5">
        <v>5540.7611607142853</v>
      </c>
      <c r="E15" s="5">
        <v>172.04403400000001</v>
      </c>
    </row>
    <row r="16" spans="1:5" x14ac:dyDescent="0.2">
      <c r="A16">
        <v>2014</v>
      </c>
      <c r="B16">
        <f t="shared" si="0"/>
        <v>165</v>
      </c>
      <c r="C16">
        <v>165</v>
      </c>
      <c r="D16" s="5">
        <v>5611.9737025669647</v>
      </c>
      <c r="E16" s="5">
        <v>186.019372</v>
      </c>
    </row>
    <row r="17" spans="1:5" x14ac:dyDescent="0.2">
      <c r="A17">
        <v>2015</v>
      </c>
      <c r="B17">
        <f t="shared" si="0"/>
        <v>194</v>
      </c>
      <c r="C17">
        <v>194</v>
      </c>
      <c r="D17" s="5">
        <v>6032.6183919270834</v>
      </c>
      <c r="E17" s="5">
        <v>201.32204200000001</v>
      </c>
    </row>
    <row r="18" spans="1:5" x14ac:dyDescent="0.2">
      <c r="A18">
        <v>2016</v>
      </c>
      <c r="B18">
        <f t="shared" si="0"/>
        <v>195.35410000000002</v>
      </c>
      <c r="C18">
        <v>195.35410000000002</v>
      </c>
      <c r="D18" s="5">
        <v>10903.384212239584</v>
      </c>
      <c r="E18" s="5">
        <v>246.11897900000002</v>
      </c>
    </row>
    <row r="19" spans="1:5" x14ac:dyDescent="0.2">
      <c r="A19">
        <v>2017</v>
      </c>
      <c r="B19">
        <f t="shared" si="0"/>
        <v>211.32310000000004</v>
      </c>
      <c r="C19">
        <v>211.32310000000004</v>
      </c>
      <c r="D19" s="5">
        <v>14657.141308593749</v>
      </c>
      <c r="E19" s="5">
        <v>312.55251800000002</v>
      </c>
    </row>
    <row r="20" spans="1:5" x14ac:dyDescent="0.2">
      <c r="A20">
        <v>2018</v>
      </c>
      <c r="B20">
        <f t="shared" si="0"/>
        <v>253.37480000000002</v>
      </c>
      <c r="C20">
        <v>253.37480000000002</v>
      </c>
      <c r="D20" s="5">
        <v>15786.893098958333</v>
      </c>
      <c r="E20" s="5">
        <v>361.04267200000004</v>
      </c>
    </row>
    <row r="21" spans="1:5" x14ac:dyDescent="0.2">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25"/>
  <sheetViews>
    <sheetView tabSelected="1" workbookViewId="0">
      <selection activeCell="C1" sqref="C1"/>
    </sheetView>
  </sheetViews>
  <sheetFormatPr baseColWidth="10" defaultColWidth="8.83203125" defaultRowHeight="15" x14ac:dyDescent="0.2"/>
  <cols>
    <col min="3" max="3" width="13.83203125" bestFit="1" customWidth="1"/>
    <col min="5" max="5" width="11.1640625" bestFit="1" customWidth="1"/>
  </cols>
  <sheetData>
    <row r="1" spans="1:17" x14ac:dyDescent="0.2">
      <c r="B1" t="s">
        <v>190</v>
      </c>
      <c r="C1" t="s">
        <v>357</v>
      </c>
      <c r="D1" t="s">
        <v>197</v>
      </c>
      <c r="E1" t="s">
        <v>203</v>
      </c>
      <c r="F1" t="s">
        <v>198</v>
      </c>
      <c r="G1" t="s">
        <v>207</v>
      </c>
      <c r="M1" t="s">
        <v>194</v>
      </c>
      <c r="Q1" t="s">
        <v>356</v>
      </c>
    </row>
    <row r="2" spans="1:17" x14ac:dyDescent="0.2">
      <c r="A2" t="s">
        <v>182</v>
      </c>
      <c r="B2" s="1" t="s">
        <v>210</v>
      </c>
      <c r="C2" t="s">
        <v>355</v>
      </c>
      <c r="D2" s="1" t="s">
        <v>209</v>
      </c>
      <c r="F2" s="1"/>
      <c r="M2" s="42"/>
      <c r="Q2" t="s">
        <v>355</v>
      </c>
    </row>
    <row r="3" spans="1:17" x14ac:dyDescent="0.2">
      <c r="A3">
        <v>2001</v>
      </c>
      <c r="B3">
        <f>B4*D3/D4</f>
        <v>2.6211738386810759</v>
      </c>
      <c r="C3">
        <v>384.62169599999999</v>
      </c>
      <c r="D3">
        <v>2.56</v>
      </c>
      <c r="M3">
        <v>384.62169599999999</v>
      </c>
      <c r="Q3">
        <v>11873993.704704</v>
      </c>
    </row>
    <row r="4" spans="1:17" x14ac:dyDescent="0.2">
      <c r="A4">
        <v>2002</v>
      </c>
      <c r="B4">
        <f>B5*D4/D5</f>
        <v>2.6109348783737278</v>
      </c>
      <c r="C4" s="42">
        <v>432.68009999999998</v>
      </c>
      <c r="D4">
        <v>2.5499999999999998</v>
      </c>
      <c r="M4" s="42">
        <v>432.68009999999998</v>
      </c>
      <c r="Q4">
        <v>13567145.704704</v>
      </c>
    </row>
    <row r="5" spans="1:17" x14ac:dyDescent="0.2">
      <c r="A5">
        <v>2003</v>
      </c>
      <c r="B5">
        <v>2.6006959180663798</v>
      </c>
      <c r="C5" s="42">
        <v>496.37599999999998</v>
      </c>
      <c r="D5">
        <v>2.54</v>
      </c>
      <c r="M5" s="42">
        <v>496.37599999999998</v>
      </c>
      <c r="Q5">
        <v>15252034.346915999</v>
      </c>
    </row>
    <row r="6" spans="1:17" x14ac:dyDescent="0.2">
      <c r="A6">
        <v>2004</v>
      </c>
      <c r="B6">
        <v>3.0508626846620399</v>
      </c>
      <c r="C6" s="42">
        <v>543.46299999999997</v>
      </c>
      <c r="D6">
        <v>2.42</v>
      </c>
      <c r="M6" s="42">
        <v>543.46299999999997</v>
      </c>
      <c r="Q6">
        <v>15749019.786006</v>
      </c>
    </row>
    <row r="7" spans="1:17" x14ac:dyDescent="0.2">
      <c r="A7">
        <v>2005</v>
      </c>
      <c r="B7">
        <v>3.1113771591266901</v>
      </c>
      <c r="C7" s="42">
        <v>571.63080000000002</v>
      </c>
      <c r="D7">
        <v>2.48</v>
      </c>
      <c r="M7" s="42">
        <v>571.63080000000002</v>
      </c>
      <c r="Q7">
        <v>15122391.179784</v>
      </c>
    </row>
    <row r="8" spans="1:17" x14ac:dyDescent="0.2">
      <c r="A8">
        <v>2006</v>
      </c>
      <c r="B8">
        <v>3.09207937561865</v>
      </c>
      <c r="C8" s="42">
        <v>752.69680000000005</v>
      </c>
      <c r="D8">
        <v>2.37</v>
      </c>
      <c r="M8" s="42">
        <v>752.69680000000005</v>
      </c>
      <c r="Q8">
        <v>20608702.998528</v>
      </c>
    </row>
    <row r="9" spans="1:17" x14ac:dyDescent="0.2">
      <c r="A9">
        <v>2007</v>
      </c>
      <c r="B9">
        <v>3.1150351404490899</v>
      </c>
      <c r="C9" s="42">
        <v>842.58109999999999</v>
      </c>
      <c r="D9">
        <v>2.35</v>
      </c>
      <c r="M9" s="42">
        <v>842.58109999999999</v>
      </c>
      <c r="Q9">
        <v>23289317.400419999</v>
      </c>
    </row>
    <row r="10" spans="1:17" ht="19" x14ac:dyDescent="0.25">
      <c r="A10">
        <v>2008</v>
      </c>
      <c r="B10">
        <v>3.7342289806146298</v>
      </c>
      <c r="C10" s="42">
        <v>1017.696</v>
      </c>
      <c r="D10">
        <v>2.2799999999999998</v>
      </c>
      <c r="H10" s="41"/>
      <c r="M10" s="42">
        <v>1017.696</v>
      </c>
      <c r="Q10">
        <v>26830921.217274003</v>
      </c>
    </row>
    <row r="11" spans="1:17" ht="19" x14ac:dyDescent="0.25">
      <c r="A11">
        <v>2009</v>
      </c>
      <c r="B11">
        <v>3.6116350854505699</v>
      </c>
      <c r="C11" s="42">
        <v>1136.8019999999999</v>
      </c>
      <c r="D11">
        <v>2.46</v>
      </c>
      <c r="H11" s="41"/>
      <c r="M11" s="42">
        <v>1136.8019999999999</v>
      </c>
      <c r="Q11">
        <v>35094737.355630003</v>
      </c>
    </row>
    <row r="12" spans="1:17" ht="19" x14ac:dyDescent="0.25">
      <c r="A12">
        <v>2010</v>
      </c>
      <c r="B12">
        <v>4.1711999999999998</v>
      </c>
      <c r="C12" s="42">
        <v>1410.712</v>
      </c>
      <c r="D12">
        <v>2.7545000000000002</v>
      </c>
      <c r="H12" s="41"/>
      <c r="M12" s="42">
        <v>1410.712</v>
      </c>
      <c r="Q12">
        <v>42975239.260650001</v>
      </c>
    </row>
    <row r="13" spans="1:17" ht="19" x14ac:dyDescent="0.25">
      <c r="A13">
        <v>2011</v>
      </c>
      <c r="B13">
        <v>4.7247000000000003</v>
      </c>
      <c r="C13" s="42">
        <v>1755.4659999999999</v>
      </c>
      <c r="D13">
        <v>2.8769</v>
      </c>
      <c r="H13" s="41"/>
      <c r="M13" s="42">
        <v>1755.4659999999999</v>
      </c>
      <c r="Q13">
        <v>53778977.547102004</v>
      </c>
    </row>
    <row r="14" spans="1:17" ht="19" x14ac:dyDescent="0.25">
      <c r="A14">
        <v>2012</v>
      </c>
      <c r="B14">
        <v>4.6726999999999999</v>
      </c>
      <c r="C14" s="42">
        <v>1824.9770000000001</v>
      </c>
      <c r="D14">
        <v>2.9571999999999998</v>
      </c>
      <c r="H14" s="41"/>
      <c r="M14" s="42">
        <v>1824.9770000000001</v>
      </c>
      <c r="Q14">
        <v>56518569.477336004</v>
      </c>
    </row>
    <row r="15" spans="1:17" ht="19" x14ac:dyDescent="0.25">
      <c r="A15">
        <v>2013</v>
      </c>
      <c r="B15">
        <v>4.5137</v>
      </c>
      <c r="C15" s="42">
        <v>1520.327</v>
      </c>
      <c r="D15">
        <v>3.1667999999999998</v>
      </c>
      <c r="H15" s="41"/>
      <c r="M15" s="42">
        <v>1520.327</v>
      </c>
      <c r="Q15">
        <v>45537007.619892001</v>
      </c>
    </row>
    <row r="16" spans="1:17" ht="19" x14ac:dyDescent="0.25">
      <c r="A16">
        <v>2014</v>
      </c>
      <c r="B16">
        <v>4.4260999999999999</v>
      </c>
      <c r="C16" s="42">
        <v>1343.3530000000001</v>
      </c>
      <c r="D16">
        <v>3.2705000000000002</v>
      </c>
      <c r="H16" s="41"/>
      <c r="M16" s="42">
        <v>1343.3530000000001</v>
      </c>
      <c r="Q16">
        <v>39909789.610542007</v>
      </c>
    </row>
    <row r="17" spans="1:17" ht="19" x14ac:dyDescent="0.25">
      <c r="A17">
        <v>2015</v>
      </c>
      <c r="B17">
        <v>4.3685</v>
      </c>
      <c r="C17" s="42">
        <v>1227.7149999999999</v>
      </c>
      <c r="D17">
        <v>3.3662999999999998</v>
      </c>
      <c r="H17" s="41"/>
      <c r="M17" s="42">
        <v>1227.7149999999999</v>
      </c>
      <c r="Q17">
        <v>40209714.238356002</v>
      </c>
    </row>
    <row r="18" spans="1:17" ht="19" x14ac:dyDescent="0.25">
      <c r="A18">
        <v>2016</v>
      </c>
      <c r="B18">
        <v>4.3914</v>
      </c>
      <c r="C18" s="42">
        <v>1307.6379999999999</v>
      </c>
      <c r="D18">
        <v>3.5173000000000001</v>
      </c>
      <c r="H18" s="41"/>
      <c r="M18" s="42">
        <v>1307.6379999999999</v>
      </c>
      <c r="Q18">
        <v>43624963.306727998</v>
      </c>
    </row>
    <row r="19" spans="1:17" ht="19" x14ac:dyDescent="0.25">
      <c r="A19">
        <v>2017</v>
      </c>
      <c r="B19">
        <v>4.2782999999999998</v>
      </c>
      <c r="C19" s="42">
        <v>1288.577</v>
      </c>
      <c r="D19">
        <v>3.5678000000000001</v>
      </c>
      <c r="H19" s="41"/>
      <c r="M19" s="42">
        <v>1288.577</v>
      </c>
      <c r="Q19">
        <v>42306183.016679995</v>
      </c>
    </row>
    <row r="20" spans="1:17" ht="19" x14ac:dyDescent="0.25">
      <c r="A20">
        <v>2018</v>
      </c>
      <c r="B20">
        <v>4.4542999999999999</v>
      </c>
      <c r="C20" s="42">
        <v>1272.7950000000001</v>
      </c>
      <c r="D20">
        <v>3.6536</v>
      </c>
      <c r="H20" s="41"/>
      <c r="M20" s="42">
        <v>1272.7950000000001</v>
      </c>
      <c r="Q20">
        <v>40434691.598711997</v>
      </c>
    </row>
    <row r="21" spans="1:17" ht="19" x14ac:dyDescent="0.25">
      <c r="A21">
        <v>2019</v>
      </c>
      <c r="B21">
        <v>4.3593999999999999</v>
      </c>
      <c r="C21">
        <f>C20+(C20*0.18)</f>
        <v>1501.8981000000001</v>
      </c>
      <c r="D21">
        <v>3.5962000000000001</v>
      </c>
      <c r="H21" s="41"/>
      <c r="M21">
        <f>M20+(M20*0.18)</f>
        <v>1501.8981000000001</v>
      </c>
      <c r="Q21">
        <v>47712936.086480156</v>
      </c>
    </row>
    <row r="22" spans="1:17" ht="19" x14ac:dyDescent="0.25">
      <c r="H22" s="41"/>
    </row>
    <row r="23" spans="1:17" ht="19" x14ac:dyDescent="0.25">
      <c r="H23" s="41"/>
    </row>
    <row r="24" spans="1:17" ht="19" x14ac:dyDescent="0.25">
      <c r="H24" s="41"/>
    </row>
    <row r="25" spans="1:17" ht="19" x14ac:dyDescent="0.25">
      <c r="H2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Microsoft Office User</cp:lastModifiedBy>
  <dcterms:created xsi:type="dcterms:W3CDTF">2022-05-19T12:45:24Z</dcterms:created>
  <dcterms:modified xsi:type="dcterms:W3CDTF">2022-07-29T13:58:21Z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