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1DB98D9F-6326-4711-A642-5C7E14D9C7F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Price original" sheetId="1" r:id="rId1"/>
    <sheet name="Price" sheetId="3" r:id="rId2"/>
    <sheet name="Deflator" sheetId="4" r:id="rId3"/>
    <sheet name="Notes" sheetId="2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7" i="3" l="1"/>
  <c r="M38" i="3"/>
  <c r="N39" i="3"/>
  <c r="M42" i="3"/>
  <c r="N43" i="3"/>
  <c r="M50" i="3"/>
  <c r="I55" i="3"/>
  <c r="M55" i="3"/>
  <c r="R56" i="3"/>
  <c r="H58" i="3"/>
  <c r="L58" i="3"/>
  <c r="Q59" i="3"/>
  <c r="R60" i="3"/>
  <c r="L54" i="3"/>
  <c r="E25" i="3"/>
  <c r="F26" i="3"/>
  <c r="G27" i="3"/>
  <c r="E33" i="3"/>
  <c r="E37" i="3"/>
  <c r="F38" i="3"/>
  <c r="F42" i="3"/>
  <c r="G43" i="3"/>
  <c r="F46" i="3"/>
  <c r="G46" i="3"/>
  <c r="G50" i="3"/>
  <c r="G51" i="3"/>
  <c r="E52" i="3"/>
  <c r="F54" i="3"/>
  <c r="G54" i="3"/>
  <c r="G58" i="3"/>
  <c r="E60" i="3"/>
  <c r="D51" i="3"/>
  <c r="D52" i="3"/>
  <c r="D60" i="3"/>
  <c r="C39" i="3"/>
  <c r="C40" i="3"/>
  <c r="C47" i="3"/>
  <c r="C48" i="3"/>
  <c r="C55" i="3"/>
  <c r="C56" i="3"/>
  <c r="B39" i="3"/>
  <c r="B40" i="3"/>
  <c r="B47" i="3"/>
  <c r="B48" i="3"/>
  <c r="B55" i="3"/>
  <c r="B56" i="3"/>
  <c r="B5" i="3"/>
  <c r="B6" i="3"/>
  <c r="B13" i="3"/>
  <c r="B17" i="3"/>
  <c r="B18" i="3"/>
  <c r="B21" i="3"/>
  <c r="B2" i="3"/>
  <c r="C37" i="4"/>
  <c r="C2" i="4"/>
  <c r="C3" i="4"/>
  <c r="B3" i="3" s="1"/>
  <c r="C4" i="4"/>
  <c r="B4" i="3" s="1"/>
  <c r="C5" i="4"/>
  <c r="C6" i="4"/>
  <c r="C7" i="4"/>
  <c r="B7" i="3" s="1"/>
  <c r="C8" i="4"/>
  <c r="B8" i="3" s="1"/>
  <c r="C9" i="4"/>
  <c r="B9" i="3" s="1"/>
  <c r="C10" i="4"/>
  <c r="B10" i="3" s="1"/>
  <c r="C11" i="4"/>
  <c r="B11" i="3" s="1"/>
  <c r="C12" i="4"/>
  <c r="B12" i="3" s="1"/>
  <c r="C13" i="4"/>
  <c r="C14" i="4"/>
  <c r="B14" i="3" s="1"/>
  <c r="C15" i="4"/>
  <c r="B15" i="3" s="1"/>
  <c r="C16" i="4"/>
  <c r="B16" i="3" s="1"/>
  <c r="C17" i="4"/>
  <c r="C18" i="4"/>
  <c r="C19" i="4"/>
  <c r="B19" i="3" s="1"/>
  <c r="C20" i="4"/>
  <c r="B20" i="3" s="1"/>
  <c r="C21" i="4"/>
  <c r="C22" i="4"/>
  <c r="B22" i="3" s="1"/>
  <c r="C23" i="4"/>
  <c r="B23" i="3" s="1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8" i="4"/>
  <c r="C39" i="4"/>
  <c r="C40" i="4"/>
  <c r="C41" i="4"/>
  <c r="C42" i="4"/>
  <c r="C43" i="4"/>
  <c r="C44" i="4"/>
  <c r="C45" i="4"/>
  <c r="C46" i="4"/>
  <c r="C47" i="4"/>
  <c r="C48" i="4"/>
  <c r="C49" i="4"/>
  <c r="E49" i="3" s="1"/>
  <c r="C50" i="4"/>
  <c r="C51" i="4"/>
  <c r="C52" i="4"/>
  <c r="C53" i="4"/>
  <c r="C54" i="4"/>
  <c r="C55" i="4"/>
  <c r="C56" i="4"/>
  <c r="C57" i="4"/>
  <c r="C58" i="4"/>
  <c r="C60" i="4"/>
  <c r="C59" i="4"/>
  <c r="E59" i="3" s="1"/>
  <c r="N53" i="3" l="1"/>
  <c r="G53" i="3"/>
  <c r="D53" i="3"/>
  <c r="C53" i="3"/>
  <c r="B53" i="3"/>
  <c r="M53" i="3"/>
  <c r="N45" i="3"/>
  <c r="G45" i="3"/>
  <c r="D45" i="3"/>
  <c r="C45" i="3"/>
  <c r="B45" i="3"/>
  <c r="M45" i="3"/>
  <c r="M36" i="3"/>
  <c r="F36" i="3"/>
  <c r="N36" i="3"/>
  <c r="G36" i="3"/>
  <c r="L36" i="3"/>
  <c r="E36" i="3"/>
  <c r="F24" i="3"/>
  <c r="E24" i="3"/>
  <c r="G24" i="3"/>
  <c r="B24" i="3"/>
  <c r="H56" i="3"/>
  <c r="L56" i="3"/>
  <c r="P56" i="3"/>
  <c r="F56" i="3"/>
  <c r="I56" i="3"/>
  <c r="M56" i="3"/>
  <c r="Q56" i="3"/>
  <c r="G56" i="3"/>
  <c r="K56" i="3"/>
  <c r="O56" i="3"/>
  <c r="M48" i="3"/>
  <c r="F48" i="3"/>
  <c r="N48" i="3"/>
  <c r="G48" i="3"/>
  <c r="L48" i="3"/>
  <c r="M40" i="3"/>
  <c r="F40" i="3"/>
  <c r="N40" i="3"/>
  <c r="G40" i="3"/>
  <c r="L40" i="3"/>
  <c r="E40" i="3"/>
  <c r="E31" i="3"/>
  <c r="F31" i="3"/>
  <c r="D59" i="3"/>
  <c r="I57" i="3"/>
  <c r="M57" i="3"/>
  <c r="Q57" i="3"/>
  <c r="G57" i="3"/>
  <c r="D57" i="3"/>
  <c r="C57" i="3"/>
  <c r="B57" i="3"/>
  <c r="J57" i="3"/>
  <c r="N57" i="3"/>
  <c r="R57" i="3"/>
  <c r="H57" i="3"/>
  <c r="L57" i="3"/>
  <c r="P57" i="3"/>
  <c r="N49" i="3"/>
  <c r="G49" i="3"/>
  <c r="D49" i="3"/>
  <c r="C49" i="3"/>
  <c r="B49" i="3"/>
  <c r="M49" i="3"/>
  <c r="N41" i="3"/>
  <c r="G41" i="3"/>
  <c r="C41" i="3"/>
  <c r="B41" i="3"/>
  <c r="M41" i="3"/>
  <c r="F41" i="3"/>
  <c r="F32" i="3"/>
  <c r="G32" i="3"/>
  <c r="E32" i="3"/>
  <c r="F28" i="3"/>
  <c r="G28" i="3"/>
  <c r="E28" i="3"/>
  <c r="B32" i="3"/>
  <c r="F57" i="3"/>
  <c r="F49" i="3"/>
  <c r="L45" i="3"/>
  <c r="K59" i="3"/>
  <c r="O59" i="3"/>
  <c r="H59" i="3"/>
  <c r="L59" i="3"/>
  <c r="P59" i="3"/>
  <c r="J59" i="3"/>
  <c r="N59" i="3"/>
  <c r="R59" i="3"/>
  <c r="M52" i="3"/>
  <c r="F52" i="3"/>
  <c r="N52" i="3"/>
  <c r="G52" i="3"/>
  <c r="L52" i="3"/>
  <c r="M44" i="3"/>
  <c r="F44" i="3"/>
  <c r="N44" i="3"/>
  <c r="G44" i="3"/>
  <c r="L44" i="3"/>
  <c r="E44" i="3"/>
  <c r="L35" i="3"/>
  <c r="E35" i="3"/>
  <c r="M35" i="3"/>
  <c r="F35" i="3"/>
  <c r="E27" i="3"/>
  <c r="F27" i="3"/>
  <c r="B31" i="3"/>
  <c r="E57" i="3"/>
  <c r="G31" i="3"/>
  <c r="M59" i="3"/>
  <c r="N56" i="3"/>
  <c r="L49" i="3"/>
  <c r="H60" i="3"/>
  <c r="L60" i="3"/>
  <c r="P60" i="3"/>
  <c r="I60" i="3"/>
  <c r="M60" i="3"/>
  <c r="Q60" i="3"/>
  <c r="K60" i="3"/>
  <c r="O60" i="3"/>
  <c r="K55" i="3"/>
  <c r="O55" i="3"/>
  <c r="E55" i="3"/>
  <c r="H55" i="3"/>
  <c r="L55" i="3"/>
  <c r="P55" i="3"/>
  <c r="F55" i="3"/>
  <c r="J55" i="3"/>
  <c r="N55" i="3"/>
  <c r="R55" i="3"/>
  <c r="L51" i="3"/>
  <c r="E51" i="3"/>
  <c r="M51" i="3"/>
  <c r="F51" i="3"/>
  <c r="L47" i="3"/>
  <c r="E47" i="3"/>
  <c r="M47" i="3"/>
  <c r="F47" i="3"/>
  <c r="L43" i="3"/>
  <c r="E43" i="3"/>
  <c r="M43" i="3"/>
  <c r="F43" i="3"/>
  <c r="L39" i="3"/>
  <c r="E39" i="3"/>
  <c r="M39" i="3"/>
  <c r="F39" i="3"/>
  <c r="E34" i="3"/>
  <c r="C34" i="3"/>
  <c r="B34" i="3"/>
  <c r="G34" i="3"/>
  <c r="E30" i="3"/>
  <c r="B30" i="3"/>
  <c r="G30" i="3"/>
  <c r="E26" i="3"/>
  <c r="B26" i="3"/>
  <c r="G26" i="3"/>
  <c r="B60" i="3"/>
  <c r="B52" i="3"/>
  <c r="B44" i="3"/>
  <c r="B36" i="3"/>
  <c r="B28" i="3"/>
  <c r="C60" i="3"/>
  <c r="C52" i="3"/>
  <c r="C44" i="3"/>
  <c r="C36" i="3"/>
  <c r="D56" i="3"/>
  <c r="D48" i="3"/>
  <c r="E56" i="3"/>
  <c r="F53" i="3"/>
  <c r="E48" i="3"/>
  <c r="F45" i="3"/>
  <c r="E41" i="3"/>
  <c r="G35" i="3"/>
  <c r="F30" i="3"/>
  <c r="N60" i="3"/>
  <c r="I59" i="3"/>
  <c r="O57" i="3"/>
  <c r="J56" i="3"/>
  <c r="L53" i="3"/>
  <c r="N47" i="3"/>
  <c r="J58" i="3"/>
  <c r="N58" i="3"/>
  <c r="R58" i="3"/>
  <c r="K58" i="3"/>
  <c r="O58" i="3"/>
  <c r="E58" i="3"/>
  <c r="D58" i="3"/>
  <c r="C58" i="3"/>
  <c r="B58" i="3"/>
  <c r="I58" i="3"/>
  <c r="M58" i="3"/>
  <c r="Q58" i="3"/>
  <c r="J54" i="3"/>
  <c r="N54" i="3"/>
  <c r="R54" i="3"/>
  <c r="K54" i="3"/>
  <c r="O54" i="3"/>
  <c r="H54" i="3"/>
  <c r="E54" i="3"/>
  <c r="D54" i="3"/>
  <c r="C54" i="3"/>
  <c r="B54" i="3"/>
  <c r="I54" i="3"/>
  <c r="M54" i="3"/>
  <c r="Q54" i="3"/>
  <c r="L50" i="3"/>
  <c r="E50" i="3"/>
  <c r="D50" i="3"/>
  <c r="C50" i="3"/>
  <c r="B50" i="3"/>
  <c r="N50" i="3"/>
  <c r="L46" i="3"/>
  <c r="E46" i="3"/>
  <c r="D46" i="3"/>
  <c r="C46" i="3"/>
  <c r="B46" i="3"/>
  <c r="N46" i="3"/>
  <c r="L42" i="3"/>
  <c r="E42" i="3"/>
  <c r="C42" i="3"/>
  <c r="B42" i="3"/>
  <c r="N42" i="3"/>
  <c r="G42" i="3"/>
  <c r="L38" i="3"/>
  <c r="E38" i="3"/>
  <c r="C38" i="3"/>
  <c r="B38" i="3"/>
  <c r="N38" i="3"/>
  <c r="G38" i="3"/>
  <c r="G33" i="3"/>
  <c r="C33" i="3"/>
  <c r="B33" i="3"/>
  <c r="F33" i="3"/>
  <c r="G29" i="3"/>
  <c r="B29" i="3"/>
  <c r="F29" i="3"/>
  <c r="G25" i="3"/>
  <c r="B25" i="3"/>
  <c r="F25" i="3"/>
  <c r="N37" i="3"/>
  <c r="G37" i="3"/>
  <c r="C37" i="3"/>
  <c r="B37" i="3"/>
  <c r="M37" i="3"/>
  <c r="F37" i="3"/>
  <c r="B59" i="3"/>
  <c r="B51" i="3"/>
  <c r="B43" i="3"/>
  <c r="B35" i="3"/>
  <c r="B27" i="3"/>
  <c r="C59" i="3"/>
  <c r="C51" i="3"/>
  <c r="C43" i="3"/>
  <c r="C35" i="3"/>
  <c r="D55" i="3"/>
  <c r="D47" i="3"/>
  <c r="F58" i="3"/>
  <c r="G55" i="3"/>
  <c r="E53" i="3"/>
  <c r="F50" i="3"/>
  <c r="G47" i="3"/>
  <c r="E45" i="3"/>
  <c r="G39" i="3"/>
  <c r="F34" i="3"/>
  <c r="E29" i="3"/>
  <c r="P54" i="3"/>
  <c r="J60" i="3"/>
  <c r="P58" i="3"/>
  <c r="K57" i="3"/>
  <c r="Q55" i="3"/>
  <c r="N51" i="3"/>
  <c r="M46" i="3"/>
  <c r="L41" i="3"/>
  <c r="N35" i="3"/>
</calcChain>
</file>

<file path=xl/sharedStrings.xml><?xml version="1.0" encoding="utf-8"?>
<sst xmlns="http://schemas.openxmlformats.org/spreadsheetml/2006/main" count="87" uniqueCount="52">
  <si>
    <t>Year</t>
  </si>
  <si>
    <t>Light copper ingot</t>
  </si>
  <si>
    <t>Barley ingot</t>
  </si>
  <si>
    <t>Heavy copper ingot</t>
  </si>
  <si>
    <t>No.2 ingot</t>
  </si>
  <si>
    <t>Barley brass</t>
  </si>
  <si>
    <t>Berry ref</t>
  </si>
  <si>
    <t>No.2 ref</t>
  </si>
  <si>
    <t>LME</t>
  </si>
  <si>
    <t>COMEX</t>
  </si>
  <si>
    <t>SHFE</t>
  </si>
  <si>
    <t>2018 price</t>
  </si>
  <si>
    <t>Except for LME, all other prices available only up to 2018/11/15. Therefore, 2018/11 and 2018/12 prices are interpolated: 
1. COMEX to LME price spread remains constant level as 2018/10;
2. All consumer buy scrap price to COMEX remains constant level at 2018/10.</t>
  </si>
  <si>
    <t>Ocean ingot</t>
  </si>
  <si>
    <t>Honey ingot</t>
  </si>
  <si>
    <t>Ebony ingot</t>
  </si>
  <si>
    <t>Enerv ingot</t>
  </si>
  <si>
    <t>Item</t>
  </si>
  <si>
    <t>Annual TCRC</t>
  </si>
  <si>
    <t>Annual TCRCPP</t>
  </si>
  <si>
    <t>Spot TCRC</t>
  </si>
  <si>
    <t>Price item</t>
  </si>
  <si>
    <t>Source</t>
  </si>
  <si>
    <t>TR</t>
  </si>
  <si>
    <t>MB</t>
  </si>
  <si>
    <t>CRU</t>
  </si>
  <si>
    <t>AMM</t>
  </si>
  <si>
    <t>2017 and 2018 based on forecast</t>
  </si>
  <si>
    <t>DATE</t>
  </si>
  <si>
    <t>CPI</t>
  </si>
  <si>
    <t>CPI 2017</t>
  </si>
  <si>
    <t>Yellow_Brass</t>
  </si>
  <si>
    <t>Pb_Yellow_Brass</t>
  </si>
  <si>
    <t>Low_brass</t>
  </si>
  <si>
    <t>Red_Brass</t>
  </si>
  <si>
    <t>Pb_Red_Brass</t>
  </si>
  <si>
    <t>Mn_Bronze</t>
  </si>
  <si>
    <t>Al_Bronze</t>
  </si>
  <si>
    <t>Sn_Bronze</t>
  </si>
  <si>
    <t>Pb_Sn_Bronze</t>
  </si>
  <si>
    <t>Ni_Ag</t>
  </si>
  <si>
    <t>Ocean</t>
  </si>
  <si>
    <t>Cartridge</t>
  </si>
  <si>
    <t>Grape</t>
  </si>
  <si>
    <t>Ref_Cu</t>
  </si>
  <si>
    <t>Ref_Zn</t>
  </si>
  <si>
    <t>Ref_Pb</t>
  </si>
  <si>
    <t>Ref_Sn</t>
  </si>
  <si>
    <t>Ref_Ni</t>
  </si>
  <si>
    <t>Ref_Al</t>
  </si>
  <si>
    <t>Ref_Mn</t>
  </si>
  <si>
    <t>Ref_Fe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</si>
</sst>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1" xfId="0" applyFont="1" applyFill="1" applyBorder="1" applyAlignment="1" applyProtection="1">
      <alignment horizontal="center" vertical="top"/>
    </xf>
    <xf numFmtId="2" fontId="2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>
      <alignment horizontal="center" vertical="top"/>
    </xf>
    <xf numFmtId="2" fontId="0" fillId="0" borderId="0" xfId="0" applyNumberFormat="1"/>
    <xf numFmtId="2" fontId="4" fillId="0" borderId="0" xfId="0" applyNumberFormat="1" applyFont="1" applyFill="1" applyBorder="1" applyAlignment="1" applyProtection="1"/>
    <xf numFmtId="0" fontId="1" fillId="0" borderId="1" xfId="0" applyFont="1" applyFill="1" applyBorder="1" applyAlignment="1" applyProtection="1">
      <alignment horizontal="left" vertical="top"/>
    </xf>
    <xf numFmtId="0" fontId="3" fillId="0" borderId="1" xfId="0" applyFont="1" applyFill="1" applyBorder="1" applyAlignment="1" applyProtection="1">
      <alignment horizontal="left" vertical="top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2" xfId="0" applyBorder="1" applyAlignment="1">
      <alignment horizontal="left" vertical="center"/>
    </xf>
    <xf numFmtId="0" fontId="5" fillId="2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14" fontId="5" fillId="2" borderId="0" xfId="0" applyNumberFormat="1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14" fontId="5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G54" sqref="G54"/>
    </sheetView>
  </sheetViews>
  <sheetFormatPr defaultRowHeight="14.4" x14ac:dyDescent="0.3"/>
  <cols>
    <col min="1" max="4" width="8.88671875" customWidth="1"/>
    <col min="5" max="7" width="15.109375" customWidth="1"/>
    <col min="8" max="18" width="16.109375" customWidth="1"/>
  </cols>
  <sheetData>
    <row r="1" spans="1:18" x14ac:dyDescent="0.3">
      <c r="A1" t="s">
        <v>0</v>
      </c>
      <c r="B1" s="1" t="s">
        <v>8</v>
      </c>
      <c r="C1" s="1" t="s">
        <v>9</v>
      </c>
      <c r="D1" s="1" t="s">
        <v>10</v>
      </c>
      <c r="E1" s="1" t="s">
        <v>18</v>
      </c>
      <c r="F1" s="1" t="s">
        <v>19</v>
      </c>
      <c r="G1" s="1" t="s">
        <v>20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3">
      <c r="A2">
        <v>1957</v>
      </c>
      <c r="B2" s="5">
        <v>612.53765690376645</v>
      </c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7"/>
      <c r="P2" s="7"/>
      <c r="Q2" s="7"/>
      <c r="R2" s="7"/>
    </row>
    <row r="3" spans="1:18" x14ac:dyDescent="0.3">
      <c r="A3">
        <v>1958</v>
      </c>
      <c r="B3" s="5">
        <v>536.15670498084353</v>
      </c>
      <c r="C3" s="5"/>
      <c r="D3" s="5"/>
      <c r="E3" s="5"/>
      <c r="F3" s="5"/>
      <c r="G3" s="5"/>
      <c r="H3" s="6"/>
      <c r="I3" s="6"/>
      <c r="J3" s="6"/>
      <c r="K3" s="6"/>
      <c r="L3" s="6"/>
      <c r="M3" s="6"/>
      <c r="N3" s="6"/>
      <c r="O3" s="7"/>
      <c r="P3" s="7"/>
      <c r="Q3" s="7"/>
      <c r="R3" s="7"/>
    </row>
    <row r="4" spans="1:18" x14ac:dyDescent="0.3">
      <c r="A4">
        <v>1959</v>
      </c>
      <c r="B4" s="5">
        <v>647.83065134099377</v>
      </c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7"/>
      <c r="P4" s="7"/>
      <c r="Q4" s="7"/>
      <c r="R4" s="7"/>
    </row>
    <row r="5" spans="1:18" x14ac:dyDescent="0.3">
      <c r="A5">
        <v>1960</v>
      </c>
      <c r="B5" s="5">
        <v>683.08735632183846</v>
      </c>
      <c r="C5" s="5"/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7"/>
      <c r="P5" s="7"/>
      <c r="Q5" s="7"/>
      <c r="R5" s="7"/>
    </row>
    <row r="6" spans="1:18" x14ac:dyDescent="0.3">
      <c r="A6">
        <v>1961</v>
      </c>
      <c r="B6" s="5">
        <v>634.56961538461735</v>
      </c>
      <c r="C6" s="5"/>
      <c r="D6" s="5"/>
      <c r="E6" s="5"/>
      <c r="F6" s="5"/>
      <c r="G6" s="5"/>
      <c r="H6" s="6"/>
      <c r="I6" s="6"/>
      <c r="J6" s="6"/>
      <c r="K6" s="6"/>
      <c r="L6" s="6"/>
      <c r="M6" s="6"/>
      <c r="N6" s="6"/>
      <c r="O6" s="7"/>
      <c r="P6" s="7"/>
      <c r="Q6" s="7"/>
      <c r="R6" s="7"/>
    </row>
    <row r="7" spans="1:18" x14ac:dyDescent="0.3">
      <c r="A7">
        <v>1962</v>
      </c>
      <c r="B7" s="5">
        <v>644.32337164750584</v>
      </c>
      <c r="C7" s="5"/>
      <c r="D7" s="5"/>
      <c r="E7" s="5"/>
      <c r="F7" s="5"/>
      <c r="G7" s="5"/>
      <c r="H7" s="6"/>
      <c r="I7" s="6"/>
      <c r="J7" s="7"/>
      <c r="K7" s="7"/>
      <c r="L7" s="7"/>
      <c r="M7" s="6"/>
      <c r="N7" s="6"/>
      <c r="O7" s="7"/>
      <c r="P7" s="7"/>
      <c r="Q7" s="7"/>
      <c r="R7" s="7"/>
    </row>
    <row r="8" spans="1:18" x14ac:dyDescent="0.3">
      <c r="A8">
        <v>1963</v>
      </c>
      <c r="B8" s="5">
        <v>645.91724137930726</v>
      </c>
      <c r="C8" s="5"/>
      <c r="D8" s="5"/>
      <c r="E8" s="5"/>
      <c r="F8" s="5"/>
      <c r="G8" s="5"/>
      <c r="H8" s="6"/>
      <c r="I8" s="6"/>
      <c r="J8" s="6"/>
      <c r="K8" s="6"/>
      <c r="L8" s="6"/>
      <c r="M8" s="6"/>
      <c r="N8" s="6"/>
      <c r="O8" s="7"/>
      <c r="P8" s="7"/>
      <c r="Q8" s="7"/>
      <c r="R8" s="7"/>
    </row>
    <row r="9" spans="1:18" x14ac:dyDescent="0.3">
      <c r="A9">
        <v>1964</v>
      </c>
      <c r="B9" s="5">
        <v>921.76717557251789</v>
      </c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7"/>
      <c r="P9" s="7"/>
      <c r="Q9" s="7"/>
      <c r="R9" s="7"/>
    </row>
    <row r="10" spans="1:18" x14ac:dyDescent="0.3">
      <c r="A10">
        <v>1965</v>
      </c>
      <c r="B10" s="5">
        <v>1263.7210727969359</v>
      </c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7"/>
      <c r="P10" s="7"/>
      <c r="Q10" s="7"/>
      <c r="R10" s="7"/>
    </row>
    <row r="11" spans="1:18" x14ac:dyDescent="0.3">
      <c r="A11">
        <v>1966</v>
      </c>
      <c r="B11" s="5">
        <v>1552.8265384615406</v>
      </c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7"/>
      <c r="P11" s="7"/>
      <c r="Q11" s="7"/>
      <c r="R11" s="7"/>
    </row>
    <row r="12" spans="1:18" x14ac:dyDescent="0.3">
      <c r="A12">
        <v>1967</v>
      </c>
      <c r="B12" s="5">
        <v>1112.5869230769183</v>
      </c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7"/>
      <c r="P12" s="7"/>
      <c r="Q12" s="7"/>
      <c r="R12" s="7"/>
    </row>
    <row r="13" spans="1:18" x14ac:dyDescent="0.3">
      <c r="A13">
        <v>1968</v>
      </c>
      <c r="B13" s="5">
        <v>1248.8729007633619</v>
      </c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7"/>
      <c r="P13" s="7"/>
      <c r="Q13" s="7"/>
      <c r="R13" s="7"/>
    </row>
    <row r="14" spans="1:18" x14ac:dyDescent="0.3">
      <c r="A14">
        <v>1969</v>
      </c>
      <c r="B14" s="5">
        <v>1425.4555555555562</v>
      </c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7"/>
      <c r="P14" s="7"/>
      <c r="Q14" s="7"/>
      <c r="R14" s="7"/>
    </row>
    <row r="15" spans="1:18" x14ac:dyDescent="0.3">
      <c r="A15">
        <v>1970</v>
      </c>
      <c r="B15" s="5">
        <v>1461.6406130268149</v>
      </c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7"/>
      <c r="P15" s="7"/>
      <c r="Q15" s="7"/>
      <c r="R15" s="7"/>
    </row>
    <row r="16" spans="1:18" x14ac:dyDescent="0.3">
      <c r="A16">
        <v>1971</v>
      </c>
      <c r="B16" s="5">
        <v>1079.7264367816097</v>
      </c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7"/>
      <c r="P16" s="7"/>
      <c r="Q16" s="7"/>
      <c r="R16" s="7"/>
    </row>
    <row r="17" spans="1:18" x14ac:dyDescent="0.3">
      <c r="A17">
        <v>1972</v>
      </c>
      <c r="B17" s="5">
        <v>1073.015384615383</v>
      </c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7"/>
      <c r="P17" s="7"/>
      <c r="Q17" s="7"/>
      <c r="R17" s="7"/>
    </row>
    <row r="18" spans="1:18" x14ac:dyDescent="0.3">
      <c r="A18">
        <v>1973</v>
      </c>
      <c r="B18" s="5">
        <v>1681.0134099616903</v>
      </c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</row>
    <row r="19" spans="1:18" x14ac:dyDescent="0.3">
      <c r="A19">
        <v>1974</v>
      </c>
      <c r="B19" s="5">
        <v>2129.8973180076591</v>
      </c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7"/>
      <c r="P19" s="7"/>
      <c r="Q19" s="7"/>
      <c r="R19" s="7"/>
    </row>
    <row r="20" spans="1:18" x14ac:dyDescent="0.3">
      <c r="A20">
        <v>1975</v>
      </c>
      <c r="B20" s="5">
        <v>1248.3390804597743</v>
      </c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7"/>
      <c r="P20" s="7"/>
      <c r="Q20" s="7"/>
      <c r="R20" s="7"/>
    </row>
    <row r="21" spans="1:18" x14ac:dyDescent="0.3">
      <c r="A21">
        <v>1976</v>
      </c>
      <c r="B21" s="5">
        <v>1391.67938931298</v>
      </c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</row>
    <row r="22" spans="1:18" x14ac:dyDescent="0.3">
      <c r="A22">
        <v>1977</v>
      </c>
      <c r="B22" s="5">
        <v>1311.9853846153824</v>
      </c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</row>
    <row r="23" spans="1:18" x14ac:dyDescent="0.3">
      <c r="A23">
        <v>1978</v>
      </c>
      <c r="B23" s="5">
        <v>1342.6780769230809</v>
      </c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7"/>
      <c r="P23" s="7"/>
      <c r="Q23" s="7"/>
      <c r="R23" s="7"/>
    </row>
    <row r="24" spans="1:18" x14ac:dyDescent="0.3">
      <c r="A24">
        <v>1979</v>
      </c>
      <c r="B24" s="5">
        <v>1918.8057471264383</v>
      </c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7"/>
      <c r="P24" s="7"/>
      <c r="Q24" s="7"/>
      <c r="R24" s="7"/>
    </row>
    <row r="25" spans="1:18" x14ac:dyDescent="0.3">
      <c r="A25">
        <v>1980</v>
      </c>
      <c r="B25" s="5">
        <v>2207.4179389312972</v>
      </c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</row>
    <row r="26" spans="1:18" x14ac:dyDescent="0.3">
      <c r="A26">
        <v>1981</v>
      </c>
      <c r="B26" s="5">
        <v>1759.3298850574763</v>
      </c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7"/>
      <c r="P26" s="7"/>
      <c r="Q26" s="7"/>
      <c r="R26" s="7"/>
    </row>
    <row r="27" spans="1:18" x14ac:dyDescent="0.3">
      <c r="A27">
        <v>1982</v>
      </c>
      <c r="B27" s="5">
        <v>1494.9141762452136</v>
      </c>
      <c r="C27" s="5"/>
      <c r="D27" s="5"/>
      <c r="E27" s="5">
        <v>17.399999999999999</v>
      </c>
      <c r="F27" s="5">
        <v>15.1</v>
      </c>
      <c r="G27" s="5">
        <v>16.899999999999999</v>
      </c>
      <c r="H27" s="6"/>
      <c r="I27" s="6"/>
      <c r="J27" s="6"/>
      <c r="K27" s="6"/>
      <c r="L27" s="6"/>
      <c r="M27" s="6"/>
      <c r="N27" s="6"/>
      <c r="O27" s="7"/>
      <c r="P27" s="7"/>
      <c r="Q27" s="7"/>
      <c r="R27" s="7"/>
    </row>
    <row r="28" spans="1:18" x14ac:dyDescent="0.3">
      <c r="A28">
        <v>1983</v>
      </c>
      <c r="B28" s="5">
        <v>1598.1907692307759</v>
      </c>
      <c r="C28" s="5"/>
      <c r="D28" s="5"/>
      <c r="E28" s="5">
        <v>17.384680884875305</v>
      </c>
      <c r="F28" s="5">
        <v>15.418391281070191</v>
      </c>
      <c r="G28" s="5">
        <v>12.033696830699418</v>
      </c>
      <c r="H28" s="6"/>
      <c r="I28" s="6"/>
      <c r="J28" s="6"/>
      <c r="K28" s="6"/>
      <c r="L28" s="6"/>
      <c r="M28" s="6"/>
      <c r="N28" s="6"/>
      <c r="O28" s="7"/>
      <c r="P28" s="7"/>
      <c r="Q28" s="7"/>
      <c r="R28" s="7"/>
    </row>
    <row r="29" spans="1:18" x14ac:dyDescent="0.3">
      <c r="A29">
        <v>1984</v>
      </c>
      <c r="B29" s="5">
        <v>1384.4823754789243</v>
      </c>
      <c r="C29" s="5"/>
      <c r="D29" s="5"/>
      <c r="E29" s="5">
        <v>12.256453923250202</v>
      </c>
      <c r="F29" s="5">
        <v>9.5014599546040568</v>
      </c>
      <c r="G29" s="5">
        <v>9.594583349886868</v>
      </c>
      <c r="H29" s="6"/>
      <c r="I29" s="6"/>
      <c r="J29" s="6"/>
      <c r="K29" s="6"/>
      <c r="L29" s="6"/>
      <c r="M29" s="6"/>
      <c r="N29" s="6"/>
      <c r="O29" s="7"/>
      <c r="P29" s="7"/>
      <c r="Q29" s="7"/>
      <c r="R29" s="7"/>
    </row>
    <row r="30" spans="1:18" x14ac:dyDescent="0.3">
      <c r="A30">
        <v>1985</v>
      </c>
      <c r="B30" s="5">
        <v>1411.160536398465</v>
      </c>
      <c r="C30" s="5"/>
      <c r="D30" s="5"/>
      <c r="E30" s="5">
        <v>12.947482293453341</v>
      </c>
      <c r="F30" s="5">
        <v>10.374034512602975</v>
      </c>
      <c r="G30" s="5">
        <v>9.9628546275392207</v>
      </c>
      <c r="H30" s="6"/>
      <c r="I30" s="6"/>
      <c r="J30" s="6"/>
      <c r="K30" s="6"/>
      <c r="L30" s="6"/>
      <c r="M30" s="6"/>
      <c r="N30" s="6"/>
      <c r="O30" s="7"/>
      <c r="P30" s="7"/>
      <c r="Q30" s="7"/>
      <c r="R30" s="7"/>
    </row>
    <row r="31" spans="1:18" x14ac:dyDescent="0.3">
      <c r="A31">
        <v>1986</v>
      </c>
      <c r="B31" s="5">
        <v>1374.1563218390809</v>
      </c>
      <c r="C31" s="5"/>
      <c r="D31" s="5"/>
      <c r="E31" s="5">
        <v>12.556453923250203</v>
      </c>
      <c r="F31" s="5">
        <v>9.8373228745887555</v>
      </c>
      <c r="G31" s="5">
        <v>14.154539033859617</v>
      </c>
      <c r="H31" s="6"/>
      <c r="I31" s="6"/>
      <c r="J31" s="6"/>
      <c r="K31" s="6"/>
      <c r="L31" s="6"/>
      <c r="M31" s="6"/>
      <c r="N31" s="6"/>
      <c r="O31" s="7"/>
      <c r="P31" s="7"/>
      <c r="Q31" s="7"/>
      <c r="R31" s="7"/>
    </row>
    <row r="32" spans="1:18" x14ac:dyDescent="0.3">
      <c r="A32">
        <v>1987</v>
      </c>
      <c r="B32" s="5">
        <v>1713.8701149425301</v>
      </c>
      <c r="C32" s="5"/>
      <c r="D32" s="5"/>
      <c r="E32" s="5">
        <v>13.756453923250202</v>
      </c>
      <c r="F32" s="5">
        <v>12.835801711077584</v>
      </c>
      <c r="G32" s="5">
        <v>16.545895422121383</v>
      </c>
      <c r="H32" s="6"/>
      <c r="I32" s="6"/>
      <c r="J32" s="6"/>
      <c r="K32" s="6"/>
      <c r="L32" s="6"/>
      <c r="M32" s="6"/>
      <c r="N32" s="6"/>
      <c r="O32" s="7"/>
      <c r="P32" s="7"/>
      <c r="Q32" s="7"/>
      <c r="R32" s="7"/>
    </row>
    <row r="33" spans="1:18" x14ac:dyDescent="0.3">
      <c r="A33">
        <v>1988</v>
      </c>
      <c r="B33" s="5">
        <v>2603.0130268199237</v>
      </c>
      <c r="C33" s="5"/>
      <c r="D33" s="5"/>
      <c r="E33" s="5">
        <v>16.102624144469029</v>
      </c>
      <c r="F33" s="5">
        <v>18.895748351815421</v>
      </c>
      <c r="G33" s="5">
        <v>19.253280180586287</v>
      </c>
      <c r="H33" s="6"/>
      <c r="I33" s="6"/>
      <c r="J33" s="6"/>
      <c r="K33" s="6"/>
      <c r="L33" s="6"/>
      <c r="M33" s="6"/>
      <c r="N33" s="6"/>
      <c r="O33" s="7"/>
      <c r="P33" s="7"/>
      <c r="Q33" s="7"/>
      <c r="R33" s="7"/>
    </row>
    <row r="34" spans="1:18" x14ac:dyDescent="0.3">
      <c r="A34">
        <v>1989</v>
      </c>
      <c r="B34" s="5">
        <v>2846.2211538461538</v>
      </c>
      <c r="C34" s="5"/>
      <c r="D34" s="5"/>
      <c r="E34" s="5">
        <v>19.948794365687856</v>
      </c>
      <c r="F34" s="5">
        <v>23.863109368575731</v>
      </c>
      <c r="G34" s="5">
        <v>24.296578067719231</v>
      </c>
      <c r="H34" s="6"/>
      <c r="I34" s="6"/>
      <c r="J34" s="6"/>
      <c r="K34" s="6"/>
      <c r="L34" s="6"/>
      <c r="M34" s="6"/>
      <c r="N34" s="6"/>
      <c r="O34" s="7"/>
      <c r="P34" s="7"/>
      <c r="Q34" s="7"/>
      <c r="R34" s="7"/>
    </row>
    <row r="35" spans="1:18" x14ac:dyDescent="0.3">
      <c r="A35">
        <v>1990</v>
      </c>
      <c r="B35" s="5">
        <v>2661.5578544061291</v>
      </c>
      <c r="C35" s="5"/>
      <c r="D35" s="5"/>
      <c r="E35" s="5">
        <v>19.948794365687856</v>
      </c>
      <c r="F35" s="5">
        <v>23.01499691079767</v>
      </c>
      <c r="G35" s="5">
        <v>16.224423792324522</v>
      </c>
      <c r="H35" s="6"/>
      <c r="I35" s="6"/>
      <c r="J35" s="6"/>
      <c r="K35" s="6"/>
      <c r="L35" s="6"/>
      <c r="M35" s="6"/>
      <c r="N35" s="6"/>
      <c r="O35" s="7"/>
      <c r="P35" s="7"/>
      <c r="Q35" s="7"/>
      <c r="R35" s="7"/>
    </row>
    <row r="36" spans="1:18" x14ac:dyDescent="0.3">
      <c r="A36">
        <v>1991</v>
      </c>
      <c r="B36" s="5">
        <v>2335.9394636015336</v>
      </c>
      <c r="C36" s="5">
        <v>104.84583333333327</v>
      </c>
      <c r="D36" s="5"/>
      <c r="E36" s="5">
        <v>20.339822735890994</v>
      </c>
      <c r="F36" s="5">
        <v>21.942085644389206</v>
      </c>
      <c r="G36" s="5">
        <v>28.428005381488841</v>
      </c>
      <c r="H36" s="6"/>
      <c r="I36" s="6"/>
      <c r="J36" s="6"/>
      <c r="K36" s="6"/>
      <c r="L36" s="6"/>
      <c r="M36" s="6"/>
      <c r="N36" s="6"/>
      <c r="O36" s="7"/>
      <c r="P36" s="7"/>
      <c r="Q36" s="7"/>
      <c r="R36" s="7"/>
    </row>
    <row r="37" spans="1:18" x14ac:dyDescent="0.3">
      <c r="A37">
        <v>1992</v>
      </c>
      <c r="B37" s="5">
        <v>2281.6667938931282</v>
      </c>
      <c r="C37" s="5">
        <v>102.81713147410362</v>
      </c>
      <c r="D37" s="5"/>
      <c r="E37" s="5">
        <v>25.641134808125507</v>
      </c>
      <c r="F37" s="5">
        <v>26.995874796196013</v>
      </c>
      <c r="G37" s="5">
        <v>29.745319214445903</v>
      </c>
      <c r="H37" s="6"/>
      <c r="I37" s="6"/>
      <c r="J37" s="6"/>
      <c r="K37" s="6"/>
      <c r="L37" s="6"/>
      <c r="M37" s="6"/>
      <c r="N37" s="6"/>
      <c r="O37" s="7"/>
      <c r="P37" s="7"/>
      <c r="Q37" s="7"/>
      <c r="R37" s="7"/>
    </row>
    <row r="38" spans="1:18" x14ac:dyDescent="0.3">
      <c r="A38">
        <v>1993</v>
      </c>
      <c r="B38" s="5">
        <v>1912.4241379310322</v>
      </c>
      <c r="C38" s="5">
        <v>85.32520325203248</v>
      </c>
      <c r="D38" s="5"/>
      <c r="E38" s="5">
        <v>25.641134808125507</v>
      </c>
      <c r="F38" s="5">
        <v>25.316491200610379</v>
      </c>
      <c r="G38" s="5">
        <v>21.314193309254328</v>
      </c>
      <c r="H38" s="5"/>
      <c r="I38" s="5"/>
      <c r="J38" s="5"/>
      <c r="K38" s="5"/>
      <c r="L38" s="5">
        <v>81.588461538461544</v>
      </c>
      <c r="M38" s="5">
        <v>77.969230769230762</v>
      </c>
      <c r="N38" s="5">
        <v>69.546153846153842</v>
      </c>
      <c r="O38" s="7"/>
      <c r="P38" s="7"/>
      <c r="Q38" s="7"/>
      <c r="R38" s="7"/>
    </row>
    <row r="39" spans="1:18" x14ac:dyDescent="0.3">
      <c r="A39">
        <v>1994</v>
      </c>
      <c r="B39" s="5">
        <v>2310.9069230769228</v>
      </c>
      <c r="C39" s="5">
        <v>107.22279999999994</v>
      </c>
      <c r="D39" s="5"/>
      <c r="E39" s="5">
        <v>23.077021327312956</v>
      </c>
      <c r="F39" s="5">
        <v>24.504572164950464</v>
      </c>
      <c r="G39" s="5">
        <v>13.141081589164322</v>
      </c>
      <c r="H39" s="5"/>
      <c r="I39" s="5"/>
      <c r="J39" s="5"/>
      <c r="K39" s="5"/>
      <c r="L39" s="5">
        <v>101.06442307692308</v>
      </c>
      <c r="M39" s="5">
        <v>96.443269230769232</v>
      </c>
      <c r="N39" s="5">
        <v>85.328846153846158</v>
      </c>
      <c r="O39" s="7"/>
      <c r="P39" s="7"/>
      <c r="Q39" s="7"/>
      <c r="R39" s="7"/>
    </row>
    <row r="40" spans="1:18" x14ac:dyDescent="0.3">
      <c r="A40">
        <v>1995</v>
      </c>
      <c r="B40" s="5">
        <v>2933.5030769230771</v>
      </c>
      <c r="C40" s="5">
        <v>131.93954918032782</v>
      </c>
      <c r="D40" s="5"/>
      <c r="E40" s="5">
        <v>18.589822735890994</v>
      </c>
      <c r="F40" s="5">
        <v>22.906351897017426</v>
      </c>
      <c r="G40" s="5">
        <v>23.718049697516093</v>
      </c>
      <c r="H40" s="5"/>
      <c r="I40" s="5"/>
      <c r="J40" s="5"/>
      <c r="K40" s="5"/>
      <c r="L40" s="5">
        <v>123.313</v>
      </c>
      <c r="M40" s="5">
        <v>116.73399999999999</v>
      </c>
      <c r="N40" s="5">
        <v>104.774</v>
      </c>
      <c r="O40" s="7"/>
      <c r="P40" s="7"/>
      <c r="Q40" s="7"/>
      <c r="R40" s="7"/>
    </row>
    <row r="41" spans="1:18" x14ac:dyDescent="0.3">
      <c r="A41">
        <v>1996</v>
      </c>
      <c r="B41" s="5">
        <v>2295.2507633587784</v>
      </c>
      <c r="C41" s="5">
        <v>103.86640000000006</v>
      </c>
      <c r="D41" s="5"/>
      <c r="E41" s="5">
        <v>24.359078067719231</v>
      </c>
      <c r="F41" s="5">
        <v>25.770224800896226</v>
      </c>
      <c r="G41" s="5">
        <v>32.692446880360023</v>
      </c>
      <c r="H41" s="5"/>
      <c r="I41" s="5"/>
      <c r="J41" s="5"/>
      <c r="K41" s="5"/>
      <c r="L41" s="5">
        <v>101.56150793650794</v>
      </c>
      <c r="M41" s="5">
        <v>95.574880952380951</v>
      </c>
      <c r="N41" s="5">
        <v>83.958333333333329</v>
      </c>
      <c r="O41" s="7"/>
      <c r="P41" s="7"/>
      <c r="Q41" s="7"/>
      <c r="R41" s="7"/>
    </row>
    <row r="42" spans="1:18" x14ac:dyDescent="0.3">
      <c r="A42">
        <v>1997</v>
      </c>
      <c r="B42" s="5">
        <v>2272.4249042145593</v>
      </c>
      <c r="C42" s="5">
        <v>102.90602409638558</v>
      </c>
      <c r="D42" s="5"/>
      <c r="E42" s="5">
        <v>26.923191548531783</v>
      </c>
      <c r="F42" s="5">
        <v>28.251322155834817</v>
      </c>
      <c r="G42" s="5">
        <v>25.534296746424985</v>
      </c>
      <c r="H42" s="5"/>
      <c r="I42" s="5"/>
      <c r="J42" s="5"/>
      <c r="K42" s="5"/>
      <c r="L42" s="5">
        <v>100.39342629482071</v>
      </c>
      <c r="M42" s="5">
        <v>94.117529880478088</v>
      </c>
      <c r="N42" s="5">
        <v>82.67281027285236</v>
      </c>
      <c r="O42" s="7"/>
      <c r="P42" s="7"/>
      <c r="Q42" s="7"/>
      <c r="R42" s="7"/>
    </row>
    <row r="43" spans="1:18" x14ac:dyDescent="0.3">
      <c r="A43">
        <v>1998</v>
      </c>
      <c r="B43" s="5">
        <v>1653.8913793103443</v>
      </c>
      <c r="C43" s="5">
        <v>75.599798387096712</v>
      </c>
      <c r="D43" s="5"/>
      <c r="E43" s="5">
        <v>24.743695089841115</v>
      </c>
      <c r="F43" s="5">
        <v>23.246154605993883</v>
      </c>
      <c r="G43" s="5">
        <v>13.247919650864844</v>
      </c>
      <c r="H43" s="5"/>
      <c r="I43" s="5"/>
      <c r="J43" s="5"/>
      <c r="K43" s="5"/>
      <c r="L43" s="5">
        <v>73.563000000000002</v>
      </c>
      <c r="M43" s="5">
        <v>70.328000000000003</v>
      </c>
      <c r="N43" s="5">
        <v>59.994736573705175</v>
      </c>
      <c r="O43" s="7"/>
      <c r="P43" s="7"/>
      <c r="Q43" s="7"/>
      <c r="R43" s="7"/>
    </row>
    <row r="44" spans="1:18" x14ac:dyDescent="0.3">
      <c r="A44">
        <v>1999</v>
      </c>
      <c r="B44" s="5">
        <v>1575.2206130268198</v>
      </c>
      <c r="C44" s="5">
        <v>72.72799999999998</v>
      </c>
      <c r="D44" s="5"/>
      <c r="E44" s="5">
        <v>17.2</v>
      </c>
      <c r="F44" s="5">
        <v>15.34</v>
      </c>
      <c r="G44" s="5">
        <v>9.6367931653871715</v>
      </c>
      <c r="H44" s="5"/>
      <c r="I44" s="5"/>
      <c r="J44" s="5"/>
      <c r="K44" s="5"/>
      <c r="L44" s="5">
        <v>70.876494023904385</v>
      </c>
      <c r="M44" s="5">
        <v>67.537848605577693</v>
      </c>
      <c r="N44" s="5">
        <v>57.511952191235061</v>
      </c>
      <c r="O44" s="7"/>
      <c r="P44" s="7"/>
      <c r="Q44" s="7"/>
      <c r="R44" s="7"/>
    </row>
    <row r="45" spans="1:18" x14ac:dyDescent="0.3">
      <c r="A45">
        <v>2000</v>
      </c>
      <c r="B45" s="5">
        <v>1813.6101923076922</v>
      </c>
      <c r="C45" s="5">
        <v>84.387560975609759</v>
      </c>
      <c r="D45" s="5"/>
      <c r="E45" s="5">
        <v>17.7</v>
      </c>
      <c r="F45" s="5">
        <v>17.2</v>
      </c>
      <c r="G45" s="5">
        <v>18</v>
      </c>
      <c r="H45" s="5"/>
      <c r="I45" s="5"/>
      <c r="J45" s="5"/>
      <c r="K45" s="5"/>
      <c r="L45" s="5">
        <v>80.670318725099605</v>
      </c>
      <c r="M45" s="5">
        <v>75.54681274900399</v>
      </c>
      <c r="N45" s="5">
        <v>65.253984063745023</v>
      </c>
      <c r="O45" s="7"/>
      <c r="P45" s="7"/>
      <c r="Q45" s="7"/>
      <c r="R45" s="7"/>
    </row>
    <row r="46" spans="1:18" x14ac:dyDescent="0.3">
      <c r="A46">
        <v>2001</v>
      </c>
      <c r="B46" s="5">
        <v>1580.4858237547894</v>
      </c>
      <c r="C46" s="5">
        <v>72.844605809128666</v>
      </c>
      <c r="D46" s="5"/>
      <c r="E46" s="5">
        <v>19.2</v>
      </c>
      <c r="F46" s="5">
        <v>17.359284333716555</v>
      </c>
      <c r="G46" s="5">
        <v>16.5</v>
      </c>
      <c r="H46" s="5"/>
      <c r="I46" s="5"/>
      <c r="J46" s="5"/>
      <c r="K46" s="5"/>
      <c r="L46" s="5">
        <v>69.217131474103581</v>
      </c>
      <c r="M46" s="5">
        <v>66.545816733067724</v>
      </c>
      <c r="N46" s="5">
        <v>58.641434262948209</v>
      </c>
      <c r="O46" s="7"/>
      <c r="P46" s="7"/>
      <c r="Q46" s="7"/>
      <c r="R46" s="7"/>
    </row>
    <row r="47" spans="1:18" x14ac:dyDescent="0.3">
      <c r="A47">
        <v>2002</v>
      </c>
      <c r="B47" s="5">
        <v>1559.3791187739462</v>
      </c>
      <c r="C47" s="5">
        <v>72.015461847389645</v>
      </c>
      <c r="D47" s="5"/>
      <c r="E47" s="5">
        <v>17.600000000000001</v>
      </c>
      <c r="F47" s="5">
        <v>15.682331224966674</v>
      </c>
      <c r="G47" s="5">
        <v>8.2372145571103186</v>
      </c>
      <c r="H47" s="5"/>
      <c r="I47" s="5"/>
      <c r="J47" s="5"/>
      <c r="K47" s="5"/>
      <c r="L47" s="5">
        <v>70.200396825396822</v>
      </c>
      <c r="M47" s="5">
        <v>66.878968253968253</v>
      </c>
      <c r="N47" s="5">
        <v>58.783730158730158</v>
      </c>
      <c r="O47" s="7"/>
      <c r="P47" s="7"/>
      <c r="Q47" s="7"/>
      <c r="R47" s="7"/>
    </row>
    <row r="48" spans="1:18" x14ac:dyDescent="0.3">
      <c r="A48">
        <v>2003</v>
      </c>
      <c r="B48" s="5">
        <v>1780.3488505747127</v>
      </c>
      <c r="C48" s="5">
        <v>84.570522388059715</v>
      </c>
      <c r="D48" s="5">
        <v>18154.82608695652</v>
      </c>
      <c r="E48" s="5">
        <v>14.9</v>
      </c>
      <c r="F48" s="5">
        <v>13.967510821314413</v>
      </c>
      <c r="G48" s="5">
        <v>3.8568540273888781</v>
      </c>
      <c r="H48" s="5"/>
      <c r="I48" s="5"/>
      <c r="J48" s="5"/>
      <c r="K48" s="5"/>
      <c r="L48" s="5">
        <v>80.057768924302792</v>
      </c>
      <c r="M48" s="5">
        <v>76.454183266932276</v>
      </c>
      <c r="N48" s="5">
        <v>70.418326693227087</v>
      </c>
      <c r="O48" s="7"/>
      <c r="P48" s="7"/>
      <c r="Q48" s="7"/>
      <c r="R48" s="7"/>
    </row>
    <row r="49" spans="1:18" x14ac:dyDescent="0.3">
      <c r="A49">
        <v>2004</v>
      </c>
      <c r="B49" s="5">
        <v>2866.6234732824428</v>
      </c>
      <c r="C49" s="5">
        <v>128.87429718875498</v>
      </c>
      <c r="D49" s="5">
        <v>27893.162393162394</v>
      </c>
      <c r="E49" s="5">
        <v>11</v>
      </c>
      <c r="F49" s="5">
        <v>14.153697939757443</v>
      </c>
      <c r="G49" s="5">
        <v>14.230829818509655</v>
      </c>
      <c r="H49" s="5"/>
      <c r="I49" s="5"/>
      <c r="J49" s="5"/>
      <c r="K49" s="5"/>
      <c r="L49" s="5">
        <v>126.56889763779527</v>
      </c>
      <c r="M49" s="5">
        <v>121.42555118110236</v>
      </c>
      <c r="N49" s="5">
        <v>107.56102362204724</v>
      </c>
      <c r="O49" s="7"/>
      <c r="P49" s="7"/>
      <c r="Q49" s="7"/>
      <c r="R49" s="7"/>
    </row>
    <row r="50" spans="1:18" x14ac:dyDescent="0.3">
      <c r="A50">
        <v>2005</v>
      </c>
      <c r="B50" s="5">
        <v>3682.1307692307691</v>
      </c>
      <c r="C50" s="5">
        <v>165.43565737051784</v>
      </c>
      <c r="D50" s="5">
        <v>34973.429752066113</v>
      </c>
      <c r="E50" s="5">
        <v>21.9</v>
      </c>
      <c r="F50" s="5">
        <v>29.587324448528911</v>
      </c>
      <c r="G50" s="5">
        <v>39.102730582391395</v>
      </c>
      <c r="H50" s="5"/>
      <c r="I50" s="5"/>
      <c r="J50" s="5"/>
      <c r="K50" s="5"/>
      <c r="L50" s="5">
        <v>158.20833333333334</v>
      </c>
      <c r="M50" s="5">
        <v>154.0297619047619</v>
      </c>
      <c r="N50" s="5">
        <v>141.62698412698413</v>
      </c>
      <c r="O50" s="7"/>
      <c r="P50" s="7"/>
      <c r="Q50" s="7"/>
      <c r="R50" s="7"/>
    </row>
    <row r="51" spans="1:18" x14ac:dyDescent="0.3">
      <c r="A51">
        <v>2006</v>
      </c>
      <c r="B51" s="5">
        <v>6735.3096153846154</v>
      </c>
      <c r="C51" s="5">
        <v>307.55361445783115</v>
      </c>
      <c r="D51" s="5">
        <v>62354.297872340423</v>
      </c>
      <c r="E51" s="5">
        <v>24.4</v>
      </c>
      <c r="F51" s="5">
        <v>15.399999999999999</v>
      </c>
      <c r="G51" s="5">
        <v>18.062322639540952</v>
      </c>
      <c r="H51" s="5"/>
      <c r="I51" s="5"/>
      <c r="J51" s="5"/>
      <c r="K51" s="5"/>
      <c r="L51" s="5">
        <v>291.78685258964146</v>
      </c>
      <c r="M51" s="5">
        <v>282.48804780876492</v>
      </c>
      <c r="N51" s="5">
        <v>259.88844621513942</v>
      </c>
      <c r="O51" s="7"/>
      <c r="P51" s="7"/>
      <c r="Q51" s="7"/>
      <c r="R51" s="7"/>
    </row>
    <row r="52" spans="1:18" x14ac:dyDescent="0.3">
      <c r="A52">
        <v>2007</v>
      </c>
      <c r="B52" s="5">
        <v>7139.6733716475092</v>
      </c>
      <c r="C52" s="5">
        <v>322.89681274900414</v>
      </c>
      <c r="D52" s="5">
        <v>62472.899159663866</v>
      </c>
      <c r="E52" s="5">
        <v>15.384680884875305</v>
      </c>
      <c r="F52" s="5">
        <v>15.384680884875305</v>
      </c>
      <c r="G52" s="5">
        <v>6.666695050112633</v>
      </c>
      <c r="H52" s="5"/>
      <c r="I52" s="5"/>
      <c r="J52" s="5"/>
      <c r="K52" s="5"/>
      <c r="L52" s="5">
        <v>311.87450199203187</v>
      </c>
      <c r="M52" s="5">
        <v>303.27490039840637</v>
      </c>
      <c r="N52" s="5">
        <v>282.91434262948206</v>
      </c>
      <c r="O52" s="7"/>
      <c r="P52" s="7"/>
      <c r="Q52" s="7"/>
      <c r="R52" s="7"/>
    </row>
    <row r="53" spans="1:18" x14ac:dyDescent="0.3">
      <c r="A53">
        <v>2008</v>
      </c>
      <c r="B53" s="5">
        <v>6948.1402671755723</v>
      </c>
      <c r="C53" s="5">
        <v>313.58134920634916</v>
      </c>
      <c r="D53" s="5">
        <v>54824.493927125506</v>
      </c>
      <c r="E53" s="5">
        <v>11.538510663656478</v>
      </c>
      <c r="F53" s="5">
        <v>11.538510663656478</v>
      </c>
      <c r="G53" s="5">
        <v>7.5855023807371298</v>
      </c>
      <c r="H53" s="5"/>
      <c r="I53" s="5"/>
      <c r="J53" s="5"/>
      <c r="K53" s="5"/>
      <c r="L53" s="5">
        <v>301.93055555555554</v>
      </c>
      <c r="M53" s="5">
        <v>295.27579365079367</v>
      </c>
      <c r="N53" s="5">
        <v>280.46626984126982</v>
      </c>
      <c r="O53" s="7"/>
      <c r="P53" s="7"/>
      <c r="Q53" s="7"/>
      <c r="R53" s="7"/>
    </row>
    <row r="54" spans="1:18" x14ac:dyDescent="0.3">
      <c r="A54">
        <v>2009</v>
      </c>
      <c r="B54" s="5">
        <v>5179.4214559386974</v>
      </c>
      <c r="C54" s="5">
        <v>236.62749003984078</v>
      </c>
      <c r="D54" s="5">
        <v>42180.495867768594</v>
      </c>
      <c r="E54" s="5">
        <v>19.230851106094132</v>
      </c>
      <c r="F54" s="5">
        <v>19.230851106094132</v>
      </c>
      <c r="G54" s="5">
        <v>8.0769574645595341</v>
      </c>
      <c r="H54" s="5"/>
      <c r="I54" s="5"/>
      <c r="J54" s="5"/>
      <c r="K54" s="5"/>
      <c r="L54" s="5">
        <v>226.5344129554656</v>
      </c>
      <c r="M54" s="5">
        <v>218.12955465587044</v>
      </c>
      <c r="N54" s="5">
        <v>205.79757085020242</v>
      </c>
      <c r="O54" s="7"/>
      <c r="P54" s="7"/>
      <c r="Q54" s="7"/>
      <c r="R54" s="7"/>
    </row>
    <row r="55" spans="1:18" x14ac:dyDescent="0.3">
      <c r="A55">
        <v>2010</v>
      </c>
      <c r="B55" s="5">
        <v>7555.5210727969352</v>
      </c>
      <c r="C55" s="5">
        <v>343.07628458498027</v>
      </c>
      <c r="D55" s="5">
        <v>59163.719008264459</v>
      </c>
      <c r="E55" s="5">
        <v>11.923127685778361</v>
      </c>
      <c r="F55" s="5">
        <v>11.923127685778361</v>
      </c>
      <c r="G55" s="5">
        <v>5.9615638428891797</v>
      </c>
      <c r="H55" s="5"/>
      <c r="I55" s="5"/>
      <c r="J55" s="5"/>
      <c r="K55" s="5"/>
      <c r="L55" s="5">
        <v>332.15662650602411</v>
      </c>
      <c r="M55" s="5">
        <v>317.89959839357431</v>
      </c>
      <c r="N55" s="5">
        <v>303.75502008032129</v>
      </c>
      <c r="O55" s="7"/>
      <c r="P55" s="7"/>
      <c r="Q55" s="7"/>
      <c r="R55" s="7"/>
    </row>
    <row r="56" spans="1:18" x14ac:dyDescent="0.3">
      <c r="A56">
        <v>2011</v>
      </c>
      <c r="B56" s="5">
        <v>8820.1086538461532</v>
      </c>
      <c r="C56" s="5">
        <v>400.13432539682492</v>
      </c>
      <c r="D56" s="5">
        <v>66175.204918032789</v>
      </c>
      <c r="E56" s="5">
        <v>14.359035492550285</v>
      </c>
      <c r="F56" s="5">
        <v>14.359035492550285</v>
      </c>
      <c r="G56" s="5">
        <v>14.636814452971642</v>
      </c>
      <c r="H56" s="5"/>
      <c r="I56" s="5"/>
      <c r="J56" s="5"/>
      <c r="K56" s="5"/>
      <c r="L56" s="5">
        <v>389.154</v>
      </c>
      <c r="M56" s="5">
        <v>369.36599999999999</v>
      </c>
      <c r="N56" s="5">
        <v>350.75799999999998</v>
      </c>
      <c r="O56" s="7"/>
      <c r="P56" s="7"/>
      <c r="Q56" s="7"/>
      <c r="R56" s="7"/>
    </row>
    <row r="57" spans="1:18" x14ac:dyDescent="0.3">
      <c r="A57">
        <v>2012</v>
      </c>
      <c r="B57" s="5">
        <v>7954.232183908046</v>
      </c>
      <c r="C57" s="5">
        <v>361.19206349206365</v>
      </c>
      <c r="D57" s="5">
        <v>57259.917695473254</v>
      </c>
      <c r="E57" s="5">
        <v>16.025709255078443</v>
      </c>
      <c r="F57" s="5">
        <v>16.025709255078443</v>
      </c>
      <c r="G57" s="5">
        <v>10.534232883671564</v>
      </c>
      <c r="H57" s="5">
        <v>313.83600000000001</v>
      </c>
      <c r="I57" s="5">
        <v>353.85599999999999</v>
      </c>
      <c r="J57" s="5">
        <v>342.75400000000002</v>
      </c>
      <c r="K57" s="5">
        <v>322.58999999999997</v>
      </c>
      <c r="L57" s="5">
        <v>353.90600000000001</v>
      </c>
      <c r="M57" s="5">
        <v>342.19200000000001</v>
      </c>
      <c r="N57" s="5">
        <v>322.10599999999999</v>
      </c>
      <c r="O57" s="8">
        <v>222.80799999999999</v>
      </c>
      <c r="P57" s="8">
        <v>218.548</v>
      </c>
      <c r="Q57" s="8">
        <v>254.91200000000001</v>
      </c>
      <c r="R57" s="8">
        <v>262.18</v>
      </c>
    </row>
    <row r="58" spans="1:18" x14ac:dyDescent="0.3">
      <c r="A58">
        <v>2013</v>
      </c>
      <c r="B58" s="5">
        <v>7330.4417624521066</v>
      </c>
      <c r="C58" s="5">
        <v>333.76899999999989</v>
      </c>
      <c r="D58" s="5">
        <v>53157.731092436974</v>
      </c>
      <c r="E58" s="5">
        <v>17.954616588419405</v>
      </c>
      <c r="F58" s="5">
        <v>17.954616588419405</v>
      </c>
      <c r="G58" s="5">
        <v>19.704570965236329</v>
      </c>
      <c r="H58" s="5">
        <v>295.35399999999998</v>
      </c>
      <c r="I58" s="5">
        <v>327.83</v>
      </c>
      <c r="J58" s="5">
        <v>319.60000000000002</v>
      </c>
      <c r="K58" s="5">
        <v>304.52999999999997</v>
      </c>
      <c r="L58" s="5">
        <v>329.75400000000002</v>
      </c>
      <c r="M58" s="5">
        <v>322.42</v>
      </c>
      <c r="N58" s="5">
        <v>305.73599999999999</v>
      </c>
      <c r="O58" s="8">
        <v>218.07400000000001</v>
      </c>
      <c r="P58" s="8">
        <v>212.92400000000001</v>
      </c>
      <c r="Q58" s="8">
        <v>252.36199999999999</v>
      </c>
      <c r="R58" s="8">
        <v>255.958</v>
      </c>
    </row>
    <row r="59" spans="1:18" x14ac:dyDescent="0.3">
      <c r="A59">
        <v>2014</v>
      </c>
      <c r="B59" s="5">
        <v>6863.2567049808431</v>
      </c>
      <c r="C59" s="5">
        <v>312.04216867469887</v>
      </c>
      <c r="D59" s="5">
        <v>49026.419753086418</v>
      </c>
      <c r="E59" s="5">
        <v>23.597496087636934</v>
      </c>
      <c r="F59" s="5">
        <v>23.597496087636934</v>
      </c>
      <c r="G59" s="5">
        <v>24.059931494957766</v>
      </c>
      <c r="H59" s="5">
        <v>273.90039840637451</v>
      </c>
      <c r="I59" s="5">
        <v>305.796812749004</v>
      </c>
      <c r="J59" s="5">
        <v>300.18725099601596</v>
      </c>
      <c r="K59" s="5">
        <v>282.0199203187251</v>
      </c>
      <c r="L59" s="5">
        <v>307.71513944223108</v>
      </c>
      <c r="M59" s="5">
        <v>302.16752988047807</v>
      </c>
      <c r="N59" s="5">
        <v>283.3764940239044</v>
      </c>
      <c r="O59" s="8">
        <v>201.66334661354583</v>
      </c>
      <c r="P59" s="8">
        <v>194.95617529880479</v>
      </c>
      <c r="Q59" s="8">
        <v>233.69521912350598</v>
      </c>
      <c r="R59" s="8">
        <v>237.39442231075697</v>
      </c>
    </row>
    <row r="60" spans="1:18" x14ac:dyDescent="0.3">
      <c r="A60">
        <v>2015</v>
      </c>
      <c r="B60" s="5">
        <v>5508.5689655172409</v>
      </c>
      <c r="C60" s="5">
        <v>250.65415019762864</v>
      </c>
      <c r="D60" s="5">
        <v>40747.540983606559</v>
      </c>
      <c r="E60" s="5">
        <v>27.444913928012518</v>
      </c>
      <c r="F60" s="5">
        <v>27.444913928012518</v>
      </c>
      <c r="G60" s="5">
        <v>21.666758912866054</v>
      </c>
      <c r="H60" s="5">
        <v>211.38095238095238</v>
      </c>
      <c r="I60" s="5">
        <v>244.65873015873015</v>
      </c>
      <c r="J60" s="5">
        <v>238.98611111111111</v>
      </c>
      <c r="K60" s="5">
        <v>220.33134920634922</v>
      </c>
      <c r="L60" s="5">
        <v>246.10317460317461</v>
      </c>
      <c r="M60" s="5">
        <v>240.46031746031747</v>
      </c>
      <c r="N60" s="5">
        <v>222.4047619047619</v>
      </c>
      <c r="O60" s="8">
        <v>162.77182539682539</v>
      </c>
      <c r="P60" s="8">
        <v>156.12896825396825</v>
      </c>
      <c r="Q60" s="8">
        <v>186.66468253968253</v>
      </c>
      <c r="R60" s="8">
        <v>189.50595238095238</v>
      </c>
    </row>
    <row r="61" spans="1:18" x14ac:dyDescent="0.3">
      <c r="A61">
        <v>2016</v>
      </c>
      <c r="B61" s="5">
        <v>4871.3007662835253</v>
      </c>
      <c r="C61" s="5">
        <v>219.84980158730156</v>
      </c>
      <c r="D61" s="5">
        <v>38193.811475409835</v>
      </c>
      <c r="E61" s="5">
        <v>24.969741784037552</v>
      </c>
      <c r="F61" s="5">
        <v>24.969741784037552</v>
      </c>
      <c r="G61" s="5">
        <v>22.200949221368671</v>
      </c>
      <c r="H61" s="5">
        <v>188.0873015873016</v>
      </c>
      <c r="I61" s="5">
        <v>217.875</v>
      </c>
      <c r="J61" s="5">
        <v>213.06150793650792</v>
      </c>
      <c r="K61" s="5">
        <v>196.29761904761904</v>
      </c>
      <c r="L61" s="5">
        <v>218.07936507936509</v>
      </c>
      <c r="M61" s="5">
        <v>213.50198412698413</v>
      </c>
      <c r="N61" s="5">
        <v>197.58928571428572</v>
      </c>
      <c r="O61" s="8">
        <v>149.43849206349208</v>
      </c>
      <c r="P61" s="8">
        <v>138.55555555555554</v>
      </c>
      <c r="Q61" s="8">
        <v>166.86507936507937</v>
      </c>
      <c r="R61" s="8">
        <v>170.67658730158729</v>
      </c>
    </row>
    <row r="62" spans="1:18" x14ac:dyDescent="0.3">
      <c r="A62">
        <v>2017</v>
      </c>
      <c r="B62" s="5">
        <v>6171.7817307692312</v>
      </c>
      <c r="C62" s="5">
        <v>280.52848605577702</v>
      </c>
      <c r="D62" s="5">
        <v>49167.868852459018</v>
      </c>
      <c r="E62" s="5">
        <v>23.725743348982789</v>
      </c>
      <c r="F62" s="5"/>
      <c r="G62" s="5"/>
      <c r="H62" s="5">
        <v>238.50597609561754</v>
      </c>
      <c r="I62" s="5">
        <v>272.36653386454185</v>
      </c>
      <c r="J62" s="5">
        <v>264.75697211155381</v>
      </c>
      <c r="K62" s="5">
        <v>245.58565737051794</v>
      </c>
      <c r="L62" s="5">
        <v>271.61354581673305</v>
      </c>
      <c r="M62" s="5">
        <v>264.81075697211156</v>
      </c>
      <c r="N62" s="5">
        <v>245.62749003984064</v>
      </c>
      <c r="O62" s="8">
        <v>177.46812749003985</v>
      </c>
      <c r="P62" s="8">
        <v>168.27490039840637</v>
      </c>
      <c r="Q62" s="8">
        <v>201.95019920318725</v>
      </c>
      <c r="R62" s="8">
        <v>206.31274900398407</v>
      </c>
    </row>
    <row r="63" spans="1:18" x14ac:dyDescent="0.3">
      <c r="A63">
        <v>2018</v>
      </c>
      <c r="B63" s="5">
        <v>6527.3113026819919</v>
      </c>
      <c r="C63" s="5">
        <v>292.25089468231994</v>
      </c>
      <c r="D63" s="5">
        <v>50648.214451396605</v>
      </c>
      <c r="E63" s="5">
        <v>20.519561815336466</v>
      </c>
      <c r="F63" s="5"/>
      <c r="G63" s="5"/>
      <c r="H63" s="7">
        <v>248.49307789479772</v>
      </c>
      <c r="I63" s="7">
        <v>282.57623952086561</v>
      </c>
      <c r="J63" s="7">
        <v>274.30328791424694</v>
      </c>
      <c r="K63" s="7">
        <v>254.91173260964817</v>
      </c>
      <c r="L63" s="7">
        <v>282.77377696625769</v>
      </c>
      <c r="M63" s="7">
        <v>275.77058903100459</v>
      </c>
      <c r="N63" s="7">
        <v>254.28341114723057</v>
      </c>
      <c r="O63" s="7">
        <v>190.11918016463576</v>
      </c>
      <c r="P63" s="7">
        <v>183.38660680105554</v>
      </c>
      <c r="Q63" s="7">
        <v>220.28678028317981</v>
      </c>
      <c r="R63" s="7">
        <v>224.59450157917342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1"/>
  <sheetViews>
    <sheetView tabSelected="1"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F63" sqref="F63"/>
    </sheetView>
  </sheetViews>
  <sheetFormatPr defaultRowHeight="14.4" x14ac:dyDescent="0.3"/>
  <cols>
    <col min="1" max="1" width="6.77734375" customWidth="1"/>
    <col min="2" max="2" width="7.77734375" bestFit="1" customWidth="1"/>
    <col min="3" max="3" width="8.44140625" customWidth="1"/>
    <col min="4" max="4" width="8.77734375" customWidth="1"/>
    <col min="5" max="5" width="11.88671875" bestFit="1" customWidth="1"/>
    <col min="6" max="6" width="14.109375" bestFit="1" customWidth="1"/>
    <col min="7" max="7" width="9.88671875" bestFit="1" customWidth="1"/>
    <col min="8" max="8" width="15.88671875" bestFit="1" customWidth="1"/>
    <col min="9" max="9" width="10.6640625" bestFit="1" customWidth="1"/>
    <col min="10" max="10" width="16.77734375" bestFit="1" customWidth="1"/>
    <col min="11" max="11" width="9" bestFit="1" customWidth="1"/>
    <col min="12" max="12" width="11" bestFit="1" customWidth="1"/>
    <col min="13" max="13" width="7.88671875" bestFit="1" customWidth="1"/>
    <col min="14" max="14" width="8.21875" customWidth="1"/>
    <col min="15" max="15" width="10.5546875" bestFit="1" customWidth="1"/>
    <col min="16" max="17" width="10.6640625" bestFit="1" customWidth="1"/>
    <col min="18" max="18" width="10.21875" bestFit="1" customWidth="1"/>
    <col min="19" max="26" width="10.21875" customWidth="1"/>
  </cols>
  <sheetData>
    <row r="1" spans="1:39" ht="19.2" x14ac:dyDescent="0.3">
      <c r="A1" t="s">
        <v>0</v>
      </c>
      <c r="B1" s="1" t="s">
        <v>8</v>
      </c>
      <c r="C1" s="1" t="s">
        <v>9</v>
      </c>
      <c r="D1" s="1" t="s">
        <v>10</v>
      </c>
      <c r="E1" s="1" t="s">
        <v>18</v>
      </c>
      <c r="F1" s="1" t="s">
        <v>19</v>
      </c>
      <c r="G1" s="1" t="s">
        <v>20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4" t="s">
        <v>13</v>
      </c>
      <c r="P1" s="4" t="s">
        <v>14</v>
      </c>
      <c r="Q1" s="4" t="s">
        <v>15</v>
      </c>
      <c r="R1" s="4" t="s">
        <v>16</v>
      </c>
      <c r="S1" s="14" t="s">
        <v>44</v>
      </c>
      <c r="T1" s="14" t="s">
        <v>45</v>
      </c>
      <c r="U1" s="14" t="s">
        <v>46</v>
      </c>
      <c r="V1" s="14" t="s">
        <v>47</v>
      </c>
      <c r="W1" s="14" t="s">
        <v>48</v>
      </c>
      <c r="X1" s="14" t="s">
        <v>49</v>
      </c>
      <c r="Y1" s="14" t="s">
        <v>50</v>
      </c>
      <c r="Z1" s="14" t="s">
        <v>51</v>
      </c>
      <c r="AA1" s="14" t="s">
        <v>31</v>
      </c>
      <c r="AB1" s="14" t="s">
        <v>32</v>
      </c>
      <c r="AC1" s="14" t="s">
        <v>33</v>
      </c>
      <c r="AD1" s="14" t="s">
        <v>34</v>
      </c>
      <c r="AE1" s="14" t="s">
        <v>35</v>
      </c>
      <c r="AF1" s="14" t="s">
        <v>36</v>
      </c>
      <c r="AG1" s="14" t="s">
        <v>37</v>
      </c>
      <c r="AH1" s="14" t="s">
        <v>38</v>
      </c>
      <c r="AI1" s="14" t="s">
        <v>39</v>
      </c>
      <c r="AJ1" s="14" t="s">
        <v>40</v>
      </c>
      <c r="AK1" s="14" t="s">
        <v>41</v>
      </c>
      <c r="AL1" s="14" t="s">
        <v>42</v>
      </c>
      <c r="AM1" s="14" t="s">
        <v>43</v>
      </c>
    </row>
    <row r="2" spans="1:39" x14ac:dyDescent="0.3">
      <c r="A2">
        <v>1960</v>
      </c>
      <c r="B2" s="5">
        <f>'Price original'!B5*100/Deflator!$C2</f>
        <v>5661.4738152110831</v>
      </c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39" x14ac:dyDescent="0.3">
      <c r="A3">
        <v>1961</v>
      </c>
      <c r="B3" s="5">
        <f>'Price original'!B6*100/Deflator!$C3</f>
        <v>5203.6389081080661</v>
      </c>
      <c r="C3" s="5"/>
      <c r="D3" s="5"/>
      <c r="E3" s="5"/>
      <c r="F3" s="5"/>
      <c r="G3" s="5"/>
      <c r="H3" s="6"/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39" x14ac:dyDescent="0.3">
      <c r="A4">
        <v>1962</v>
      </c>
      <c r="B4" s="5">
        <f>'Price original'!B7*100/Deflator!$C4</f>
        <v>5221.0339273230175</v>
      </c>
      <c r="C4" s="5"/>
      <c r="D4" s="5"/>
      <c r="E4" s="5"/>
      <c r="F4" s="5"/>
      <c r="G4" s="5"/>
      <c r="H4" s="6"/>
      <c r="I4" s="6"/>
      <c r="J4" s="7"/>
      <c r="K4" s="7"/>
      <c r="L4" s="7"/>
      <c r="M4" s="6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39" x14ac:dyDescent="0.3">
      <c r="A5">
        <v>1963</v>
      </c>
      <c r="B5" s="5">
        <f>'Price original'!B8*100/Deflator!$C5</f>
        <v>5169.8600848906262</v>
      </c>
      <c r="C5" s="5"/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39" x14ac:dyDescent="0.3">
      <c r="A6">
        <v>1964</v>
      </c>
      <c r="B6" s="5">
        <f>'Price original'!B9*100/Deflator!$C6</f>
        <v>7284.5734314391793</v>
      </c>
      <c r="C6" s="5"/>
      <c r="D6" s="5"/>
      <c r="E6" s="5"/>
      <c r="F6" s="5"/>
      <c r="G6" s="5"/>
      <c r="H6" s="6"/>
      <c r="I6" s="6"/>
      <c r="J6" s="6"/>
      <c r="K6" s="6"/>
      <c r="L6" s="6"/>
      <c r="M6" s="6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39" x14ac:dyDescent="0.3">
      <c r="A7">
        <v>1965</v>
      </c>
      <c r="B7" s="5">
        <f>'Price original'!B10*100/Deflator!$C7</f>
        <v>9831.1383035452727</v>
      </c>
      <c r="C7" s="5"/>
      <c r="D7" s="5"/>
      <c r="E7" s="5"/>
      <c r="F7" s="5"/>
      <c r="G7" s="5"/>
      <c r="H7" s="6"/>
      <c r="I7" s="6"/>
      <c r="J7" s="6"/>
      <c r="K7" s="6"/>
      <c r="L7" s="6"/>
      <c r="M7" s="6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39" x14ac:dyDescent="0.3">
      <c r="A8">
        <v>1966</v>
      </c>
      <c r="B8" s="5">
        <f>'Price original'!B11*100/Deflator!$C8</f>
        <v>11726.670932428724</v>
      </c>
      <c r="C8" s="5"/>
      <c r="D8" s="5"/>
      <c r="E8" s="5"/>
      <c r="F8" s="5"/>
      <c r="G8" s="5"/>
      <c r="H8" s="6"/>
      <c r="I8" s="6"/>
      <c r="J8" s="6"/>
      <c r="K8" s="6"/>
      <c r="L8" s="6"/>
      <c r="M8" s="6"/>
      <c r="N8" s="6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39" x14ac:dyDescent="0.3">
      <c r="A9">
        <v>1967</v>
      </c>
      <c r="B9" s="5">
        <f>'Price original'!B12*100/Deflator!$C9</f>
        <v>8175.3737570744688</v>
      </c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39" x14ac:dyDescent="0.3">
      <c r="A10">
        <v>1968</v>
      </c>
      <c r="B10" s="5">
        <f>'Price original'!B13*100/Deflator!$C10</f>
        <v>8800.8587958733424</v>
      </c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39" x14ac:dyDescent="0.3">
      <c r="A11">
        <v>1969</v>
      </c>
      <c r="B11" s="5">
        <f>'Price original'!B14*100/Deflator!$C11</f>
        <v>9524.9542495491751</v>
      </c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39" x14ac:dyDescent="0.3">
      <c r="A12">
        <v>1970</v>
      </c>
      <c r="B12" s="5">
        <f>'Price original'!B15*100/Deflator!$C12</f>
        <v>9227.9906781464961</v>
      </c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39" x14ac:dyDescent="0.3">
      <c r="A13">
        <v>1971</v>
      </c>
      <c r="B13" s="5">
        <f>'Price original'!B16*100/Deflator!$C13</f>
        <v>6536.2114224123297</v>
      </c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39" x14ac:dyDescent="0.3">
      <c r="A14">
        <v>1972</v>
      </c>
      <c r="B14" s="5">
        <f>'Price original'!B17*100/Deflator!$C14</f>
        <v>6289.7668524739938</v>
      </c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39" x14ac:dyDescent="0.3">
      <c r="A15">
        <v>1973</v>
      </c>
      <c r="B15" s="5">
        <f>'Price original'!B18*100/Deflator!$C15</f>
        <v>9280.3897870820365</v>
      </c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39" x14ac:dyDescent="0.3">
      <c r="A16">
        <v>1974</v>
      </c>
      <c r="B16" s="5">
        <f>'Price original'!B19*100/Deflator!$C16</f>
        <v>10588.059009702958</v>
      </c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">
      <c r="A17">
        <v>1975</v>
      </c>
      <c r="B17" s="5">
        <f>'Price original'!B20*100/Deflator!$C17</f>
        <v>5685.8288366933548</v>
      </c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">
      <c r="A18">
        <v>1976</v>
      </c>
      <c r="B18" s="5">
        <f>'Price original'!B21*100/Deflator!$C18</f>
        <v>5994.3395280893865</v>
      </c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">
      <c r="A19">
        <v>1977</v>
      </c>
      <c r="B19" s="5">
        <f>'Price original'!B22*100/Deflator!$C19</f>
        <v>5306.0906488945611</v>
      </c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3">
      <c r="A20">
        <v>1978</v>
      </c>
      <c r="B20" s="5">
        <f>'Price original'!B23*100/Deflator!$C20</f>
        <v>5045.2226480506361</v>
      </c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3">
      <c r="A21">
        <v>1979</v>
      </c>
      <c r="B21" s="5">
        <f>'Price original'!B24*100/Deflator!$C21</f>
        <v>6480.700862316462</v>
      </c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3">
      <c r="A22">
        <v>1980</v>
      </c>
      <c r="B22" s="5">
        <f>'Price original'!B25*100/Deflator!$C22</f>
        <v>6565.8574007930783</v>
      </c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3">
      <c r="A23">
        <v>1981</v>
      </c>
      <c r="B23" s="5">
        <f>'Price original'!B26*100/Deflator!$C23</f>
        <v>4742.8782877404356</v>
      </c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3">
      <c r="A24">
        <v>1982</v>
      </c>
      <c r="B24" s="5">
        <f>'Price original'!B27*100/Deflator!$C24</f>
        <v>3797.2304653649076</v>
      </c>
      <c r="C24" s="5"/>
      <c r="D24" s="5"/>
      <c r="E24" s="5">
        <f>'Price original'!E27*100/Deflator!$C24*22.0462</f>
        <v>974.39195033043143</v>
      </c>
      <c r="F24" s="5">
        <f>'Price original'!F27*100/Deflator!$C24*22.0462</f>
        <v>845.59301436721364</v>
      </c>
      <c r="G24" s="5">
        <f>'Price original'!G27*100/Deflator!$C24*22.0462</f>
        <v>946.39218164277531</v>
      </c>
      <c r="H24" s="6"/>
      <c r="I24" s="6"/>
      <c r="J24" s="6"/>
      <c r="K24" s="6"/>
      <c r="L24" s="6"/>
      <c r="M24" s="6"/>
      <c r="N24" s="6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3">
      <c r="A25">
        <v>1983</v>
      </c>
      <c r="B25" s="5">
        <f>'Price original'!B28*100/Deflator!$C25</f>
        <v>3933.2113990589737</v>
      </c>
      <c r="C25" s="5"/>
      <c r="D25" s="5"/>
      <c r="E25" s="5">
        <f>'Price original'!E28*100/Deflator!$C25*22.0462</f>
        <v>943.23332724566001</v>
      </c>
      <c r="F25" s="5">
        <f>'Price original'!F28*100/Deflator!$C25*22.0462</f>
        <v>836.54917827521729</v>
      </c>
      <c r="G25" s="5">
        <f>'Price original'!G28*100/Deflator!$C25*22.0462</f>
        <v>652.90723343453431</v>
      </c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3">
      <c r="A26">
        <v>1984</v>
      </c>
      <c r="B26" s="5">
        <f>'Price original'!B29*100/Deflator!$C26</f>
        <v>3266.7775673578594</v>
      </c>
      <c r="C26" s="5"/>
      <c r="D26" s="5"/>
      <c r="E26" s="5">
        <f>'Price original'!E29*100/Deflator!$C26*22.0462</f>
        <v>637.57416819285856</v>
      </c>
      <c r="F26" s="5">
        <f>'Price original'!F29*100/Deflator!$C26*22.0462</f>
        <v>494.26085759460756</v>
      </c>
      <c r="G26" s="5">
        <f>'Price original'!G29*100/Deflator!$C26*22.0462</f>
        <v>499.10508673776161</v>
      </c>
      <c r="H26" s="6"/>
      <c r="I26" s="6"/>
      <c r="J26" s="6"/>
      <c r="K26" s="6"/>
      <c r="L26" s="6"/>
      <c r="M26" s="6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3">
      <c r="A27">
        <v>1985</v>
      </c>
      <c r="B27" s="5">
        <f>'Price original'!B30*100/Deflator!$C27</f>
        <v>3215.7088559305953</v>
      </c>
      <c r="C27" s="5"/>
      <c r="D27" s="5"/>
      <c r="E27" s="5">
        <f>'Price original'!E30*100/Deflator!$C27*22.0462</f>
        <v>650.45816201498792</v>
      </c>
      <c r="F27" s="5">
        <f>'Price original'!F30*100/Deflator!$C27*22.0462</f>
        <v>521.17278624584196</v>
      </c>
      <c r="G27" s="5">
        <f>'Price original'!G30*100/Deflator!$C27*22.0462</f>
        <v>500.51585030769928</v>
      </c>
      <c r="H27" s="6"/>
      <c r="I27" s="6"/>
      <c r="J27" s="6"/>
      <c r="K27" s="6"/>
      <c r="L27" s="6"/>
      <c r="M27" s="6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3">
      <c r="A28">
        <v>1986</v>
      </c>
      <c r="B28" s="5">
        <f>'Price original'!B31*100/Deflator!$C28</f>
        <v>3073.0567166771739</v>
      </c>
      <c r="C28" s="5"/>
      <c r="D28" s="5"/>
      <c r="E28" s="5">
        <f>'Price original'!E31*100/Deflator!$C28*22.0462</f>
        <v>619.06348153780414</v>
      </c>
      <c r="F28" s="5">
        <f>'Price original'!F31*100/Deflator!$C28*22.0462</f>
        <v>485.003758623122</v>
      </c>
      <c r="G28" s="5">
        <f>'Price original'!G31*100/Deflator!$C28*22.0462</f>
        <v>697.8529342299945</v>
      </c>
      <c r="H28" s="6"/>
      <c r="I28" s="6"/>
      <c r="J28" s="6"/>
      <c r="K28" s="6"/>
      <c r="L28" s="6"/>
      <c r="M28" s="6"/>
      <c r="N28" s="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3">
      <c r="A29">
        <v>1987</v>
      </c>
      <c r="B29" s="5">
        <f>'Price original'!B32*100/Deflator!$C29</f>
        <v>3697.2772574403011</v>
      </c>
      <c r="C29" s="5"/>
      <c r="D29" s="5"/>
      <c r="E29" s="5">
        <f>'Price original'!E32*100/Deflator!$C29*22.0462</f>
        <v>654.25093836429357</v>
      </c>
      <c r="F29" s="5">
        <f>'Price original'!F32*100/Deflator!$C29*22.0462</f>
        <v>610.46512138837443</v>
      </c>
      <c r="G29" s="5">
        <f>'Price original'!G32*100/Deflator!$C29*22.0462</f>
        <v>786.91555733737732</v>
      </c>
      <c r="H29" s="6"/>
      <c r="I29" s="6"/>
      <c r="J29" s="6"/>
      <c r="K29" s="6"/>
      <c r="L29" s="6"/>
      <c r="M29" s="6"/>
      <c r="N29" s="6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3">
      <c r="A30">
        <v>1988</v>
      </c>
      <c r="B30" s="5">
        <f>'Price original'!B33*100/Deflator!$C30</f>
        <v>5395.3869497561</v>
      </c>
      <c r="C30" s="5"/>
      <c r="D30" s="5"/>
      <c r="E30" s="5">
        <f>'Price original'!E33*100/Deflator!$C30*22.0462</f>
        <v>735.82858431675254</v>
      </c>
      <c r="F30" s="5">
        <f>'Price original'!F33*100/Deflator!$C30*22.0462</f>
        <v>863.46372085556902</v>
      </c>
      <c r="G30" s="5">
        <f>'Price original'!G33*100/Deflator!$C30*22.0462</f>
        <v>879.80156349862739</v>
      </c>
      <c r="H30" s="6"/>
      <c r="I30" s="6"/>
      <c r="J30" s="6"/>
      <c r="K30" s="6"/>
      <c r="L30" s="6"/>
      <c r="M30" s="6"/>
      <c r="N30" s="6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3">
      <c r="A31">
        <v>1989</v>
      </c>
      <c r="B31" s="5">
        <f>'Price original'!B34*100/Deflator!$C31</f>
        <v>5627.8398208216058</v>
      </c>
      <c r="C31" s="5"/>
      <c r="D31" s="5"/>
      <c r="E31" s="5">
        <f>'Price original'!E34*100/Deflator!$C31*22.0462</f>
        <v>869.60791211062678</v>
      </c>
      <c r="F31" s="5">
        <f>'Price original'!F34*100/Deflator!$C31*22.0462</f>
        <v>1040.2407450832002</v>
      </c>
      <c r="G31" s="5">
        <f>'Price original'!G34*100/Deflator!$C31*22.0462</f>
        <v>1059.1365140964815</v>
      </c>
      <c r="H31" s="6"/>
      <c r="I31" s="6"/>
      <c r="J31" s="6"/>
      <c r="K31" s="6"/>
      <c r="L31" s="6"/>
      <c r="M31" s="6"/>
      <c r="N31" s="6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3">
      <c r="A32">
        <v>1990</v>
      </c>
      <c r="B32" s="5">
        <f>'Price original'!B35*100/Deflator!$C32</f>
        <v>4993.1752188029059</v>
      </c>
      <c r="C32" s="5"/>
      <c r="D32" s="5"/>
      <c r="E32" s="5">
        <f>'Price original'!E35*100/Deflator!$C32*22.0462</f>
        <v>825.07094207593991</v>
      </c>
      <c r="F32" s="5">
        <f>'Price original'!F35*100/Deflator!$C32*22.0462</f>
        <v>951.88735895378113</v>
      </c>
      <c r="G32" s="5">
        <f>'Price original'!G35*100/Deflator!$C32*22.0462</f>
        <v>671.03306483508948</v>
      </c>
      <c r="H32" s="6"/>
      <c r="I32" s="6"/>
      <c r="J32" s="6"/>
      <c r="K32" s="6"/>
      <c r="L32" s="6"/>
      <c r="M32" s="6"/>
      <c r="N32" s="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39" x14ac:dyDescent="0.3">
      <c r="A33">
        <v>1991</v>
      </c>
      <c r="B33" s="5">
        <f>'Price original'!B36*100/Deflator!$C33</f>
        <v>4204.255090846912</v>
      </c>
      <c r="C33" s="5">
        <f>'Price original'!C36*100/Deflator!$C33*22.0462</f>
        <v>4160.1826057865155</v>
      </c>
      <c r="D33" s="5"/>
      <c r="E33" s="5">
        <f>'Price original'!E36*100/Deflator!$C33*22.0462</f>
        <v>807.06475460606316</v>
      </c>
      <c r="F33" s="5">
        <f>'Price original'!F36*100/Deflator!$C33*22.0462</f>
        <v>870.64101767642364</v>
      </c>
      <c r="G33" s="5">
        <f>'Price original'!G36*100/Deflator!$C33*22.0462</f>
        <v>1127.9961229291462</v>
      </c>
      <c r="H33" s="6"/>
      <c r="I33" s="6"/>
      <c r="J33" s="6"/>
      <c r="K33" s="6"/>
      <c r="L33" s="6"/>
      <c r="M33" s="6"/>
      <c r="N33" s="6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39" x14ac:dyDescent="0.3">
      <c r="A34">
        <v>1992</v>
      </c>
      <c r="B34" s="5">
        <f>'Price original'!B37*100/Deflator!$C34</f>
        <v>3985.8501989273641</v>
      </c>
      <c r="C34" s="5">
        <f>'Price original'!C37*100/Deflator!$C34*22.0462</f>
        <v>3959.7519072644691</v>
      </c>
      <c r="D34" s="5"/>
      <c r="E34" s="5">
        <f>'Price original'!E37*100/Deflator!$C34*22.0462</f>
        <v>987.50598276001494</v>
      </c>
      <c r="F34" s="5">
        <f>'Price original'!F37*100/Deflator!$C34*22.0462</f>
        <v>1039.6805005149745</v>
      </c>
      <c r="G34" s="5">
        <f>'Price original'!G37*100/Deflator!$C34*22.0462</f>
        <v>1145.5686693735345</v>
      </c>
      <c r="H34" s="6"/>
      <c r="I34" s="6"/>
      <c r="J34" s="6"/>
      <c r="K34" s="6"/>
      <c r="L34" s="6"/>
      <c r="M34" s="6"/>
      <c r="N34" s="6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39" x14ac:dyDescent="0.3">
      <c r="A35">
        <v>1993</v>
      </c>
      <c r="B35" s="5">
        <f>'Price original'!B38*100/Deflator!$C35</f>
        <v>3245.0368001110796</v>
      </c>
      <c r="C35" s="5">
        <f>'Price original'!C38*100/Deflator!$C35*22.0462</f>
        <v>3191.8794752678859</v>
      </c>
      <c r="D35" s="5"/>
      <c r="E35" s="5">
        <f>'Price original'!E38*100/Deflator!$C35*22.0462</f>
        <v>959.1938700091315</v>
      </c>
      <c r="F35" s="5">
        <f>'Price original'!F38*100/Deflator!$C35*22.0462</f>
        <v>947.04947154173294</v>
      </c>
      <c r="G35" s="5">
        <f>'Price original'!G38*100/Deflator!$C35*22.0462</f>
        <v>797.32990444509062</v>
      </c>
      <c r="H35" s="5"/>
      <c r="I35" s="5"/>
      <c r="J35" s="5"/>
      <c r="K35" s="5"/>
      <c r="L35" s="5">
        <f>'Price original'!L38*100/Deflator!$C35*22.0462</f>
        <v>3052.0939403340408</v>
      </c>
      <c r="M35" s="5">
        <f>'Price original'!M38*100/Deflator!$C35*22.0462</f>
        <v>2916.7043020059236</v>
      </c>
      <c r="N35" s="5">
        <f>'Price original'!N38*100/Deflator!$C35*22.0462</f>
        <v>2601.6104572252921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39" x14ac:dyDescent="0.3">
      <c r="A36">
        <v>1994</v>
      </c>
      <c r="B36" s="5">
        <f>'Price original'!B39*100/Deflator!$C36</f>
        <v>3821.545231647161</v>
      </c>
      <c r="C36" s="5">
        <f>'Price original'!C39*100/Deflator!$C36*22.0462</f>
        <v>3909.1059161378016</v>
      </c>
      <c r="D36" s="5"/>
      <c r="E36" s="5">
        <f>'Price original'!E39*100/Deflator!$C36*22.0462</f>
        <v>841.33710924763534</v>
      </c>
      <c r="F36" s="5">
        <f>'Price original'!F39*100/Deflator!$C36*22.0462</f>
        <v>893.38245244885991</v>
      </c>
      <c r="G36" s="5">
        <f>'Price original'!G39*100/Deflator!$C36*22.0462</f>
        <v>479.09474276601463</v>
      </c>
      <c r="H36" s="5"/>
      <c r="I36" s="5"/>
      <c r="J36" s="5"/>
      <c r="K36" s="5"/>
      <c r="L36" s="5">
        <f>'Price original'!L39*100/Deflator!$C36*22.0462</f>
        <v>3684.585127053705</v>
      </c>
      <c r="M36" s="5">
        <f>'Price original'!M39*100/Deflator!$C36*22.0462</f>
        <v>3516.1080882207057</v>
      </c>
      <c r="N36" s="5">
        <f>'Price original'!N39*100/Deflator!$C36*22.0462</f>
        <v>3110.9008281560687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39" x14ac:dyDescent="0.3">
      <c r="A37">
        <v>1995</v>
      </c>
      <c r="B37" s="5">
        <f>'Price original'!B40*100/Deflator!$C37</f>
        <v>4718.7512965786837</v>
      </c>
      <c r="C37" s="5">
        <f>'Price original'!C40*100/Deflator!$C37*22.0462</f>
        <v>4678.9594239889675</v>
      </c>
      <c r="D37" s="5"/>
      <c r="E37" s="5">
        <f>'Price original'!E40*100/Deflator!$C37*22.0462</f>
        <v>659.24907899678044</v>
      </c>
      <c r="F37" s="5">
        <f>'Price original'!F40*100/Deflator!$C37*22.0462</f>
        <v>812.32573359237665</v>
      </c>
      <c r="G37" s="5">
        <f>'Price original'!G40*100/Deflator!$C37*22.0462</f>
        <v>841.11089389244398</v>
      </c>
      <c r="H37" s="5"/>
      <c r="I37" s="5"/>
      <c r="J37" s="5"/>
      <c r="K37" s="5"/>
      <c r="L37" s="5">
        <f>'Price original'!L40*100/Deflator!$C37*22.0462</f>
        <v>4373.0369478659613</v>
      </c>
      <c r="M37" s="5">
        <f>'Price original'!M40*100/Deflator!$C37*22.0462</f>
        <v>4139.7265095503717</v>
      </c>
      <c r="N37" s="5">
        <f>'Price original'!N40*100/Deflator!$C37*22.0462</f>
        <v>3715.5901906182489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39" x14ac:dyDescent="0.3">
      <c r="A38">
        <v>1996</v>
      </c>
      <c r="B38" s="5">
        <f>'Price original'!B41*100/Deflator!$C38</f>
        <v>3586.9359938696157</v>
      </c>
      <c r="C38" s="5">
        <f>'Price original'!C41*100/Deflator!$C38*22.0462</f>
        <v>3578.5106068443911</v>
      </c>
      <c r="D38" s="5"/>
      <c r="E38" s="5">
        <f>'Price original'!E41*100/Deflator!$C38*22.0462</f>
        <v>839.24367493514546</v>
      </c>
      <c r="F38" s="5">
        <f>'Price original'!F41*100/Deflator!$C38*22.0462</f>
        <v>887.86193408813131</v>
      </c>
      <c r="G38" s="5">
        <f>'Price original'!G41*100/Deflator!$C38*22.0462</f>
        <v>1126.3533532024319</v>
      </c>
      <c r="H38" s="5"/>
      <c r="I38" s="5"/>
      <c r="J38" s="5"/>
      <c r="K38" s="5"/>
      <c r="L38" s="5">
        <f>'Price original'!L41*100/Deflator!$C38*22.0462</f>
        <v>3499.1001266810463</v>
      </c>
      <c r="M38" s="5">
        <f>'Price original'!M41*100/Deflator!$C38*22.0462</f>
        <v>3292.8427791469139</v>
      </c>
      <c r="N38" s="5">
        <f>'Price original'!N41*100/Deflator!$C38*22.0462</f>
        <v>2892.6176931742139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39" x14ac:dyDescent="0.3">
      <c r="A39">
        <v>1997</v>
      </c>
      <c r="B39" s="5">
        <f>'Price original'!B42*100/Deflator!$C39</f>
        <v>3470.1433634726623</v>
      </c>
      <c r="C39" s="5">
        <f>'Price original'!C42*100/Deflator!$C39*22.0462</f>
        <v>3464.4350130472376</v>
      </c>
      <c r="D39" s="5"/>
      <c r="E39" s="5">
        <f>'Price original'!E42*100/Deflator!$C39*22.0462</f>
        <v>906.39637749824487</v>
      </c>
      <c r="F39" s="5">
        <f>'Price original'!F42*100/Deflator!$C39*22.0462</f>
        <v>951.1092329237996</v>
      </c>
      <c r="G39" s="5">
        <f>'Price original'!G42*100/Deflator!$C39*22.0462</f>
        <v>859.63783421460539</v>
      </c>
      <c r="H39" s="5"/>
      <c r="I39" s="5"/>
      <c r="J39" s="5"/>
      <c r="K39" s="5"/>
      <c r="L39" s="5">
        <f>'Price original'!L42*100/Deflator!$C39*22.0462</f>
        <v>3379.8458757845478</v>
      </c>
      <c r="M39" s="5">
        <f>'Price original'!M42*100/Deflator!$C39*22.0462</f>
        <v>3168.5614979551078</v>
      </c>
      <c r="N39" s="5">
        <f>'Price original'!N42*100/Deflator!$C39*22.0462</f>
        <v>2783.2634780254907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39" x14ac:dyDescent="0.3">
      <c r="A40">
        <v>1998</v>
      </c>
      <c r="B40" s="5">
        <f>'Price original'!B43*100/Deflator!$C40</f>
        <v>2486.9965688030293</v>
      </c>
      <c r="C40" s="5">
        <f>'Price original'!C43*100/Deflator!$C40*22.0462</f>
        <v>2506.2395714397453</v>
      </c>
      <c r="D40" s="5"/>
      <c r="E40" s="5">
        <f>'Price original'!E43*100/Deflator!$C40*22.0462</f>
        <v>820.28826929231002</v>
      </c>
      <c r="F40" s="5">
        <f>'Price original'!F43*100/Deflator!$C40*22.0462</f>
        <v>770.64269747169055</v>
      </c>
      <c r="G40" s="5">
        <f>'Price original'!G43*100/Deflator!$C40*22.0462</f>
        <v>439.18715627049403</v>
      </c>
      <c r="H40" s="5"/>
      <c r="I40" s="5"/>
      <c r="J40" s="5"/>
      <c r="K40" s="5"/>
      <c r="L40" s="5">
        <f>'Price original'!L43*100/Deflator!$C40*22.0462</f>
        <v>2438.7168422037676</v>
      </c>
      <c r="M40" s="5">
        <f>'Price original'!M43*100/Deflator!$C40*22.0462</f>
        <v>2331.4720454373337</v>
      </c>
      <c r="N40" s="5">
        <f>'Price original'!N43*100/Deflator!$C40*22.0462</f>
        <v>1988.9098395371745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39" x14ac:dyDescent="0.3">
      <c r="A41">
        <v>1999</v>
      </c>
      <c r="B41" s="5">
        <f>'Price original'!B44*100/Deflator!$C41</f>
        <v>2317.9794102362512</v>
      </c>
      <c r="C41" s="5">
        <f>'Price original'!C44*100/Deflator!$C41*22.0462</f>
        <v>2359.4108672876969</v>
      </c>
      <c r="D41" s="5"/>
      <c r="E41" s="5">
        <f>'Price original'!E44*100/Deflator!$C41*22.0462</f>
        <v>557.9950901626388</v>
      </c>
      <c r="F41" s="5">
        <f>'Price original'!F44*100/Deflator!$C41*22.0462</f>
        <v>497.65376064505114</v>
      </c>
      <c r="G41" s="5">
        <f>'Price original'!G44*100/Deflator!$C41*22.0462</f>
        <v>312.63274832551838</v>
      </c>
      <c r="H41" s="5"/>
      <c r="I41" s="5"/>
      <c r="J41" s="5"/>
      <c r="K41" s="5"/>
      <c r="L41" s="5">
        <f>'Price original'!L44*100/Deflator!$C41*22.0462</f>
        <v>2299.3450972837363</v>
      </c>
      <c r="M41" s="5">
        <f>'Price original'!M44*100/Deflator!$C41*22.0462</f>
        <v>2191.0341815151146</v>
      </c>
      <c r="N41" s="5">
        <f>'Price original'!N44*100/Deflator!$C41*22.0462</f>
        <v>1865.7783109521847</v>
      </c>
      <c r="O41" s="7"/>
      <c r="P41" s="7"/>
      <c r="Q41" s="7"/>
      <c r="R41" s="7"/>
      <c r="S41" s="17">
        <v>2281.4190450000001</v>
      </c>
      <c r="T41" s="17">
        <v>1533.1404299999999</v>
      </c>
      <c r="U41" s="17">
        <v>715.71249399999999</v>
      </c>
      <c r="V41" s="17">
        <v>7679.8508959999999</v>
      </c>
      <c r="W41" s="17">
        <v>8597.3538370000006</v>
      </c>
      <c r="X41" s="17">
        <v>1934.1687019999999</v>
      </c>
      <c r="Y41" s="17">
        <v>1477.073883</v>
      </c>
      <c r="Z41" s="17">
        <v>0</v>
      </c>
      <c r="AA41" s="15">
        <v>1204.6729700000001</v>
      </c>
      <c r="AB41" s="15">
        <v>2488.2201610000002</v>
      </c>
      <c r="AC41" s="15">
        <v>2504.1606700000002</v>
      </c>
      <c r="AD41" s="15">
        <v>1507.9145679999999</v>
      </c>
      <c r="AE41" s="15">
        <v>2839.4290420000002</v>
      </c>
      <c r="AF41" s="15">
        <v>2415.1259140000002</v>
      </c>
      <c r="AG41" s="15">
        <v>2683.9482859999998</v>
      </c>
      <c r="AH41" s="15">
        <v>3339.3108280000001</v>
      </c>
      <c r="AI41" s="15">
        <v>2842.5401470000002</v>
      </c>
      <c r="AJ41" s="15">
        <v>3334.9510310000001</v>
      </c>
      <c r="AK41" s="15">
        <v>1219.263013</v>
      </c>
      <c r="AL41" s="15">
        <v>2433.0348239999998</v>
      </c>
      <c r="AM41" s="15">
        <v>2470.00929</v>
      </c>
    </row>
    <row r="42" spans="1:39" x14ac:dyDescent="0.3">
      <c r="A42">
        <v>2000</v>
      </c>
      <c r="B42" s="5">
        <f>'Price original'!B45*100/Deflator!$C42</f>
        <v>2581.599155550668</v>
      </c>
      <c r="C42" s="5">
        <f>'Price original'!C45*100/Deflator!$C42*22.0462</f>
        <v>2648.2381661201962</v>
      </c>
      <c r="D42" s="5"/>
      <c r="E42" s="5">
        <f>'Price original'!E45*100/Deflator!$C42*22.0462</f>
        <v>555.45882590296981</v>
      </c>
      <c r="F42" s="5">
        <f>'Price original'!F45*100/Deflator!$C42*22.0462</f>
        <v>539.76789861757516</v>
      </c>
      <c r="G42" s="5">
        <f>'Price original'!G45*100/Deflator!$C42*22.0462</f>
        <v>564.87338227420662</v>
      </c>
      <c r="H42" s="5"/>
      <c r="I42" s="5"/>
      <c r="J42" s="5"/>
      <c r="K42" s="5"/>
      <c r="L42" s="5">
        <f>'Price original'!L45*100/Deflator!$C42*22.0462</f>
        <v>2531.5842104102935</v>
      </c>
      <c r="M42" s="5">
        <f>'Price original'!M45*100/Deflator!$C42*22.0462</f>
        <v>2370.799090975891</v>
      </c>
      <c r="N42" s="5">
        <f>'Price original'!N45*100/Deflator!$C42*22.0462</f>
        <v>2047.7910380530459</v>
      </c>
      <c r="O42" s="7"/>
      <c r="P42" s="7"/>
      <c r="Q42" s="7"/>
      <c r="R42" s="7"/>
      <c r="S42" s="17">
        <v>2560.6989739999999</v>
      </c>
      <c r="T42" s="17">
        <v>1552.847534</v>
      </c>
      <c r="U42" s="17">
        <v>626.27016600000002</v>
      </c>
      <c r="V42" s="17">
        <v>7481.5858879999996</v>
      </c>
      <c r="W42" s="17">
        <v>11895.709579</v>
      </c>
      <c r="X42" s="17">
        <v>2132.672184</v>
      </c>
      <c r="Y42" s="17">
        <v>1317.350999</v>
      </c>
      <c r="Z42" s="17">
        <v>0</v>
      </c>
      <c r="AA42" s="17">
        <v>1263.5552580000001</v>
      </c>
      <c r="AB42" s="17">
        <v>2570.737423</v>
      </c>
      <c r="AC42" s="17">
        <v>2612.432824</v>
      </c>
      <c r="AD42" s="17">
        <v>1623.81152</v>
      </c>
      <c r="AE42" s="17">
        <v>2959.9400310000001</v>
      </c>
      <c r="AF42" s="17">
        <v>2515.267844</v>
      </c>
      <c r="AG42" s="17">
        <v>2881.5970809999999</v>
      </c>
      <c r="AH42" s="17">
        <v>3451.5338609999999</v>
      </c>
      <c r="AI42" s="17">
        <v>2921.410226</v>
      </c>
      <c r="AJ42" s="17">
        <v>3860.8043250000001</v>
      </c>
      <c r="AK42" s="17">
        <v>1270.0614089999999</v>
      </c>
      <c r="AL42" s="17">
        <v>2515.966923</v>
      </c>
      <c r="AM42" s="17">
        <v>2549.0527109999998</v>
      </c>
    </row>
    <row r="43" spans="1:39" x14ac:dyDescent="0.3">
      <c r="A43">
        <v>2001</v>
      </c>
      <c r="B43" s="5">
        <f>'Price original'!B46*100/Deflator!$C43</f>
        <v>2187.9218364128433</v>
      </c>
      <c r="C43" s="5">
        <f>'Price original'!C46*100/Deflator!$C43*22.0462</f>
        <v>2223.1682856901652</v>
      </c>
      <c r="D43" s="5"/>
      <c r="E43" s="5">
        <f>'Price original'!E46*100/Deflator!$C43*22.0462</f>
        <v>585.97106280039804</v>
      </c>
      <c r="F43" s="5">
        <f>'Price original'!F46*100/Deflator!$C43*22.0462</f>
        <v>529.79366096261413</v>
      </c>
      <c r="G43" s="5">
        <f>'Price original'!G46*100/Deflator!$C43*22.0462</f>
        <v>503.56888209409209</v>
      </c>
      <c r="H43" s="5"/>
      <c r="I43" s="5"/>
      <c r="J43" s="5"/>
      <c r="K43" s="5"/>
      <c r="L43" s="5">
        <f>'Price original'!L46*100/Deflator!$C43*22.0462</f>
        <v>2112.4602132226751</v>
      </c>
      <c r="M43" s="5">
        <f>'Price original'!M46*100/Deflator!$C43*22.0462</f>
        <v>2030.9334872914694</v>
      </c>
      <c r="N43" s="5">
        <f>'Price original'!N46*100/Deflator!$C43*22.0462</f>
        <v>1789.697060374971</v>
      </c>
      <c r="O43" s="7"/>
      <c r="P43" s="7"/>
      <c r="Q43" s="7"/>
      <c r="R43" s="7"/>
      <c r="S43" s="15">
        <v>2149.6800490000001</v>
      </c>
      <c r="T43" s="15">
        <v>1183.5360370000001</v>
      </c>
      <c r="U43" s="15">
        <v>636.58758999999998</v>
      </c>
      <c r="V43" s="15">
        <v>5996.741626</v>
      </c>
      <c r="W43" s="15">
        <v>7943.5740640000004</v>
      </c>
      <c r="X43" s="15">
        <v>1934.4813779999999</v>
      </c>
      <c r="Y43" s="15">
        <v>1557.227736</v>
      </c>
      <c r="Z43" s="15">
        <v>0</v>
      </c>
      <c r="AA43" s="15">
        <v>1135.9114609999999</v>
      </c>
      <c r="AB43" s="15">
        <v>2327.9508679999999</v>
      </c>
      <c r="AC43" s="15">
        <v>2385.0444560000001</v>
      </c>
      <c r="AD43" s="15">
        <v>1448.8578930000001</v>
      </c>
      <c r="AE43" s="15">
        <v>2675.8790429999999</v>
      </c>
      <c r="AF43" s="15">
        <v>2262.7814100000001</v>
      </c>
      <c r="AG43" s="15">
        <v>2624.4744489999998</v>
      </c>
      <c r="AH43" s="15">
        <v>3056.9181279999998</v>
      </c>
      <c r="AI43" s="15">
        <v>2651.3281259999999</v>
      </c>
      <c r="AJ43" s="15">
        <v>3140.5318160000002</v>
      </c>
      <c r="AK43" s="15">
        <v>1134.4150549999999</v>
      </c>
      <c r="AL43" s="15">
        <v>2291.960345</v>
      </c>
      <c r="AM43" s="15">
        <v>2328.4307939999999</v>
      </c>
    </row>
    <row r="44" spans="1:39" x14ac:dyDescent="0.3">
      <c r="A44">
        <v>2002</v>
      </c>
      <c r="B44" s="5">
        <f>'Price original'!B47*100/Deflator!$C44</f>
        <v>2124.9999154283673</v>
      </c>
      <c r="C44" s="5">
        <f>'Price original'!C47*100/Deflator!$C44*22.0462</f>
        <v>2163.5488024960514</v>
      </c>
      <c r="D44" s="5"/>
      <c r="E44" s="5">
        <f>'Price original'!E47*100/Deflator!$C44*22.0462</f>
        <v>528.7539362675177</v>
      </c>
      <c r="F44" s="5">
        <f>'Price original'!F47*100/Deflator!$C44*22.0462</f>
        <v>471.14172528705285</v>
      </c>
      <c r="G44" s="5">
        <f>'Price original'!G47*100/Deflator!$C44*22.0462</f>
        <v>247.46929664501008</v>
      </c>
      <c r="H44" s="5"/>
      <c r="I44" s="5"/>
      <c r="J44" s="5"/>
      <c r="K44" s="5"/>
      <c r="L44" s="5">
        <f>'Price original'!L47*100/Deflator!$C44*22.0462</f>
        <v>2109.0190993733131</v>
      </c>
      <c r="M44" s="5">
        <f>'Price original'!M47*100/Deflator!$C44*22.0462</f>
        <v>2009.2339612384123</v>
      </c>
      <c r="N44" s="5">
        <f>'Price original'!N47*100/Deflator!$C44*22.0462</f>
        <v>1766.0300403361452</v>
      </c>
      <c r="O44" s="7"/>
      <c r="P44" s="7"/>
      <c r="Q44" s="7"/>
      <c r="R44" s="7"/>
      <c r="S44" s="17">
        <v>2092.0313249999999</v>
      </c>
      <c r="T44" s="17">
        <v>1025.2533060000001</v>
      </c>
      <c r="U44" s="17">
        <v>596.30453499999999</v>
      </c>
      <c r="V44" s="17">
        <v>5342.8786639999998</v>
      </c>
      <c r="W44" s="17">
        <v>8926.8233</v>
      </c>
      <c r="X44" s="17">
        <v>1777.869005</v>
      </c>
      <c r="Y44" s="17">
        <v>1085.6477420000001</v>
      </c>
      <c r="Z44" s="17">
        <v>0</v>
      </c>
      <c r="AA44" s="17">
        <v>1125.009106</v>
      </c>
      <c r="AB44" s="17">
        <v>2262.3773719999999</v>
      </c>
      <c r="AC44" s="17">
        <v>2331.8557150000001</v>
      </c>
      <c r="AD44" s="17">
        <v>1348.3396210000001</v>
      </c>
      <c r="AE44" s="17">
        <v>2614.1736980000001</v>
      </c>
      <c r="AF44" s="17">
        <v>2201.4276770000001</v>
      </c>
      <c r="AG44" s="17">
        <v>2582.8433799999998</v>
      </c>
      <c r="AH44" s="17">
        <v>2955.8574939999999</v>
      </c>
      <c r="AI44" s="17">
        <v>2579.0662400000001</v>
      </c>
      <c r="AJ44" s="17">
        <v>3233.900877</v>
      </c>
      <c r="AK44" s="17">
        <v>1094.3078800000001</v>
      </c>
      <c r="AL44" s="17">
        <v>2228.638297</v>
      </c>
      <c r="AM44" s="17">
        <v>2265.8054520000001</v>
      </c>
    </row>
    <row r="45" spans="1:39" x14ac:dyDescent="0.3">
      <c r="A45">
        <v>2003</v>
      </c>
      <c r="B45" s="5">
        <f>'Price original'!B48*100/Deflator!$C45</f>
        <v>2372.2674611276593</v>
      </c>
      <c r="C45" s="5">
        <f>'Price original'!C48*100/Deflator!$C45*22.0462</f>
        <v>2484.3415312558177</v>
      </c>
      <c r="D45" s="5">
        <f>'Price original'!D48*100/Deflator!$C45</f>
        <v>24190.822587728111</v>
      </c>
      <c r="E45" s="5">
        <f>'Price original'!E48*100/Deflator!$C45*22.0462</f>
        <v>437.70202394939889</v>
      </c>
      <c r="F45" s="5">
        <f>'Price original'!F48*100/Deflator!$C45*22.0462</f>
        <v>410.30924537076839</v>
      </c>
      <c r="G45" s="5">
        <f>'Price original'!G48*100/Deflator!$C45*22.0462</f>
        <v>113.29884656815452</v>
      </c>
      <c r="H45" s="5"/>
      <c r="I45" s="5"/>
      <c r="J45" s="5"/>
      <c r="K45" s="5"/>
      <c r="L45" s="5">
        <f>'Price original'!L48*100/Deflator!$C45*22.0462</f>
        <v>2351.7749993986995</v>
      </c>
      <c r="M45" s="5">
        <f>'Price original'!M48*100/Deflator!$C45*22.0462</f>
        <v>2245.9161580761424</v>
      </c>
      <c r="N45" s="5">
        <f>'Price original'!N48*100/Deflator!$C45*22.0462</f>
        <v>2068.6069877017098</v>
      </c>
      <c r="O45" s="7"/>
      <c r="P45" s="7"/>
      <c r="Q45" s="7"/>
      <c r="R45" s="7"/>
      <c r="S45" s="15">
        <v>2402.2200469999998</v>
      </c>
      <c r="T45" s="15">
        <v>1063.8713479999999</v>
      </c>
      <c r="U45" s="15">
        <v>661.31931799999995</v>
      </c>
      <c r="V45" s="15">
        <v>6282.9451570000001</v>
      </c>
      <c r="W45" s="15">
        <v>12367.347118</v>
      </c>
      <c r="X45" s="15">
        <v>1844.1140929999999</v>
      </c>
      <c r="Y45" s="15">
        <v>1494.9908889999999</v>
      </c>
      <c r="Z45" s="15">
        <v>0</v>
      </c>
      <c r="AA45" s="15">
        <v>1324.9739959999999</v>
      </c>
      <c r="AB45" s="15">
        <v>2376.3460559999999</v>
      </c>
      <c r="AC45" s="15">
        <v>2455.6532579999998</v>
      </c>
      <c r="AD45" s="15">
        <v>1415.2020339999999</v>
      </c>
      <c r="AE45" s="15">
        <v>2813.5442739999999</v>
      </c>
      <c r="AF45" s="15">
        <v>2334.4374299999999</v>
      </c>
      <c r="AG45" s="15">
        <v>2822.0139399999998</v>
      </c>
      <c r="AH45" s="15">
        <v>3231.2817490000002</v>
      </c>
      <c r="AI45" s="15">
        <v>2777.8290649999999</v>
      </c>
      <c r="AJ45" s="15">
        <v>3791.422458</v>
      </c>
      <c r="AK45" s="15">
        <v>1153.368361</v>
      </c>
      <c r="AL45" s="15">
        <v>2325.8163730000001</v>
      </c>
      <c r="AM45" s="15">
        <v>2375.7890120000002</v>
      </c>
    </row>
    <row r="46" spans="1:39" x14ac:dyDescent="0.3">
      <c r="A46">
        <v>2004</v>
      </c>
      <c r="B46" s="5">
        <f>'Price original'!B49*100/Deflator!$C46</f>
        <v>3720.1035092443667</v>
      </c>
      <c r="C46" s="5">
        <f>'Price original'!C49*100/Deflator!$C46*22.0462</f>
        <v>3687.0958191502518</v>
      </c>
      <c r="D46" s="5">
        <f>'Price original'!D49*100/Deflator!$C46</f>
        <v>36197.7958632667</v>
      </c>
      <c r="E46" s="5">
        <f>'Price original'!E49*100/Deflator!$C46*22.0462</f>
        <v>314.71018578087495</v>
      </c>
      <c r="F46" s="5">
        <f>'Price original'!F49*100/Deflator!$C46*22.0462</f>
        <v>404.93753710067739</v>
      </c>
      <c r="G46" s="5">
        <f>'Price original'!G49*100/Deflator!$C46*22.0462</f>
        <v>407.1442814544717</v>
      </c>
      <c r="H46" s="5"/>
      <c r="I46" s="5"/>
      <c r="J46" s="5"/>
      <c r="K46" s="5"/>
      <c r="L46" s="5">
        <f>'Price original'!L49*100/Deflator!$C46*22.0462</f>
        <v>3621.1382990610086</v>
      </c>
      <c r="M46" s="5">
        <f>'Price original'!M49*100/Deflator!$C46*22.0462</f>
        <v>3473.9870700681695</v>
      </c>
      <c r="N46" s="5">
        <f>'Price original'!N49*100/Deflator!$C46*22.0462</f>
        <v>3077.3227024432335</v>
      </c>
      <c r="O46" s="7"/>
      <c r="P46" s="7"/>
      <c r="Q46" s="7"/>
      <c r="R46" s="7"/>
      <c r="S46" s="17">
        <v>3565.2165289999998</v>
      </c>
      <c r="T46" s="17">
        <v>1316.8889180000001</v>
      </c>
      <c r="U46" s="17">
        <v>1114.2738790000001</v>
      </c>
      <c r="V46" s="17">
        <v>10676.590462</v>
      </c>
      <c r="W46" s="17">
        <v>17344.373381000001</v>
      </c>
      <c r="X46" s="17">
        <v>2155.1907209999999</v>
      </c>
      <c r="Y46" s="17">
        <v>2022.895025</v>
      </c>
      <c r="Z46" s="17">
        <v>0</v>
      </c>
      <c r="AA46" s="17">
        <v>1749.087599</v>
      </c>
      <c r="AB46" s="17">
        <v>2811.0350939999998</v>
      </c>
      <c r="AC46" s="17">
        <v>2941.6618450000001</v>
      </c>
      <c r="AD46" s="17">
        <v>2039.834938</v>
      </c>
      <c r="AE46" s="17">
        <v>3580.6317629999999</v>
      </c>
      <c r="AF46" s="17">
        <v>2695.465185</v>
      </c>
      <c r="AG46" s="17">
        <v>3440.7940250000001</v>
      </c>
      <c r="AH46" s="17">
        <v>4304.4082330000001</v>
      </c>
      <c r="AI46" s="17">
        <v>3583.5071499999999</v>
      </c>
      <c r="AJ46" s="17">
        <v>4774.1761489999999</v>
      </c>
      <c r="AK46" s="17">
        <v>1646.2338540000001</v>
      </c>
      <c r="AL46" s="17">
        <v>2722.6517039999999</v>
      </c>
      <c r="AM46" s="17">
        <v>2831.184859</v>
      </c>
    </row>
    <row r="47" spans="1:39" x14ac:dyDescent="0.3">
      <c r="A47">
        <v>2005</v>
      </c>
      <c r="B47" s="5">
        <f>'Price original'!B50*100/Deflator!$C47</f>
        <v>4621.6122540269434</v>
      </c>
      <c r="C47" s="5">
        <f>'Price original'!C50*100/Deflator!$C47*22.0462</f>
        <v>4577.8036624378219</v>
      </c>
      <c r="D47" s="5">
        <f>'Price original'!D50*100/Deflator!$C47</f>
        <v>43896.765660298901</v>
      </c>
      <c r="E47" s="5">
        <f>'Price original'!E50*100/Deflator!$C47*22.0462</f>
        <v>605.99934621624368</v>
      </c>
      <c r="F47" s="5">
        <f>'Price original'!F50*100/Deflator!$C47*22.0462</f>
        <v>818.71686173956164</v>
      </c>
      <c r="G47" s="5">
        <f>'Price original'!G50*100/Deflator!$C47*22.0462</f>
        <v>1082.0195967214202</v>
      </c>
      <c r="H47" s="5"/>
      <c r="I47" s="5"/>
      <c r="J47" s="5"/>
      <c r="K47" s="5"/>
      <c r="L47" s="5">
        <f>'Price original'!L50*100/Deflator!$C47*22.0462</f>
        <v>4377.8149116877421</v>
      </c>
      <c r="M47" s="5">
        <f>'Price original'!M50*100/Deflator!$C47*22.0462</f>
        <v>4262.1888133392413</v>
      </c>
      <c r="N47" s="5">
        <f>'Price original'!N50*100/Deflator!$C47*22.0462</f>
        <v>3918.9890313940955</v>
      </c>
      <c r="O47" s="7"/>
      <c r="P47" s="7"/>
      <c r="Q47" s="7"/>
      <c r="R47" s="7"/>
      <c r="S47" s="15">
        <v>4426.48146</v>
      </c>
      <c r="T47" s="15">
        <v>1677.0705829999999</v>
      </c>
      <c r="U47" s="15">
        <v>1183.4527680000001</v>
      </c>
      <c r="V47" s="15">
        <v>8898.9547320000001</v>
      </c>
      <c r="W47" s="15">
        <v>17867.715003000001</v>
      </c>
      <c r="X47" s="15">
        <v>2297.6189629999999</v>
      </c>
      <c r="Y47" s="15">
        <v>1917.5476639999999</v>
      </c>
      <c r="Z47" s="15">
        <v>0</v>
      </c>
      <c r="AA47" s="15">
        <v>1701.5291850000001</v>
      </c>
      <c r="AB47" s="15">
        <v>3099.3674179999998</v>
      </c>
      <c r="AC47" s="15">
        <v>3335.722174</v>
      </c>
      <c r="AD47" s="15">
        <v>2387.4094369999998</v>
      </c>
      <c r="AE47" s="15">
        <v>3878.4113459999999</v>
      </c>
      <c r="AF47" s="15">
        <v>2887.5910050000002</v>
      </c>
      <c r="AG47" s="15">
        <v>3770.6457639999999</v>
      </c>
      <c r="AH47" s="15">
        <v>4422.6835920000003</v>
      </c>
      <c r="AI47" s="15">
        <v>3749.944524</v>
      </c>
      <c r="AJ47" s="15">
        <v>5087.9587949999996</v>
      </c>
      <c r="AK47" s="15">
        <v>1932.1594540000001</v>
      </c>
      <c r="AL47" s="15">
        <v>3068.1883750000002</v>
      </c>
      <c r="AM47" s="15">
        <v>3148.9410269999998</v>
      </c>
    </row>
    <row r="48" spans="1:39" x14ac:dyDescent="0.3">
      <c r="A48">
        <v>2006</v>
      </c>
      <c r="B48" s="5">
        <f>'Price original'!B51*100/Deflator!$C48</f>
        <v>8189.6058180438968</v>
      </c>
      <c r="C48" s="5">
        <f>'Price original'!C51*100/Deflator!$C48*22.0462</f>
        <v>8244.4181839697485</v>
      </c>
      <c r="D48" s="5">
        <f>'Price original'!D51*100/Deflator!$C48</f>
        <v>75817.913324865105</v>
      </c>
      <c r="E48" s="5">
        <f>'Price original'!E51*100/Deflator!$C48*22.0462</f>
        <v>654.07718925196878</v>
      </c>
      <c r="F48" s="5">
        <f>'Price original'!F51*100/Deflator!$C48*22.0462</f>
        <v>412.81920960984905</v>
      </c>
      <c r="G48" s="5">
        <f>'Price original'!G51*100/Deflator!$C48*22.0462</f>
        <v>484.18660751775201</v>
      </c>
      <c r="H48" s="5"/>
      <c r="I48" s="5"/>
      <c r="J48" s="5"/>
      <c r="K48" s="5"/>
      <c r="L48" s="5">
        <f>'Price original'!L51*100/Deflator!$C48*22.0462</f>
        <v>7821.7673935455414</v>
      </c>
      <c r="M48" s="5">
        <f>'Price original'!M51*100/Deflator!$C48*22.0462</f>
        <v>7572.4995208210148</v>
      </c>
      <c r="N48" s="5">
        <f>'Price original'!N51*100/Deflator!$C48*22.0462</f>
        <v>6966.6846073549123</v>
      </c>
      <c r="O48" s="7"/>
      <c r="P48" s="7"/>
      <c r="Q48" s="7"/>
      <c r="R48" s="7"/>
      <c r="S48" s="17">
        <v>7971.8937120000001</v>
      </c>
      <c r="T48" s="17">
        <v>3836.441413</v>
      </c>
      <c r="U48" s="17">
        <v>1517.4063289999999</v>
      </c>
      <c r="V48" s="17">
        <v>10251.961843999999</v>
      </c>
      <c r="W48" s="17">
        <v>28469.924273000001</v>
      </c>
      <c r="X48" s="17">
        <v>3022.909412</v>
      </c>
      <c r="Y48" s="17">
        <v>1594.974201</v>
      </c>
      <c r="Z48" s="17">
        <v>0</v>
      </c>
      <c r="AA48" s="17">
        <v>2712.0107969999999</v>
      </c>
      <c r="AB48" s="17">
        <v>4638.7507519999999</v>
      </c>
      <c r="AC48" s="17">
        <v>5092.9376130000001</v>
      </c>
      <c r="AD48" s="17">
        <v>3993.2601060000002</v>
      </c>
      <c r="AE48" s="17">
        <v>5612.9759480000002</v>
      </c>
      <c r="AF48" s="17">
        <v>4159.220534</v>
      </c>
      <c r="AG48" s="17">
        <v>5378.3317809999999</v>
      </c>
      <c r="AH48" s="17">
        <v>6118.2557859999997</v>
      </c>
      <c r="AI48" s="17">
        <v>5148.3346099999999</v>
      </c>
      <c r="AJ48" s="17">
        <v>7732.6424200000001</v>
      </c>
      <c r="AK48" s="17">
        <v>3264.9140659999998</v>
      </c>
      <c r="AL48" s="17">
        <v>4693.2577709999996</v>
      </c>
      <c r="AM48" s="17">
        <v>4708.066143</v>
      </c>
    </row>
    <row r="49" spans="1:39" x14ac:dyDescent="0.3">
      <c r="A49">
        <v>2007</v>
      </c>
      <c r="B49" s="5">
        <f>'Price original'!B52*100/Deflator!$C49</f>
        <v>8440.5004526391494</v>
      </c>
      <c r="C49" s="5">
        <f>'Price original'!C52*100/Deflator!$C49*22.0462</f>
        <v>8415.6439822970624</v>
      </c>
      <c r="D49" s="5">
        <f>'Price original'!D52*100/Deflator!$C49</f>
        <v>73855.27407021221</v>
      </c>
      <c r="E49" s="5">
        <f>'Price original'!E52*100/Deflator!$C49*22.0462</f>
        <v>400.97019232272004</v>
      </c>
      <c r="F49" s="5">
        <f>'Price original'!F52*100/Deflator!$C49*22.0462</f>
        <v>400.97019232272004</v>
      </c>
      <c r="G49" s="5">
        <f>'Price original'!G52*100/Deflator!$C49*22.0462</f>
        <v>173.75375000651204</v>
      </c>
      <c r="H49" s="5"/>
      <c r="I49" s="5"/>
      <c r="J49" s="5"/>
      <c r="K49" s="5"/>
      <c r="L49" s="5">
        <f>'Price original'!L52*100/Deflator!$C49*22.0462</f>
        <v>8128.3700312066067</v>
      </c>
      <c r="M49" s="5">
        <f>'Price original'!M52*100/Deflator!$C49*22.0462</f>
        <v>7904.2390316299634</v>
      </c>
      <c r="N49" s="5">
        <f>'Price original'!N52*100/Deflator!$C49*22.0462</f>
        <v>7373.5828012216052</v>
      </c>
      <c r="O49" s="7"/>
      <c r="P49" s="7"/>
      <c r="Q49" s="7"/>
      <c r="R49" s="7"/>
      <c r="S49" s="15">
        <v>8137.4595330000002</v>
      </c>
      <c r="T49" s="15">
        <v>3713.8573839999999</v>
      </c>
      <c r="U49" s="15">
        <v>2979.3734549999999</v>
      </c>
      <c r="V49" s="15">
        <v>16611.527512000001</v>
      </c>
      <c r="W49" s="15">
        <v>42797.892887000002</v>
      </c>
      <c r="X49" s="15">
        <v>3003.0655889999998</v>
      </c>
      <c r="Y49" s="15">
        <v>3862.6660969999998</v>
      </c>
      <c r="Z49" s="15">
        <v>0</v>
      </c>
      <c r="AA49" s="15">
        <v>3116.2617679999998</v>
      </c>
      <c r="AB49" s="15">
        <v>4826.5249860000004</v>
      </c>
      <c r="AC49" s="15">
        <v>5132.2272910000002</v>
      </c>
      <c r="AD49" s="15">
        <v>4574.8425129999996</v>
      </c>
      <c r="AE49" s="15">
        <v>6136.2215409999999</v>
      </c>
      <c r="AF49" s="15">
        <v>4547.1301530000001</v>
      </c>
      <c r="AG49" s="15">
        <v>5980.6885009999996</v>
      </c>
      <c r="AH49" s="15">
        <v>7168.9823310000002</v>
      </c>
      <c r="AI49" s="15">
        <v>5967.1126670000003</v>
      </c>
      <c r="AJ49" s="15">
        <v>9784.6049170000006</v>
      </c>
      <c r="AK49" s="15">
        <v>3779.1143710000001</v>
      </c>
      <c r="AL49" s="15">
        <v>4702.7437410000002</v>
      </c>
      <c r="AM49" s="15">
        <v>4848.0721430000003</v>
      </c>
    </row>
    <row r="50" spans="1:39" x14ac:dyDescent="0.3">
      <c r="A50">
        <v>2008</v>
      </c>
      <c r="B50" s="5">
        <f>'Price original'!B53*100/Deflator!$C50</f>
        <v>7910.3830515828377</v>
      </c>
      <c r="C50" s="5">
        <f>'Price original'!C53*100/Deflator!$C50*22.0462</f>
        <v>7870.6917568155468</v>
      </c>
      <c r="D50" s="5">
        <f>'Price original'!D53*100/Deflator!$C50</f>
        <v>62417.097366549329</v>
      </c>
      <c r="E50" s="5">
        <f>'Price original'!E53*100/Deflator!$C50*22.0462</f>
        <v>289.60925449239232</v>
      </c>
      <c r="F50" s="5">
        <f>'Price original'!F53*100/Deflator!$C50*22.0462</f>
        <v>289.60925449239232</v>
      </c>
      <c r="G50" s="5">
        <f>'Price original'!G53*100/Deflator!$C50*22.0462</f>
        <v>190.39126915703574</v>
      </c>
      <c r="H50" s="5"/>
      <c r="I50" s="5"/>
      <c r="J50" s="5"/>
      <c r="K50" s="5"/>
      <c r="L50" s="5">
        <f>'Price original'!L53*100/Deflator!$C50*22.0462</f>
        <v>7578.2642709980855</v>
      </c>
      <c r="M50" s="5">
        <f>'Price original'!M53*100/Deflator!$C50*22.0462</f>
        <v>7411.2339938468995</v>
      </c>
      <c r="N50" s="5">
        <f>'Price original'!N53*100/Deflator!$C50*22.0462</f>
        <v>7039.5243967519491</v>
      </c>
      <c r="O50" s="7"/>
      <c r="P50" s="7"/>
      <c r="Q50" s="7"/>
      <c r="R50" s="7"/>
      <c r="S50" s="17">
        <v>7610.5210489999999</v>
      </c>
      <c r="T50" s="17">
        <v>2066.852069</v>
      </c>
      <c r="U50" s="17">
        <v>2311.520747</v>
      </c>
      <c r="V50" s="17">
        <v>20384.734349999999</v>
      </c>
      <c r="W50" s="17">
        <v>23134.296684000001</v>
      </c>
      <c r="X50" s="17">
        <v>2826.1631860000002</v>
      </c>
      <c r="Y50" s="17">
        <v>4310.6947559999999</v>
      </c>
      <c r="Z50" s="17">
        <v>0</v>
      </c>
      <c r="AA50" s="17">
        <v>3070.17605</v>
      </c>
      <c r="AB50" s="17">
        <v>4148.834852</v>
      </c>
      <c r="AC50" s="17">
        <v>4605.7373219999999</v>
      </c>
      <c r="AD50" s="17">
        <v>4495.989321</v>
      </c>
      <c r="AE50" s="17">
        <v>5889.4090640000004</v>
      </c>
      <c r="AF50" s="17">
        <v>3617.3614550000002</v>
      </c>
      <c r="AG50" s="17">
        <v>5272.5980499999996</v>
      </c>
      <c r="AH50" s="17">
        <v>7199.3992340000004</v>
      </c>
      <c r="AI50" s="17">
        <v>5851.6328819999999</v>
      </c>
      <c r="AJ50" s="17">
        <v>6522.9768759999997</v>
      </c>
      <c r="AK50" s="17">
        <v>3765.444137</v>
      </c>
      <c r="AL50" s="17">
        <v>4063.8831070000001</v>
      </c>
      <c r="AM50" s="17">
        <v>4313.104421</v>
      </c>
    </row>
    <row r="51" spans="1:39" x14ac:dyDescent="0.3">
      <c r="A51">
        <v>2009</v>
      </c>
      <c r="B51" s="5">
        <f>'Price original'!B54*100/Deflator!$C51</f>
        <v>5917.756046437753</v>
      </c>
      <c r="C51" s="5">
        <f>'Price original'!C54*100/Deflator!$C51*22.0462</f>
        <v>5960.3909461583917</v>
      </c>
      <c r="D51" s="5">
        <f>'Price original'!D54*100/Deflator!$C51</f>
        <v>48193.391209171496</v>
      </c>
      <c r="E51" s="5">
        <f>'Price original'!E54*100/Deflator!$C51*22.0462</f>
        <v>484.40437246063215</v>
      </c>
      <c r="F51" s="5">
        <f>'Price original'!F54*100/Deflator!$C51*22.0462</f>
        <v>484.40437246063215</v>
      </c>
      <c r="G51" s="5">
        <f>'Price original'!G54*100/Deflator!$C51*22.0462</f>
        <v>203.44983643346546</v>
      </c>
      <c r="H51" s="5"/>
      <c r="I51" s="5"/>
      <c r="J51" s="5"/>
      <c r="K51" s="5"/>
      <c r="L51" s="5">
        <f>'Price original'!L54*100/Deflator!$C51*22.0462</f>
        <v>5706.1572336575337</v>
      </c>
      <c r="M51" s="5">
        <f>'Price original'!M54*100/Deflator!$C51*22.0462</f>
        <v>5494.4479292812057</v>
      </c>
      <c r="N51" s="5">
        <f>'Price original'!N54*100/Deflator!$C51*22.0462</f>
        <v>5183.818574208809</v>
      </c>
      <c r="O51" s="7"/>
      <c r="P51" s="7"/>
      <c r="Q51" s="7"/>
      <c r="R51" s="7"/>
      <c r="S51" s="15">
        <v>5763.3664429999999</v>
      </c>
      <c r="T51" s="15">
        <v>1827.6208819999999</v>
      </c>
      <c r="U51" s="15">
        <v>1904.159457</v>
      </c>
      <c r="V51" s="15">
        <v>14925.697483</v>
      </c>
      <c r="W51" s="15">
        <v>16214.565612</v>
      </c>
      <c r="X51" s="15">
        <v>1834.5686000000001</v>
      </c>
      <c r="Y51" s="15">
        <v>2812.2163070000001</v>
      </c>
      <c r="Z51" s="15">
        <v>0</v>
      </c>
      <c r="AA51" s="15">
        <v>2256.0092989999998</v>
      </c>
      <c r="AB51" s="15">
        <v>3535.5033010000002</v>
      </c>
      <c r="AC51" s="15">
        <v>3866.6574340000002</v>
      </c>
      <c r="AD51" s="15">
        <v>3440.987693</v>
      </c>
      <c r="AE51" s="15">
        <v>4774.9981580000003</v>
      </c>
      <c r="AF51" s="15">
        <v>3095.0928840000001</v>
      </c>
      <c r="AG51" s="15">
        <v>4223.2810689999997</v>
      </c>
      <c r="AH51" s="15">
        <v>5710.0934619999998</v>
      </c>
      <c r="AI51" s="15">
        <v>4741.0301060000002</v>
      </c>
      <c r="AJ51" s="15">
        <v>5136.763704</v>
      </c>
      <c r="AK51" s="15">
        <v>2891.5753180000002</v>
      </c>
      <c r="AL51" s="15">
        <v>3482.4125859999999</v>
      </c>
      <c r="AM51" s="15">
        <v>3656.5178989999999</v>
      </c>
    </row>
    <row r="52" spans="1:39" x14ac:dyDescent="0.3">
      <c r="A52">
        <v>2010</v>
      </c>
      <c r="B52" s="5">
        <f>'Price original'!B55*100/Deflator!$C52</f>
        <v>8493.2788988704506</v>
      </c>
      <c r="C52" s="5">
        <f>'Price original'!C55*100/Deflator!$C52*22.0462</f>
        <v>8502.2800434589008</v>
      </c>
      <c r="D52" s="5">
        <f>'Price original'!D55*100/Deflator!$C52</f>
        <v>66506.857884465906</v>
      </c>
      <c r="E52" s="5">
        <f>'Price original'!E55*100/Deflator!$C52*22.0462</f>
        <v>295.48463456469347</v>
      </c>
      <c r="F52" s="5">
        <f>'Price original'!F55*100/Deflator!$C52*22.0462</f>
        <v>295.48463456469347</v>
      </c>
      <c r="G52" s="5">
        <f>'Price original'!G55*100/Deflator!$C52*22.0462</f>
        <v>147.7423172823467</v>
      </c>
      <c r="H52" s="5"/>
      <c r="I52" s="5"/>
      <c r="J52" s="5"/>
      <c r="K52" s="5"/>
      <c r="L52" s="5">
        <f>'Price original'!L55*100/Deflator!$C52*22.0462</f>
        <v>8231.6638710865827</v>
      </c>
      <c r="M52" s="5">
        <f>'Price original'!M55*100/Deflator!$C52*22.0462</f>
        <v>7878.3394034797611</v>
      </c>
      <c r="N52" s="5">
        <f>'Price original'!N55*100/Deflator!$C52*22.0462</f>
        <v>7527.8017204061771</v>
      </c>
      <c r="O52" s="7"/>
      <c r="P52" s="7"/>
      <c r="Q52" s="7"/>
      <c r="R52" s="7"/>
      <c r="S52" s="17">
        <v>8221.2317839999996</v>
      </c>
      <c r="T52" s="17">
        <v>2345.1656360000002</v>
      </c>
      <c r="U52" s="17">
        <v>2328.3076550000001</v>
      </c>
      <c r="V52" s="17">
        <v>22190.445873000001</v>
      </c>
      <c r="W52" s="17">
        <v>23645.157150999999</v>
      </c>
      <c r="X52" s="17">
        <v>2360.6220819999999</v>
      </c>
      <c r="Y52" s="17">
        <v>3216.7745580000001</v>
      </c>
      <c r="Z52" s="17">
        <v>0</v>
      </c>
      <c r="AA52" s="17">
        <v>3962.2946820000002</v>
      </c>
      <c r="AB52" s="17">
        <v>4395.2777390000001</v>
      </c>
      <c r="AC52" s="17">
        <v>4889.6910170000001</v>
      </c>
      <c r="AD52" s="17">
        <v>5340.5396209999999</v>
      </c>
      <c r="AE52" s="17">
        <v>6253.092474</v>
      </c>
      <c r="AF52" s="17">
        <v>3745.6366819999998</v>
      </c>
      <c r="AG52" s="17">
        <v>5385.5879690000002</v>
      </c>
      <c r="AH52" s="17">
        <v>7675.6373910000002</v>
      </c>
      <c r="AI52" s="17">
        <v>6196.3893950000001</v>
      </c>
      <c r="AJ52" s="17">
        <v>6767.869267</v>
      </c>
      <c r="AK52" s="17">
        <v>4563.1314830000001</v>
      </c>
      <c r="AL52" s="17">
        <v>4315.7489779999996</v>
      </c>
      <c r="AM52" s="17">
        <v>4573.2915389999998</v>
      </c>
    </row>
    <row r="53" spans="1:39" x14ac:dyDescent="0.3">
      <c r="A53">
        <v>2011</v>
      </c>
      <c r="B53" s="5">
        <f>'Price original'!B56*100/Deflator!$C53</f>
        <v>9611.4046737141507</v>
      </c>
      <c r="C53" s="5">
        <f>'Price original'!C56*100/Deflator!$C53*22.0462</f>
        <v>9612.8569485692515</v>
      </c>
      <c r="D53" s="5">
        <f>'Price original'!D56*100/Deflator!$C53</f>
        <v>72112.113217088074</v>
      </c>
      <c r="E53" s="5">
        <f>'Price original'!E56*100/Deflator!$C53*22.0462</f>
        <v>344.96254219736028</v>
      </c>
      <c r="F53" s="5">
        <f>'Price original'!F56*100/Deflator!$C53*22.0462</f>
        <v>344.96254219736028</v>
      </c>
      <c r="G53" s="5">
        <f>'Price original'!G56*100/Deflator!$C53*22.0462</f>
        <v>351.63592471010674</v>
      </c>
      <c r="H53" s="5"/>
      <c r="I53" s="5"/>
      <c r="J53" s="5"/>
      <c r="K53" s="5"/>
      <c r="L53" s="5">
        <f>'Price original'!L56*100/Deflator!$C53*22.0462</f>
        <v>9349.0647903140434</v>
      </c>
      <c r="M53" s="5">
        <f>'Price original'!M56*100/Deflator!$C53*22.0462</f>
        <v>8873.6763989041283</v>
      </c>
      <c r="N53" s="5">
        <f>'Price original'!N56*100/Deflator!$C53*22.0462</f>
        <v>8426.6364157145308</v>
      </c>
      <c r="O53" s="7"/>
      <c r="P53" s="7"/>
      <c r="Q53" s="7"/>
      <c r="R53" s="7"/>
      <c r="S53" s="15">
        <v>9295.0978660000001</v>
      </c>
      <c r="T53" s="15">
        <v>2309.7205090000002</v>
      </c>
      <c r="U53" s="15">
        <v>2526.4209620000001</v>
      </c>
      <c r="V53" s="15">
        <v>27398.276216999999</v>
      </c>
      <c r="W53" s="15">
        <v>24090.837355</v>
      </c>
      <c r="X53" s="15">
        <v>2524.7760870000002</v>
      </c>
      <c r="Y53" s="15">
        <v>3556.4535770000002</v>
      </c>
      <c r="Z53" s="15">
        <v>0</v>
      </c>
      <c r="AA53" s="15">
        <v>5368.5498749999997</v>
      </c>
      <c r="AB53" s="15">
        <v>4704.7174340000001</v>
      </c>
      <c r="AC53" s="15">
        <v>5284.4979649999996</v>
      </c>
      <c r="AD53" s="15">
        <v>6583.1777060000004</v>
      </c>
      <c r="AE53" s="15">
        <v>6973.6442969999998</v>
      </c>
      <c r="AF53" s="15">
        <v>3912.0518750000001</v>
      </c>
      <c r="AG53" s="15">
        <v>5822.4744300000002</v>
      </c>
      <c r="AH53" s="15">
        <v>8760.6827310000008</v>
      </c>
      <c r="AI53" s="15">
        <v>6968.3920790000002</v>
      </c>
      <c r="AJ53" s="15">
        <v>7024.2681140000004</v>
      </c>
      <c r="AK53" s="15">
        <v>5305.3738359999998</v>
      </c>
      <c r="AL53" s="15">
        <v>4601.5154329999996</v>
      </c>
      <c r="AM53" s="15">
        <v>4931.9132440000003</v>
      </c>
    </row>
    <row r="54" spans="1:39" x14ac:dyDescent="0.3">
      <c r="A54">
        <v>2012</v>
      </c>
      <c r="B54" s="5">
        <f>'Price original'!B57*100/Deflator!$C54</f>
        <v>8492.1155862496271</v>
      </c>
      <c r="C54" s="5">
        <f>'Price original'!C57*100/Deflator!$C54*22.0462</f>
        <v>8501.3828533419437</v>
      </c>
      <c r="D54" s="5">
        <f>'Price original'!D57*100/Deflator!$C54</f>
        <v>61131.964504736483</v>
      </c>
      <c r="E54" s="5">
        <f>'Price original'!E57*100/Deflator!$C54*22.0462</f>
        <v>377.19735189242527</v>
      </c>
      <c r="F54" s="5">
        <f>'Price original'!F57*100/Deflator!$C54*22.0462</f>
        <v>377.19735189242527</v>
      </c>
      <c r="G54" s="5">
        <f>'Price original'!G57*100/Deflator!$C54*22.0462</f>
        <v>247.94439264395422</v>
      </c>
      <c r="H54" s="5">
        <f>'Price original'!H57*100/Deflator!$C54*22.0462</f>
        <v>7386.7624979529646</v>
      </c>
      <c r="I54" s="5">
        <f>'Price original'!I57*100/Deflator!$C54*22.0462</f>
        <v>8328.7138201979506</v>
      </c>
      <c r="J54" s="5">
        <f>'Price original'!J57*100/Deflator!$C54*22.0462</f>
        <v>8067.4058846766166</v>
      </c>
      <c r="K54" s="5">
        <f>'Price original'!K57*100/Deflator!$C54*22.0462</f>
        <v>7592.8055233135992</v>
      </c>
      <c r="L54" s="5">
        <f>'Price original'!L57*100/Deflator!$C54*22.0462</f>
        <v>8329.8906709253934</v>
      </c>
      <c r="M54" s="5">
        <f>'Price original'!M57*100/Deflator!$C54*22.0462</f>
        <v>8054.1780825001615</v>
      </c>
      <c r="N54" s="5">
        <f>'Price original'!N57*100/Deflator!$C54*22.0462</f>
        <v>7581.413608271956</v>
      </c>
      <c r="O54" s="5">
        <f>'Price original'!O57*100/Deflator!$C54*22.0462</f>
        <v>5244.2351376002243</v>
      </c>
      <c r="P54" s="5">
        <f>'Price original'!P57*100/Deflator!$C54*22.0462</f>
        <v>5143.9674556221225</v>
      </c>
      <c r="Q54" s="5">
        <f>'Price original'!Q57*100/Deflator!$C54*22.0462</f>
        <v>5999.8674526765135</v>
      </c>
      <c r="R54" s="5">
        <f>'Price original'!R57*100/Deflator!$C54*22.0462</f>
        <v>6170.934474417556</v>
      </c>
      <c r="S54" s="17">
        <v>8220.3642510000009</v>
      </c>
      <c r="T54" s="17">
        <v>2007.3262130000001</v>
      </c>
      <c r="U54" s="17">
        <v>2124.5453109999999</v>
      </c>
      <c r="V54" s="17">
        <v>21755.449675</v>
      </c>
      <c r="W54" s="17">
        <v>18109.056863999998</v>
      </c>
      <c r="X54" s="17">
        <v>2082.8351630000002</v>
      </c>
      <c r="Y54" s="17">
        <v>2907.5203879999999</v>
      </c>
      <c r="Z54" s="17">
        <v>0</v>
      </c>
      <c r="AA54" s="17">
        <v>4973.9303490000002</v>
      </c>
      <c r="AB54" s="17">
        <v>4255.8842949999998</v>
      </c>
      <c r="AC54" s="17">
        <v>4821.7131019999997</v>
      </c>
      <c r="AD54" s="17">
        <v>5884.2441749999998</v>
      </c>
      <c r="AE54" s="17">
        <v>6176.7063799999996</v>
      </c>
      <c r="AF54" s="17">
        <v>3502.765805</v>
      </c>
      <c r="AG54" s="17">
        <v>5187.2703519999995</v>
      </c>
      <c r="AH54" s="17">
        <v>7551.8565609999996</v>
      </c>
      <c r="AI54" s="17">
        <v>6099.3689290000002</v>
      </c>
      <c r="AJ54" s="17">
        <v>5903.613926</v>
      </c>
      <c r="AK54" s="17">
        <v>5070.8836190000002</v>
      </c>
      <c r="AL54" s="17">
        <v>4214.2655009999999</v>
      </c>
      <c r="AM54" s="17">
        <v>4479.461507</v>
      </c>
    </row>
    <row r="55" spans="1:39" x14ac:dyDescent="0.3">
      <c r="A55">
        <v>2013</v>
      </c>
      <c r="B55" s="5">
        <f>'Price original'!B58*100/Deflator!$C55</f>
        <v>7713.1581681397038</v>
      </c>
      <c r="C55" s="5">
        <f>'Price original'!C58*100/Deflator!$C55*22.0462</f>
        <v>7742.5109800461605</v>
      </c>
      <c r="D55" s="5">
        <f>'Price original'!D58*100/Deflator!$C55</f>
        <v>55933.053022202897</v>
      </c>
      <c r="E55" s="5">
        <f>'Price original'!E58*100/Deflator!$C55*22.0462</f>
        <v>416.49708654295705</v>
      </c>
      <c r="F55" s="5">
        <f>'Price original'!F58*100/Deflator!$C55*22.0462</f>
        <v>416.49708654295705</v>
      </c>
      <c r="G55" s="5">
        <f>'Price original'!G58*100/Deflator!$C55*22.0462</f>
        <v>457.09115302931394</v>
      </c>
      <c r="H55" s="5">
        <f>'Price original'!H58*100/Deflator!$C55*22.0462</f>
        <v>6851.3899972752242</v>
      </c>
      <c r="I55" s="5">
        <f>'Price original'!I58*100/Deflator!$C55*22.0462</f>
        <v>7604.7427250239944</v>
      </c>
      <c r="J55" s="5">
        <f>'Price original'!J58*100/Deflator!$C55*22.0462</f>
        <v>7413.8296523126892</v>
      </c>
      <c r="K55" s="5">
        <f>'Price original'!K58*100/Deflator!$C55*22.0462</f>
        <v>7064.2476346019484</v>
      </c>
      <c r="L55" s="5">
        <f>'Price original'!L58*100/Deflator!$C55*22.0462</f>
        <v>7649.3741651086302</v>
      </c>
      <c r="M55" s="5">
        <f>'Price original'!M58*100/Deflator!$C55*22.0462</f>
        <v>7479.2457963036832</v>
      </c>
      <c r="N55" s="5">
        <f>'Price original'!N58*100/Deflator!$C55*22.0462</f>
        <v>7092.223474904481</v>
      </c>
      <c r="O55" s="5">
        <f>'Price original'!O58*100/Deflator!$C55*22.0462</f>
        <v>5058.7092853518061</v>
      </c>
      <c r="P55" s="5">
        <f>'Price original'!P58*100/Deflator!$C55*22.0462</f>
        <v>4939.2436323186075</v>
      </c>
      <c r="Q55" s="5">
        <f>'Price original'!Q58*100/Deflator!$C55*22.0462</f>
        <v>5854.0953651969176</v>
      </c>
      <c r="R55" s="5">
        <f>'Price original'!R58*100/Deflator!$C55*22.0462</f>
        <v>5937.5125473925254</v>
      </c>
      <c r="S55" s="15">
        <v>7486.5773689999996</v>
      </c>
      <c r="T55" s="15">
        <v>1942.0417669999999</v>
      </c>
      <c r="U55" s="15">
        <v>2178.529211</v>
      </c>
      <c r="V55" s="15">
        <v>22683.057578</v>
      </c>
      <c r="W55" s="15">
        <v>15244.940546</v>
      </c>
      <c r="X55" s="15">
        <v>1876.596976</v>
      </c>
      <c r="Y55" s="15">
        <v>2351.6683870000002</v>
      </c>
      <c r="Z55" s="15">
        <v>0</v>
      </c>
      <c r="AA55" s="15">
        <v>4775.9738010000001</v>
      </c>
      <c r="AB55" s="15">
        <v>4064.4003109999999</v>
      </c>
      <c r="AC55" s="15">
        <v>4534.3161319999999</v>
      </c>
      <c r="AD55" s="15">
        <v>5700.914417</v>
      </c>
      <c r="AE55" s="15">
        <v>5899.442043</v>
      </c>
      <c r="AF55" s="15">
        <v>3342.6307670000001</v>
      </c>
      <c r="AG55" s="15">
        <v>4788.0998689999997</v>
      </c>
      <c r="AH55" s="15">
        <v>7360.7274520000001</v>
      </c>
      <c r="AI55" s="15">
        <v>5923.3825420000003</v>
      </c>
      <c r="AJ55" s="15">
        <v>5343.2677739999999</v>
      </c>
      <c r="AK55" s="15">
        <v>4891.4904420000003</v>
      </c>
      <c r="AL55" s="15">
        <v>3992.2598370000001</v>
      </c>
      <c r="AM55" s="15">
        <v>4265.3656270000001</v>
      </c>
    </row>
    <row r="56" spans="1:39" x14ac:dyDescent="0.3">
      <c r="A56">
        <v>2014</v>
      </c>
      <c r="B56" s="5">
        <f>'Price original'!B59*100/Deflator!$C56</f>
        <v>7106.3016996281785</v>
      </c>
      <c r="C56" s="5">
        <f>'Price original'!C59*100/Deflator!$C56*22.0462</f>
        <v>7122.9587469134367</v>
      </c>
      <c r="D56" s="5">
        <f>'Price original'!D59*100/Deflator!$C56</f>
        <v>50762.567246712802</v>
      </c>
      <c r="E56" s="5">
        <f>'Price original'!E59*100/Deflator!$C56*22.0462</f>
        <v>538.65793804912016</v>
      </c>
      <c r="F56" s="5">
        <f>'Price original'!F59*100/Deflator!$C56*22.0462</f>
        <v>538.65793804912016</v>
      </c>
      <c r="G56" s="5">
        <f>'Price original'!G59*100/Deflator!$C56*22.0462</f>
        <v>549.2139098379597</v>
      </c>
      <c r="H56" s="5">
        <f>'Price original'!H59*100/Deflator!$C56*22.0462</f>
        <v>6252.2999596430836</v>
      </c>
      <c r="I56" s="5">
        <f>'Price original'!I59*100/Deflator!$C56*22.0462</f>
        <v>6980.3965643486454</v>
      </c>
      <c r="J56" s="5">
        <f>'Price original'!J59*100/Deflator!$C56*22.0462</f>
        <v>6852.3475986447438</v>
      </c>
      <c r="K56" s="5">
        <f>'Price original'!K59*100/Deflator!$C56*22.0462</f>
        <v>6437.6435619900649</v>
      </c>
      <c r="L56" s="5">
        <f>'Price original'!L59*100/Deflator!$C56*22.0462</f>
        <v>7024.1860366401406</v>
      </c>
      <c r="M56" s="5">
        <f>'Price original'!M59*100/Deflator!$C56*22.0462</f>
        <v>6897.5512480787793</v>
      </c>
      <c r="N56" s="5">
        <f>'Price original'!N59*100/Deflator!$C56*22.0462</f>
        <v>6468.6099489376356</v>
      </c>
      <c r="O56" s="5">
        <f>'Price original'!O59*100/Deflator!$C56*22.0462</f>
        <v>4603.3512226684579</v>
      </c>
      <c r="P56" s="5">
        <f>'Price original'!P59*100/Deflator!$C56*22.0462</f>
        <v>4450.247221416671</v>
      </c>
      <c r="Q56" s="5">
        <f>'Price original'!Q59*100/Deflator!$C56*22.0462</f>
        <v>5334.53991887539</v>
      </c>
      <c r="R56" s="5">
        <f>'Price original'!R59*100/Deflator!$C56*22.0462</f>
        <v>5418.9813000231679</v>
      </c>
      <c r="S56" s="17">
        <v>6887.5048280000001</v>
      </c>
      <c r="T56" s="17">
        <v>2167.830884</v>
      </c>
      <c r="U56" s="17">
        <v>2101.196426</v>
      </c>
      <c r="V56" s="17">
        <v>21937.926272000001</v>
      </c>
      <c r="W56" s="17">
        <v>16896.320274999998</v>
      </c>
      <c r="X56" s="17">
        <v>1872.205813</v>
      </c>
      <c r="Y56" s="17">
        <v>2244.9676770000001</v>
      </c>
      <c r="Z56" s="17">
        <v>0</v>
      </c>
      <c r="AA56" s="17">
        <v>4303.1414699999996</v>
      </c>
      <c r="AB56" s="17">
        <v>3990.3986450000002</v>
      </c>
      <c r="AC56" s="17">
        <v>4355.2087979999997</v>
      </c>
      <c r="AD56" s="17">
        <v>5199.0283730000001</v>
      </c>
      <c r="AE56" s="17">
        <v>5626.1011239999998</v>
      </c>
      <c r="AF56" s="17">
        <v>3381.0182340000001</v>
      </c>
      <c r="AG56" s="17">
        <v>4609.931055</v>
      </c>
      <c r="AH56" s="17">
        <v>7055.9922809999998</v>
      </c>
      <c r="AI56" s="17">
        <v>5673.2839430000004</v>
      </c>
      <c r="AJ56" s="17">
        <v>5516.5300800000005</v>
      </c>
      <c r="AK56" s="17">
        <v>4451.1845370000001</v>
      </c>
      <c r="AL56" s="17">
        <v>3894.5477609999998</v>
      </c>
      <c r="AM56" s="17">
        <v>4137.6756439999999</v>
      </c>
    </row>
    <row r="57" spans="1:39" x14ac:dyDescent="0.3">
      <c r="A57">
        <v>2015</v>
      </c>
      <c r="B57" s="5">
        <f>'Price original'!B60*100/Deflator!$C57</f>
        <v>5696.8830477846705</v>
      </c>
      <c r="C57" s="5">
        <f>'Price original'!C60*100/Deflator!$C57*22.0462</f>
        <v>5714.8805264253633</v>
      </c>
      <c r="D57" s="5">
        <f>'Price original'!D60*100/Deflator!$C57</f>
        <v>42140.522687750818</v>
      </c>
      <c r="E57" s="5">
        <f>'Price original'!E60*100/Deflator!$C57*22.0462</f>
        <v>625.74030405223607</v>
      </c>
      <c r="F57" s="5">
        <f>'Price original'!F60*100/Deflator!$C57*22.0462</f>
        <v>625.74030405223607</v>
      </c>
      <c r="G57" s="5">
        <f>'Price original'!G60*100/Deflator!$C57*22.0462</f>
        <v>493.99915574612669</v>
      </c>
      <c r="H57" s="5">
        <f>'Price original'!H60*100/Deflator!$C57*22.0462</f>
        <v>4819.4569587883907</v>
      </c>
      <c r="I57" s="5">
        <f>'Price original'!I60*100/Deflator!$C57*22.0462</f>
        <v>5578.1857651336531</v>
      </c>
      <c r="J57" s="5">
        <f>'Price original'!J60*100/Deflator!$C57*22.0462</f>
        <v>5448.8508225304404</v>
      </c>
      <c r="K57" s="5">
        <f>'Price original'!K60*100/Deflator!$C57*22.0462</f>
        <v>5023.52478882795</v>
      </c>
      <c r="L57" s="5">
        <f>'Price original'!L60*100/Deflator!$C57*22.0462</f>
        <v>5611.1189019700087</v>
      </c>
      <c r="M57" s="5">
        <f>'Price original'!M60*100/Deflator!$C57*22.0462</f>
        <v>5482.4625267466645</v>
      </c>
      <c r="N57" s="5">
        <f>'Price original'!N60*100/Deflator!$C57*22.0462</f>
        <v>5070.7983162922237</v>
      </c>
      <c r="O57" s="5">
        <f>'Price original'!O60*100/Deflator!$C57*22.0462</f>
        <v>3711.1754761594507</v>
      </c>
      <c r="P57" s="5">
        <f>'Price original'!P60*100/Deflator!$C57*22.0462</f>
        <v>3559.7192369724762</v>
      </c>
      <c r="Q57" s="5">
        <f>'Price original'!Q60*100/Deflator!$C57*22.0462</f>
        <v>4255.9293687190539</v>
      </c>
      <c r="R57" s="5">
        <f>'Price original'!R60*100/Deflator!$C57*22.0462</f>
        <v>4320.7099345839715</v>
      </c>
      <c r="S57" s="15">
        <v>5525.9715260000003</v>
      </c>
      <c r="T57" s="15">
        <v>1923.905242</v>
      </c>
      <c r="U57" s="15">
        <v>1780.895</v>
      </c>
      <c r="V57" s="15">
        <v>16034.271255</v>
      </c>
      <c r="W57" s="15">
        <v>11792.280876000001</v>
      </c>
      <c r="X57" s="15">
        <v>1659.1862349999999</v>
      </c>
      <c r="Y57" s="15">
        <v>1798.1971149999999</v>
      </c>
      <c r="Z57" s="15">
        <v>0</v>
      </c>
      <c r="AA57" s="15">
        <v>3442.0504540000002</v>
      </c>
      <c r="AB57" s="15">
        <v>3496.6403959999998</v>
      </c>
      <c r="AC57" s="15">
        <v>3796.9257050000001</v>
      </c>
      <c r="AD57" s="15">
        <v>4146.566527</v>
      </c>
      <c r="AE57" s="15">
        <v>4706.9327030000004</v>
      </c>
      <c r="AF57" s="15">
        <v>2992.9862229999999</v>
      </c>
      <c r="AG57" s="15">
        <v>3931.4679299999998</v>
      </c>
      <c r="AH57" s="15">
        <v>5716.2103150000003</v>
      </c>
      <c r="AI57" s="15">
        <v>4709.0319120000004</v>
      </c>
      <c r="AJ57" s="15">
        <v>4481.0185529999999</v>
      </c>
      <c r="AK57" s="15">
        <v>3588.5002079999999</v>
      </c>
      <c r="AL57" s="15">
        <v>3445.699349</v>
      </c>
      <c r="AM57" s="15">
        <v>3617.8863580000002</v>
      </c>
    </row>
    <row r="58" spans="1:39" x14ac:dyDescent="0.3">
      <c r="A58">
        <v>2016</v>
      </c>
      <c r="B58" s="5">
        <f>'Price original'!B61*100/Deflator!$C58</f>
        <v>4975.0648305598834</v>
      </c>
      <c r="C58" s="5">
        <f>'Price original'!C61*100/Deflator!$C58*22.0462</f>
        <v>4950.0959892375586</v>
      </c>
      <c r="D58" s="5">
        <f>'Price original'!D61*100/Deflator!$C58</f>
        <v>39007.381669294038</v>
      </c>
      <c r="E58" s="5">
        <f>'Price original'!E61*100/Deflator!$C58*22.0462</f>
        <v>562.21391952623446</v>
      </c>
      <c r="F58" s="5">
        <f>'Price original'!F61*100/Deflator!$C58*22.0462</f>
        <v>562.21391952623446</v>
      </c>
      <c r="G58" s="5">
        <f>'Price original'!G61*100/Deflator!$C58*22.0462</f>
        <v>499.87231693872661</v>
      </c>
      <c r="H58" s="5">
        <f>'Price original'!H61*100/Deflator!$C58*22.0462</f>
        <v>4234.9376278336103</v>
      </c>
      <c r="I58" s="5">
        <f>'Price original'!I61*100/Deflator!$C58*22.0462</f>
        <v>4905.631735250231</v>
      </c>
      <c r="J58" s="5">
        <f>'Price original'!J61*100/Deflator!$C58*22.0462</f>
        <v>4797.252070653366</v>
      </c>
      <c r="K58" s="5">
        <f>'Price original'!K61*100/Deflator!$C58*22.0462</f>
        <v>4419.799561923398</v>
      </c>
      <c r="L58" s="5">
        <f>'Price original'!L61*100/Deflator!$C58*22.0462</f>
        <v>4910.2331802022009</v>
      </c>
      <c r="M58" s="5">
        <f>'Price original'!M61*100/Deflator!$C58*22.0462</f>
        <v>4807.1697481226602</v>
      </c>
      <c r="N58" s="5">
        <f>'Price original'!N61*100/Deflator!$C58*22.0462</f>
        <v>4448.8824809887565</v>
      </c>
      <c r="O58" s="5">
        <f>'Price original'!O61*100/Deflator!$C58*22.0462</f>
        <v>3364.7284412374365</v>
      </c>
      <c r="P58" s="5">
        <f>'Price original'!P61*100/Deflator!$C58*22.0462</f>
        <v>3119.6903289893735</v>
      </c>
      <c r="Q58" s="5">
        <f>'Price original'!Q61*100/Deflator!$C58*22.0462</f>
        <v>3757.1021403941795</v>
      </c>
      <c r="R58" s="5">
        <f>'Price original'!R61*100/Deflator!$C58*22.0462</f>
        <v>3842.9213224595442</v>
      </c>
      <c r="S58" s="17">
        <v>4786.4674269999996</v>
      </c>
      <c r="T58" s="17">
        <v>2068.2843419999999</v>
      </c>
      <c r="U58" s="17">
        <v>1847.8498910000001</v>
      </c>
      <c r="V58" s="17">
        <v>17773.860842999999</v>
      </c>
      <c r="W58" s="17">
        <v>9485.7444610000002</v>
      </c>
      <c r="X58" s="17">
        <v>1584.5227729999999</v>
      </c>
      <c r="Y58" s="17">
        <v>1864.689674</v>
      </c>
      <c r="Z58" s="17">
        <v>0</v>
      </c>
      <c r="AA58" s="17">
        <v>3016.566996</v>
      </c>
      <c r="AB58" s="17">
        <v>3380.4986319999998</v>
      </c>
      <c r="AC58" s="17">
        <v>3549.2347789999999</v>
      </c>
      <c r="AD58" s="17">
        <v>3674.3999260000001</v>
      </c>
      <c r="AE58" s="17">
        <v>4481.4328850000002</v>
      </c>
      <c r="AF58" s="17">
        <v>2939.8492040000001</v>
      </c>
      <c r="AG58" s="17">
        <v>3600.8965349999999</v>
      </c>
      <c r="AH58" s="17">
        <v>5637.8907090000002</v>
      </c>
      <c r="AI58" s="17">
        <v>4600.9452380000002</v>
      </c>
      <c r="AJ58" s="17">
        <v>4046.7524629999998</v>
      </c>
      <c r="AK58" s="17">
        <v>3253.5052070000002</v>
      </c>
      <c r="AL58" s="17">
        <v>3284.9086259999999</v>
      </c>
      <c r="AM58" s="17">
        <v>3461.1132619999998</v>
      </c>
    </row>
    <row r="59" spans="1:39" x14ac:dyDescent="0.3">
      <c r="A59">
        <v>2017</v>
      </c>
      <c r="B59" s="5">
        <f>'Price original'!B62*100/Deflator!$C59</f>
        <v>6171.7817307692312</v>
      </c>
      <c r="C59" s="5">
        <f>'Price original'!C62*100/Deflator!$C59*22.0462</f>
        <v>6184.5871092828711</v>
      </c>
      <c r="D59" s="5">
        <f>'Price original'!D62*100/Deflator!$C59</f>
        <v>49167.868852459018</v>
      </c>
      <c r="E59" s="5">
        <f>'Price original'!E62*100/Deflator!$C59*22.0462</f>
        <v>523.0624830203443</v>
      </c>
      <c r="F59" s="5"/>
      <c r="G59" s="5"/>
      <c r="H59" s="5">
        <f>'Price original'!H62*100/Deflator!$C59*22.0462</f>
        <v>5258.1504501992031</v>
      </c>
      <c r="I59" s="5">
        <f>'Price original'!I62*100/Deflator!$C59*22.0462</f>
        <v>6004.6470788844626</v>
      </c>
      <c r="J59" s="5">
        <f>'Price original'!J62*100/Deflator!$C59*22.0462</f>
        <v>5836.8851585657376</v>
      </c>
      <c r="K59" s="5">
        <f>'Price original'!K62*100/Deflator!$C59*22.0462</f>
        <v>5414.2305195219124</v>
      </c>
      <c r="L59" s="5">
        <f>'Price original'!L62*100/Deflator!$C59*22.0462</f>
        <v>5988.0465537848595</v>
      </c>
      <c r="M59" s="5">
        <f>'Price original'!M62*100/Deflator!$C59*22.0462</f>
        <v>5838.0709103585659</v>
      </c>
      <c r="N59" s="5">
        <f>'Price original'!N62*100/Deflator!$C59*22.0462</f>
        <v>5415.1527709163347</v>
      </c>
      <c r="O59" s="5">
        <f>'Price original'!O62*100/Deflator!$C59*22.0462</f>
        <v>3912.4978322709162</v>
      </c>
      <c r="P59" s="5">
        <f>'Price original'!P62*100/Deflator!$C59*22.0462</f>
        <v>3709.8221091633472</v>
      </c>
      <c r="Q59" s="5">
        <f>'Price original'!Q62*100/Deflator!$C59*22.0462</f>
        <v>4452.2344816733066</v>
      </c>
      <c r="R59" s="5">
        <f>'Price original'!R62*100/Deflator!$C59*22.0462</f>
        <v>4548.412127091633</v>
      </c>
      <c r="S59" s="15">
        <v>5980.1516600000004</v>
      </c>
      <c r="T59" s="15">
        <v>2799.7759000000001</v>
      </c>
      <c r="U59" s="15">
        <v>2240.3333539999999</v>
      </c>
      <c r="V59" s="15">
        <v>19431.255443999999</v>
      </c>
      <c r="W59" s="15">
        <v>10063.579007</v>
      </c>
      <c r="X59" s="15">
        <v>1903.270745</v>
      </c>
      <c r="Y59" s="15">
        <v>1902.648991</v>
      </c>
      <c r="Z59" s="15">
        <v>0</v>
      </c>
      <c r="AA59" s="15">
        <v>3587.1915779999999</v>
      </c>
      <c r="AB59" s="15">
        <v>3906.9526999999998</v>
      </c>
      <c r="AC59" s="15">
        <v>4142.1014939999995</v>
      </c>
      <c r="AD59" s="15">
        <v>4351.562261</v>
      </c>
      <c r="AE59" s="15">
        <v>5124.4101179999998</v>
      </c>
      <c r="AF59" s="15">
        <v>3329.1587890000001</v>
      </c>
      <c r="AG59" s="15">
        <v>4078.4755930000001</v>
      </c>
      <c r="AH59" s="15">
        <v>6339.9754910000001</v>
      </c>
      <c r="AI59" s="15">
        <v>5189.7830519999998</v>
      </c>
      <c r="AJ59" s="15">
        <v>4512.3384349999997</v>
      </c>
      <c r="AK59" s="15">
        <v>3783.1677249999998</v>
      </c>
      <c r="AL59" s="15">
        <v>3833.479096</v>
      </c>
      <c r="AM59" s="15">
        <v>4010.3382099999999</v>
      </c>
    </row>
    <row r="60" spans="1:39" x14ac:dyDescent="0.3">
      <c r="A60">
        <v>2018</v>
      </c>
      <c r="B60" s="5">
        <f>'Price original'!B63*100/Deflator!$C60</f>
        <v>6371.7139067003454</v>
      </c>
      <c r="C60" s="5">
        <f>'Price original'!C63*100/Deflator!$C60*22.0462</f>
        <v>6289.4335661193109</v>
      </c>
      <c r="D60" s="5">
        <f>'Price original'!D63*100/Deflator!$C60</f>
        <v>49440.867365542254</v>
      </c>
      <c r="E60" s="5">
        <f>'Price original'!E63*100/Deflator!$C60*22.0462</f>
        <v>441.59461336713127</v>
      </c>
      <c r="F60" s="5"/>
      <c r="G60" s="5"/>
      <c r="H60" s="5">
        <f>'Price original'!H63*100/Deflator!$C60*22.0462</f>
        <v>5347.7362550376811</v>
      </c>
      <c r="I60" s="5">
        <f>'Price original'!I63*100/Deflator!$C60*22.0462</f>
        <v>6081.2285545342384</v>
      </c>
      <c r="J60" s="5">
        <f>'Price original'!J63*100/Deflator!$C60*22.0462</f>
        <v>5903.189135417635</v>
      </c>
      <c r="K60" s="5">
        <f>'Price original'!K63*100/Deflator!$C60*22.0462</f>
        <v>5485.8699721535613</v>
      </c>
      <c r="L60" s="5">
        <f>'Price original'!L63*100/Deflator!$C60*22.0462</f>
        <v>6085.4796916983005</v>
      </c>
      <c r="M60" s="5">
        <f>'Price original'!M63*100/Deflator!$C60*22.0462</f>
        <v>5934.7664310333466</v>
      </c>
      <c r="N60" s="5">
        <f>'Price original'!N63*100/Deflator!$C60*22.0462</f>
        <v>5472.3480765222821</v>
      </c>
      <c r="O60" s="5">
        <f>'Price original'!O63*100/Deflator!$C60*22.0462</f>
        <v>4091.4911640914911</v>
      </c>
      <c r="P60" s="5">
        <f>'Price original'!P63*100/Deflator!$C60*22.0462</f>
        <v>3946.6017089358761</v>
      </c>
      <c r="Q60" s="5">
        <f>'Price original'!Q63*100/Deflator!$C60*22.0462</f>
        <v>4740.7179765571373</v>
      </c>
      <c r="R60" s="5">
        <f>'Price original'!R63*100/Deflator!$C60*22.0462</f>
        <v>4833.4230029761657</v>
      </c>
      <c r="S60" s="17">
        <v>6132.4121020000002</v>
      </c>
      <c r="T60" s="17">
        <v>2794.2571280000002</v>
      </c>
      <c r="U60" s="17">
        <v>2151.0142569999998</v>
      </c>
      <c r="V60" s="17">
        <v>19126.385481000001</v>
      </c>
      <c r="W60" s="17">
        <v>12660.028344</v>
      </c>
      <c r="X60" s="17">
        <v>2013.118708</v>
      </c>
      <c r="Y60" s="17">
        <v>2261.9285199999999</v>
      </c>
      <c r="Z60" s="17">
        <v>0</v>
      </c>
      <c r="AA60" s="17">
        <v>3875.3391879999999</v>
      </c>
      <c r="AB60" s="17">
        <v>3948.251886</v>
      </c>
      <c r="AC60" s="17">
        <v>4197.8352869999999</v>
      </c>
      <c r="AD60" s="17">
        <v>4707.0147889999998</v>
      </c>
      <c r="AE60" s="17">
        <v>5181.4790489999996</v>
      </c>
      <c r="AF60" s="17">
        <v>3403.8731400000001</v>
      </c>
      <c r="AG60" s="17">
        <v>4238.774907</v>
      </c>
      <c r="AH60" s="17">
        <v>6382.6858389999998</v>
      </c>
      <c r="AI60" s="17">
        <v>5215.4493300000004</v>
      </c>
      <c r="AJ60" s="17">
        <v>4910.2923179999998</v>
      </c>
      <c r="AK60" s="17">
        <v>4021.067211</v>
      </c>
      <c r="AL60" s="17">
        <v>3873.8083550000001</v>
      </c>
      <c r="AM60" s="17">
        <v>4045.9387280000001</v>
      </c>
    </row>
    <row r="61" spans="1:39" x14ac:dyDescent="0.3">
      <c r="AB61" s="18"/>
      <c r="AC61" s="15"/>
      <c r="AD61" s="15"/>
    </row>
    <row r="62" spans="1:39" x14ac:dyDescent="0.3">
      <c r="T62" s="16"/>
      <c r="AC62" s="17"/>
      <c r="AD62" s="17"/>
    </row>
    <row r="63" spans="1:39" x14ac:dyDescent="0.3">
      <c r="T63" s="16"/>
    </row>
    <row r="64" spans="1:39" x14ac:dyDescent="0.3">
      <c r="T64" s="18"/>
    </row>
    <row r="65" spans="20:20" x14ac:dyDescent="0.3">
      <c r="T65" s="16"/>
    </row>
    <row r="66" spans="20:20" x14ac:dyDescent="0.3">
      <c r="T66" s="18"/>
    </row>
    <row r="67" spans="20:20" x14ac:dyDescent="0.3">
      <c r="T67" s="16"/>
    </row>
    <row r="68" spans="20:20" x14ac:dyDescent="0.3">
      <c r="T68" s="18"/>
    </row>
    <row r="69" spans="20:20" x14ac:dyDescent="0.3">
      <c r="T69" s="16"/>
    </row>
    <row r="70" spans="20:20" x14ac:dyDescent="0.3">
      <c r="T70" s="18"/>
    </row>
    <row r="71" spans="20:20" x14ac:dyDescent="0.3">
      <c r="T71" s="16"/>
    </row>
    <row r="72" spans="20:20" x14ac:dyDescent="0.3">
      <c r="T72" s="18"/>
    </row>
    <row r="73" spans="20:20" x14ac:dyDescent="0.3">
      <c r="T73" s="16"/>
    </row>
    <row r="74" spans="20:20" x14ac:dyDescent="0.3">
      <c r="T74" s="18"/>
    </row>
    <row r="75" spans="20:20" x14ac:dyDescent="0.3">
      <c r="T75" s="16"/>
    </row>
    <row r="76" spans="20:20" x14ac:dyDescent="0.3">
      <c r="T76" s="18"/>
    </row>
    <row r="77" spans="20:20" x14ac:dyDescent="0.3">
      <c r="T77" s="16"/>
    </row>
    <row r="78" spans="20:20" x14ac:dyDescent="0.3">
      <c r="T78" s="18"/>
    </row>
    <row r="79" spans="20:20" x14ac:dyDescent="0.3">
      <c r="T79" s="16"/>
    </row>
    <row r="80" spans="20:20" x14ac:dyDescent="0.3">
      <c r="T80" s="18"/>
    </row>
    <row r="81" spans="20:20" x14ac:dyDescent="0.3">
      <c r="T81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selection activeCell="F36" sqref="F36"/>
    </sheetView>
  </sheetViews>
  <sheetFormatPr defaultRowHeight="14.4" x14ac:dyDescent="0.3"/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s="12">
        <v>21916</v>
      </c>
      <c r="B2">
        <v>12.478007910000001</v>
      </c>
      <c r="C2">
        <f t="shared" ref="C2:C44" si="0">B2/$B$59*$B$57</f>
        <v>12.065539444632584</v>
      </c>
    </row>
    <row r="3" spans="1:3" x14ac:dyDescent="0.3">
      <c r="A3" s="12">
        <v>22282</v>
      </c>
      <c r="B3">
        <v>12.61161295</v>
      </c>
      <c r="C3">
        <f t="shared" si="0"/>
        <v>12.194728085299323</v>
      </c>
    </row>
    <row r="4" spans="1:3" x14ac:dyDescent="0.3">
      <c r="A4" s="12">
        <v>22647</v>
      </c>
      <c r="B4">
        <v>12.76279761</v>
      </c>
      <c r="C4">
        <f t="shared" si="0"/>
        <v>12.340915240477473</v>
      </c>
    </row>
    <row r="5" spans="1:3" x14ac:dyDescent="0.3">
      <c r="A5" s="12">
        <v>23012</v>
      </c>
      <c r="B5">
        <v>12.921014100000001</v>
      </c>
      <c r="C5">
        <f t="shared" si="0"/>
        <v>12.493901784055192</v>
      </c>
    </row>
    <row r="6" spans="1:3" x14ac:dyDescent="0.3">
      <c r="A6" s="12">
        <v>23377</v>
      </c>
      <c r="B6">
        <v>13.08626245</v>
      </c>
      <c r="C6">
        <f t="shared" si="0"/>
        <v>12.653687745040806</v>
      </c>
    </row>
    <row r="7" spans="1:3" x14ac:dyDescent="0.3">
      <c r="A7" s="12">
        <v>23743</v>
      </c>
      <c r="B7">
        <v>13.293701860000001</v>
      </c>
      <c r="C7">
        <f t="shared" si="0"/>
        <v>12.854270113779368</v>
      </c>
    </row>
    <row r="8" spans="1:3" x14ac:dyDescent="0.3">
      <c r="A8" s="12">
        <v>24108</v>
      </c>
      <c r="B8">
        <v>13.69451699</v>
      </c>
      <c r="C8">
        <f t="shared" si="0"/>
        <v>13.241836045449029</v>
      </c>
    </row>
    <row r="9" spans="1:3" x14ac:dyDescent="0.3">
      <c r="A9" s="12">
        <v>24473</v>
      </c>
      <c r="B9">
        <v>14.07423659</v>
      </c>
      <c r="C9">
        <f t="shared" si="0"/>
        <v>13.609003773242215</v>
      </c>
    </row>
    <row r="10" spans="1:3" x14ac:dyDescent="0.3">
      <c r="A10" s="12">
        <v>24838</v>
      </c>
      <c r="B10">
        <v>14.67545928</v>
      </c>
      <c r="C10">
        <f t="shared" si="0"/>
        <v>14.190352665911982</v>
      </c>
    </row>
    <row r="11" spans="1:3" x14ac:dyDescent="0.3">
      <c r="A11" s="12">
        <v>25204</v>
      </c>
      <c r="B11">
        <v>15.477089550000001</v>
      </c>
      <c r="C11">
        <f t="shared" si="0"/>
        <v>14.965484538920744</v>
      </c>
    </row>
    <row r="12" spans="1:3" x14ac:dyDescent="0.3">
      <c r="A12" s="12">
        <v>25569</v>
      </c>
      <c r="B12">
        <v>16.380681549999998</v>
      </c>
      <c r="C12">
        <f t="shared" si="0"/>
        <v>15.839207732277371</v>
      </c>
    </row>
    <row r="13" spans="1:3" x14ac:dyDescent="0.3">
      <c r="A13" s="12">
        <v>25934</v>
      </c>
      <c r="B13">
        <v>17.083866</v>
      </c>
      <c r="C13">
        <f t="shared" si="0"/>
        <v>16.519147974303337</v>
      </c>
    </row>
    <row r="14" spans="1:3" x14ac:dyDescent="0.3">
      <c r="A14" s="12">
        <v>26299</v>
      </c>
      <c r="B14">
        <v>17.64289763</v>
      </c>
      <c r="C14">
        <f t="shared" si="0"/>
        <v>17.059700459220156</v>
      </c>
    </row>
    <row r="15" spans="1:3" x14ac:dyDescent="0.3">
      <c r="A15" s="12">
        <v>26665</v>
      </c>
      <c r="B15">
        <v>18.732833509999999</v>
      </c>
      <c r="C15">
        <f t="shared" si="0"/>
        <v>18.113607817438869</v>
      </c>
    </row>
    <row r="16" spans="1:3" x14ac:dyDescent="0.3">
      <c r="A16" s="12">
        <v>27030</v>
      </c>
      <c r="B16">
        <v>20.80371169</v>
      </c>
      <c r="C16">
        <f t="shared" si="0"/>
        <v>20.116031805789984</v>
      </c>
    </row>
    <row r="17" spans="1:3" x14ac:dyDescent="0.3">
      <c r="A17" s="12">
        <v>27395</v>
      </c>
      <c r="B17">
        <v>22.705825600000001</v>
      </c>
      <c r="C17">
        <f t="shared" si="0"/>
        <v>21.955270134120976</v>
      </c>
    </row>
    <row r="18" spans="1:3" x14ac:dyDescent="0.3">
      <c r="A18" s="12">
        <v>27760</v>
      </c>
      <c r="B18">
        <v>24.010232739999999</v>
      </c>
      <c r="C18">
        <f t="shared" si="0"/>
        <v>23.216559268816706</v>
      </c>
    </row>
    <row r="19" spans="1:3" x14ac:dyDescent="0.3">
      <c r="A19" s="12">
        <v>28126</v>
      </c>
      <c r="B19">
        <v>25.571302200000002</v>
      </c>
      <c r="C19">
        <f t="shared" si="0"/>
        <v>24.7260265877424</v>
      </c>
    </row>
    <row r="20" spans="1:3" x14ac:dyDescent="0.3">
      <c r="A20" s="12">
        <v>28491</v>
      </c>
      <c r="B20">
        <v>27.52263902</v>
      </c>
      <c r="C20">
        <f t="shared" si="0"/>
        <v>26.61286073156479</v>
      </c>
    </row>
    <row r="21" spans="1:3" x14ac:dyDescent="0.3">
      <c r="A21" s="12">
        <v>28856</v>
      </c>
      <c r="B21">
        <v>30.620166489999999</v>
      </c>
      <c r="C21">
        <f t="shared" si="0"/>
        <v>29.607997466505196</v>
      </c>
    </row>
    <row r="22" spans="1:3" x14ac:dyDescent="0.3">
      <c r="A22" s="12">
        <v>29221</v>
      </c>
      <c r="B22">
        <v>34.768954690000001</v>
      </c>
      <c r="C22">
        <f t="shared" si="0"/>
        <v>33.619644841276433</v>
      </c>
    </row>
    <row r="23" spans="1:3" x14ac:dyDescent="0.3">
      <c r="A23" s="12">
        <v>29587</v>
      </c>
      <c r="B23">
        <v>38.362227179999998</v>
      </c>
      <c r="C23">
        <f t="shared" si="0"/>
        <v>37.094139430165356</v>
      </c>
    </row>
    <row r="24" spans="1:3" x14ac:dyDescent="0.3">
      <c r="A24" s="12">
        <v>29952</v>
      </c>
      <c r="B24">
        <v>40.714379139999998</v>
      </c>
      <c r="C24">
        <f t="shared" si="0"/>
        <v>39.368539515326859</v>
      </c>
    </row>
    <row r="25" spans="1:3" x14ac:dyDescent="0.3">
      <c r="A25" s="12">
        <v>30317</v>
      </c>
      <c r="B25">
        <v>42.022302199999999</v>
      </c>
      <c r="C25">
        <f t="shared" si="0"/>
        <v>40.633228349057084</v>
      </c>
    </row>
    <row r="26" spans="1:3" x14ac:dyDescent="0.3">
      <c r="A26" s="12">
        <v>30682</v>
      </c>
      <c r="B26">
        <v>43.829486209999999</v>
      </c>
      <c r="C26">
        <f t="shared" si="0"/>
        <v>42.380674745439784</v>
      </c>
    </row>
    <row r="27" spans="1:3" x14ac:dyDescent="0.3">
      <c r="A27" s="12">
        <v>31048</v>
      </c>
      <c r="B27">
        <v>45.383523830000001</v>
      </c>
      <c r="C27">
        <f t="shared" si="0"/>
        <v>43.883342666296471</v>
      </c>
    </row>
    <row r="28" spans="1:3" x14ac:dyDescent="0.3">
      <c r="A28" s="12">
        <v>31413</v>
      </c>
      <c r="B28">
        <v>46.244924769999997</v>
      </c>
      <c r="C28">
        <f t="shared" si="0"/>
        <v>44.716269451900146</v>
      </c>
    </row>
    <row r="29" spans="1:3" x14ac:dyDescent="0.3">
      <c r="A29" s="12">
        <v>31778</v>
      </c>
      <c r="B29">
        <v>47.939599270000002</v>
      </c>
      <c r="C29">
        <f t="shared" si="0"/>
        <v>46.35492541149258</v>
      </c>
    </row>
    <row r="30" spans="1:3" x14ac:dyDescent="0.3">
      <c r="A30" s="12">
        <v>32143</v>
      </c>
      <c r="B30">
        <v>49.894452020000003</v>
      </c>
      <c r="C30">
        <f t="shared" si="0"/>
        <v>48.24515926401893</v>
      </c>
    </row>
    <row r="31" spans="1:3" x14ac:dyDescent="0.3">
      <c r="A31" s="12">
        <v>32509</v>
      </c>
      <c r="B31">
        <v>52.302858729999997</v>
      </c>
      <c r="C31">
        <f t="shared" si="0"/>
        <v>50.57395456274083</v>
      </c>
    </row>
    <row r="32" spans="1:3" x14ac:dyDescent="0.3">
      <c r="A32" s="12">
        <v>32874</v>
      </c>
      <c r="B32">
        <v>55.126144259999997</v>
      </c>
      <c r="C32">
        <f t="shared" si="0"/>
        <v>53.303914598939862</v>
      </c>
    </row>
    <row r="33" spans="1:3" x14ac:dyDescent="0.3">
      <c r="A33" s="12">
        <v>33239</v>
      </c>
      <c r="B33">
        <v>57.460716599999998</v>
      </c>
      <c r="C33">
        <f t="shared" si="0"/>
        <v>55.561316169589944</v>
      </c>
    </row>
    <row r="34" spans="1:3" x14ac:dyDescent="0.3">
      <c r="A34" s="12">
        <v>33604</v>
      </c>
      <c r="B34">
        <v>59.201098090000002</v>
      </c>
      <c r="C34">
        <f t="shared" si="0"/>
        <v>57.24416824563928</v>
      </c>
    </row>
    <row r="35" spans="1:3" x14ac:dyDescent="0.3">
      <c r="A35" s="12">
        <v>33970</v>
      </c>
      <c r="B35">
        <v>60.948511430000003</v>
      </c>
      <c r="C35">
        <f t="shared" si="0"/>
        <v>58.933819729427064</v>
      </c>
    </row>
    <row r="36" spans="1:3" x14ac:dyDescent="0.3">
      <c r="A36" s="12">
        <v>34335</v>
      </c>
      <c r="B36">
        <v>62.537708270000003</v>
      </c>
      <c r="C36">
        <f t="shared" si="0"/>
        <v>60.470484659967681</v>
      </c>
    </row>
    <row r="37" spans="1:3" x14ac:dyDescent="0.3">
      <c r="A37" s="12">
        <v>34700</v>
      </c>
      <c r="B37">
        <v>64.292153450000001</v>
      </c>
      <c r="C37">
        <f>B37/$B$59*$B$57</f>
        <v>62.166935541824472</v>
      </c>
    </row>
    <row r="38" spans="1:3" x14ac:dyDescent="0.3">
      <c r="A38" s="12">
        <v>35065</v>
      </c>
      <c r="B38">
        <v>66.176687749999999</v>
      </c>
      <c r="C38">
        <f t="shared" si="0"/>
        <v>63.989175365313486</v>
      </c>
    </row>
    <row r="39" spans="1:3" x14ac:dyDescent="0.3">
      <c r="A39" s="12">
        <v>35431</v>
      </c>
      <c r="B39">
        <v>67.723693519999998</v>
      </c>
      <c r="C39">
        <f t="shared" si="0"/>
        <v>65.485043878431725</v>
      </c>
    </row>
    <row r="40" spans="1:3" x14ac:dyDescent="0.3">
      <c r="A40" s="12">
        <v>35796</v>
      </c>
      <c r="B40">
        <v>68.774954260000001</v>
      </c>
      <c r="C40">
        <f t="shared" si="0"/>
        <v>66.501554527932001</v>
      </c>
    </row>
    <row r="41" spans="1:3" x14ac:dyDescent="0.3">
      <c r="A41" s="12">
        <v>36161</v>
      </c>
      <c r="B41">
        <v>70.279768959999998</v>
      </c>
      <c r="C41">
        <f t="shared" si="0"/>
        <v>67.956626623627841</v>
      </c>
    </row>
    <row r="42" spans="1:3" x14ac:dyDescent="0.3">
      <c r="A42" s="12">
        <v>36526</v>
      </c>
      <c r="B42">
        <v>72.653016449999996</v>
      </c>
      <c r="C42">
        <f t="shared" si="0"/>
        <v>70.251424912665811</v>
      </c>
    </row>
    <row r="43" spans="1:3" x14ac:dyDescent="0.3">
      <c r="A43" s="12">
        <v>36892</v>
      </c>
      <c r="B43">
        <v>74.706315020000005</v>
      </c>
      <c r="C43">
        <f t="shared" si="0"/>
        <v>72.236850396174958</v>
      </c>
    </row>
    <row r="44" spans="1:3" x14ac:dyDescent="0.3">
      <c r="A44" s="12">
        <v>37257</v>
      </c>
      <c r="B44">
        <v>75.891180800000001</v>
      </c>
      <c r="C44">
        <f t="shared" si="0"/>
        <v>73.38254968634196</v>
      </c>
    </row>
    <row r="45" spans="1:3" x14ac:dyDescent="0.3">
      <c r="A45" s="12">
        <v>37622</v>
      </c>
      <c r="B45">
        <v>77.613982680000007</v>
      </c>
      <c r="C45">
        <f t="shared" ref="C45:C58" si="1">B45/$B$59*$B$57</f>
        <v>75.048403257549325</v>
      </c>
    </row>
    <row r="46" spans="1:3" x14ac:dyDescent="0.3">
      <c r="A46" s="12">
        <v>37987</v>
      </c>
      <c r="B46">
        <v>79.691892710000005</v>
      </c>
      <c r="C46">
        <f t="shared" si="1"/>
        <v>77.057626653638891</v>
      </c>
    </row>
    <row r="47" spans="1:3" x14ac:dyDescent="0.3">
      <c r="A47" s="12">
        <v>38353</v>
      </c>
      <c r="B47">
        <v>82.395636879999998</v>
      </c>
      <c r="C47">
        <f t="shared" si="1"/>
        <v>79.671996845309195</v>
      </c>
    </row>
    <row r="48" spans="1:3" x14ac:dyDescent="0.3">
      <c r="A48" s="12">
        <v>38718</v>
      </c>
      <c r="B48">
        <v>85.05367407</v>
      </c>
      <c r="C48">
        <f t="shared" si="1"/>
        <v>82.24217093019206</v>
      </c>
    </row>
    <row r="49" spans="1:3" x14ac:dyDescent="0.3">
      <c r="A49" s="12">
        <v>39083</v>
      </c>
      <c r="B49">
        <v>87.479976820000005</v>
      </c>
      <c r="C49">
        <f t="shared" si="1"/>
        <v>84.588270703961612</v>
      </c>
    </row>
    <row r="50" spans="1:3" x14ac:dyDescent="0.3">
      <c r="A50" s="12">
        <v>39448</v>
      </c>
      <c r="B50">
        <v>90.838420869999993</v>
      </c>
      <c r="C50">
        <f t="shared" si="1"/>
        <v>87.835699255869486</v>
      </c>
    </row>
    <row r="51" spans="1:3" x14ac:dyDescent="0.3">
      <c r="A51" s="12">
        <v>39814</v>
      </c>
      <c r="B51">
        <v>90.515448259999999</v>
      </c>
      <c r="C51">
        <f t="shared" si="1"/>
        <v>87.523402710331339</v>
      </c>
    </row>
    <row r="52" spans="1:3" x14ac:dyDescent="0.3">
      <c r="A52" s="12">
        <v>40179</v>
      </c>
      <c r="B52">
        <v>91.999940929999994</v>
      </c>
      <c r="C52">
        <f t="shared" si="1"/>
        <v>88.958824533617616</v>
      </c>
    </row>
    <row r="53" spans="1:3" x14ac:dyDescent="0.3">
      <c r="A53" s="12">
        <v>40544</v>
      </c>
      <c r="B53">
        <v>94.904233309999995</v>
      </c>
      <c r="C53">
        <f t="shared" si="1"/>
        <v>91.767113687013079</v>
      </c>
    </row>
    <row r="54" spans="1:3" x14ac:dyDescent="0.3">
      <c r="A54" s="12">
        <v>40909</v>
      </c>
      <c r="B54">
        <v>96.868121979999998</v>
      </c>
      <c r="C54">
        <f t="shared" si="1"/>
        <v>93.666084771472995</v>
      </c>
    </row>
    <row r="55" spans="1:3" x14ac:dyDescent="0.3">
      <c r="A55" s="12">
        <v>41275</v>
      </c>
      <c r="B55">
        <v>98.287077859999997</v>
      </c>
      <c r="C55">
        <f t="shared" si="1"/>
        <v>95.038136164918001</v>
      </c>
    </row>
    <row r="56" spans="1:3" x14ac:dyDescent="0.3">
      <c r="A56" s="12">
        <v>41640</v>
      </c>
      <c r="B56">
        <v>99.881513420000005</v>
      </c>
      <c r="C56">
        <f t="shared" si="1"/>
        <v>96.579866646246487</v>
      </c>
    </row>
    <row r="57" spans="1:3" x14ac:dyDescent="0.3">
      <c r="A57" s="12">
        <v>42005</v>
      </c>
      <c r="B57">
        <v>100</v>
      </c>
      <c r="C57">
        <f t="shared" si="1"/>
        <v>96.694436577197081</v>
      </c>
    </row>
    <row r="58" spans="1:3" x14ac:dyDescent="0.3">
      <c r="A58" s="12">
        <v>42370</v>
      </c>
      <c r="B58">
        <v>101.2615832</v>
      </c>
      <c r="C58">
        <f t="shared" si="1"/>
        <v>97.914317344389644</v>
      </c>
    </row>
    <row r="59" spans="1:3" x14ac:dyDescent="0.3">
      <c r="A59" s="12">
        <v>42736</v>
      </c>
      <c r="B59">
        <v>103.41856629999999</v>
      </c>
      <c r="C59">
        <f>B59/$B$59*$B$57</f>
        <v>100</v>
      </c>
    </row>
    <row r="60" spans="1:3" x14ac:dyDescent="0.3">
      <c r="A60" s="12">
        <v>43101</v>
      </c>
      <c r="B60">
        <v>105.94405</v>
      </c>
      <c r="C60">
        <f>B60/$B$59*$B$57</f>
        <v>102.44200223456397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activeCell="D8" sqref="D8"/>
    </sheetView>
  </sheetViews>
  <sheetFormatPr defaultRowHeight="14.4" x14ac:dyDescent="0.3"/>
  <cols>
    <col min="1" max="1" width="9.5546875" bestFit="1" customWidth="1"/>
    <col min="2" max="2" width="50.6640625" customWidth="1"/>
    <col min="3" max="3" width="25.6640625" customWidth="1"/>
    <col min="4" max="4" width="27" bestFit="1" customWidth="1"/>
  </cols>
  <sheetData>
    <row r="1" spans="1:4" ht="100.8" x14ac:dyDescent="0.3">
      <c r="A1" s="3" t="s">
        <v>11</v>
      </c>
      <c r="B1" s="2" t="s">
        <v>12</v>
      </c>
    </row>
    <row r="2" spans="1:4" x14ac:dyDescent="0.3">
      <c r="A2" s="3"/>
      <c r="B2" s="2"/>
    </row>
    <row r="3" spans="1:4" x14ac:dyDescent="0.3">
      <c r="B3" t="s">
        <v>21</v>
      </c>
      <c r="C3" t="s">
        <v>22</v>
      </c>
    </row>
    <row r="4" spans="1:4" x14ac:dyDescent="0.3">
      <c r="A4" t="s">
        <v>17</v>
      </c>
      <c r="B4" s="9" t="s">
        <v>8</v>
      </c>
      <c r="C4" s="11" t="s">
        <v>23</v>
      </c>
    </row>
    <row r="5" spans="1:4" x14ac:dyDescent="0.3">
      <c r="B5" s="9" t="s">
        <v>9</v>
      </c>
      <c r="C5" s="13" t="s">
        <v>24</v>
      </c>
    </row>
    <row r="6" spans="1:4" x14ac:dyDescent="0.3">
      <c r="B6" s="9" t="s">
        <v>10</v>
      </c>
      <c r="C6" s="13"/>
    </row>
    <row r="7" spans="1:4" x14ac:dyDescent="0.3">
      <c r="B7" s="9" t="s">
        <v>18</v>
      </c>
      <c r="C7" s="13" t="s">
        <v>25</v>
      </c>
      <c r="D7" t="s">
        <v>27</v>
      </c>
    </row>
    <row r="8" spans="1:4" x14ac:dyDescent="0.3">
      <c r="B8" s="9" t="s">
        <v>19</v>
      </c>
      <c r="C8" s="13"/>
    </row>
    <row r="9" spans="1:4" x14ac:dyDescent="0.3">
      <c r="B9" s="9" t="s">
        <v>20</v>
      </c>
      <c r="C9" s="13"/>
    </row>
    <row r="10" spans="1:4" x14ac:dyDescent="0.3">
      <c r="B10" s="9" t="s">
        <v>1</v>
      </c>
      <c r="C10" s="13" t="s">
        <v>26</v>
      </c>
    </row>
    <row r="11" spans="1:4" x14ac:dyDescent="0.3">
      <c r="B11" s="9" t="s">
        <v>2</v>
      </c>
      <c r="C11" s="13"/>
    </row>
    <row r="12" spans="1:4" x14ac:dyDescent="0.3">
      <c r="B12" s="9" t="s">
        <v>3</v>
      </c>
      <c r="C12" s="13"/>
    </row>
    <row r="13" spans="1:4" x14ac:dyDescent="0.3">
      <c r="B13" s="9" t="s">
        <v>4</v>
      </c>
      <c r="C13" s="13"/>
    </row>
    <row r="14" spans="1:4" x14ac:dyDescent="0.3">
      <c r="B14" s="9" t="s">
        <v>5</v>
      </c>
      <c r="C14" s="13"/>
    </row>
    <row r="15" spans="1:4" x14ac:dyDescent="0.3">
      <c r="B15" s="9" t="s">
        <v>6</v>
      </c>
      <c r="C15" s="13"/>
    </row>
    <row r="16" spans="1:4" x14ac:dyDescent="0.3">
      <c r="B16" s="9" t="s">
        <v>7</v>
      </c>
      <c r="C16" s="13"/>
    </row>
    <row r="17" spans="2:3" x14ac:dyDescent="0.3">
      <c r="B17" s="10" t="s">
        <v>13</v>
      </c>
      <c r="C17" s="13"/>
    </row>
    <row r="18" spans="2:3" x14ac:dyDescent="0.3">
      <c r="B18" s="10" t="s">
        <v>14</v>
      </c>
      <c r="C18" s="13"/>
    </row>
    <row r="19" spans="2:3" x14ac:dyDescent="0.3">
      <c r="B19" s="10" t="s">
        <v>15</v>
      </c>
      <c r="C19" s="13"/>
    </row>
    <row r="20" spans="2:3" x14ac:dyDescent="0.3">
      <c r="B20" s="10" t="s">
        <v>16</v>
      </c>
      <c r="C20" s="13"/>
    </row>
  </sheetData>
  <mergeCells count="3">
    <mergeCell ref="C5:C6"/>
    <mergeCell ref="C7:C9"/>
    <mergeCell ref="C1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 original</vt:lpstr>
      <vt:lpstr>Price</vt:lpstr>
      <vt:lpstr>Deflator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{2972F48C-2B58-454A-BC4E-4C1260B24EFA}</vt:lpwstr>
  </property>
</Properties>
</file>