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570" windowHeight="2865" activeTab="3"/>
  </bookViews>
  <sheets>
    <sheet name="Team" sheetId="3" r:id="rId1"/>
    <sheet name="Product Backlog" sheetId="1" r:id="rId2"/>
    <sheet name="Sprint Backlog" sheetId="2" r:id="rId3"/>
    <sheet name="Burndown Chart" sheetId="4" r:id="rId4"/>
    <sheet name="Sprint Backlog_all_old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E7" i="4"/>
  <c r="E8" i="4" s="1"/>
  <c r="E9" i="4" s="1"/>
  <c r="E10" i="4" s="1"/>
  <c r="E11" i="4" s="1"/>
  <c r="E12" i="4" s="1"/>
  <c r="E13" i="4" s="1"/>
  <c r="E6" i="4"/>
  <c r="H36" i="2"/>
  <c r="J36" i="2"/>
  <c r="I36" i="2"/>
  <c r="I11" i="2"/>
  <c r="J23" i="2"/>
  <c r="I23" i="2"/>
  <c r="J11" i="2" l="1"/>
  <c r="H11" i="2"/>
  <c r="H23" i="2" l="1"/>
  <c r="G13" i="4"/>
  <c r="G12" i="4"/>
  <c r="G11" i="4"/>
  <c r="G10" i="4"/>
  <c r="G9" i="4"/>
  <c r="G8" i="4"/>
  <c r="G7" i="4"/>
  <c r="G6" i="4"/>
  <c r="F6" i="4"/>
  <c r="G5" i="4"/>
</calcChain>
</file>

<file path=xl/comments1.xml><?xml version="1.0" encoding="utf-8"?>
<comments xmlns="http://schemas.openxmlformats.org/spreadsheetml/2006/main">
  <authors>
    <author>Stefan Johner</author>
  </authors>
  <commentList>
    <comment ref="L2" authorId="0">
      <text>
        <r>
          <rPr>
            <b/>
            <sz val="9"/>
            <color indexed="81"/>
            <rFont val="Tahoma"/>
            <charset val="1"/>
          </rPr>
          <t>Stefan Johner:</t>
        </r>
        <r>
          <rPr>
            <sz val="9"/>
            <color indexed="81"/>
            <rFont val="Tahoma"/>
            <charset val="1"/>
          </rPr>
          <t xml:space="preserve">
Zuordnung der User Stories noch überarbeiten!</t>
        </r>
      </text>
    </comment>
  </commentList>
</comments>
</file>

<file path=xl/sharedStrings.xml><?xml version="1.0" encoding="utf-8"?>
<sst xmlns="http://schemas.openxmlformats.org/spreadsheetml/2006/main" count="505" uniqueCount="240">
  <si>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</si>
  <si>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</si>
  <si>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</si>
  <si>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</si>
  <si>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</si>
  <si>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</si>
  <si>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</si>
  <si>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</si>
  <si>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</si>
  <si>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</si>
  <si>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</si>
  <si>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</si>
  <si>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</si>
  <si>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</si>
  <si>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</si>
  <si>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</si>
  <si>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</si>
  <si>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</si>
  <si>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Scrum</t>
  </si>
  <si>
    <t>Member</t>
  </si>
  <si>
    <t>Role</t>
  </si>
  <si>
    <t>Email</t>
  </si>
  <si>
    <t>Jürgen Vogel</t>
  </si>
  <si>
    <t>Pira Mahendran</t>
  </si>
  <si>
    <t>Stefan Johner</t>
  </si>
  <si>
    <t>Amin Ghodrati</t>
  </si>
  <si>
    <t>Michel Murbach</t>
  </si>
  <si>
    <t>Sabine Martin</t>
  </si>
  <si>
    <t>Riza Ramsauer</t>
  </si>
  <si>
    <t>Product owner</t>
  </si>
  <si>
    <t>Scrum master</t>
  </si>
  <si>
    <t>Developer</t>
  </si>
  <si>
    <t>juergen.vogel@bfh.ch</t>
  </si>
  <si>
    <t>mahep1@bfh.ch</t>
  </si>
  <si>
    <t>murbm1@bfh.ch</t>
  </si>
  <si>
    <t>marts1@bfh.ch</t>
  </si>
  <si>
    <t>ghodm1@bfh.ch</t>
  </si>
  <si>
    <t>ramsr4@bfh.ch</t>
  </si>
  <si>
    <t>johns2@bfh.ch</t>
  </si>
  <si>
    <t>Time</t>
  </si>
  <si>
    <t>Room</t>
  </si>
  <si>
    <t>Wednesday</t>
  </si>
  <si>
    <t>Scrum meetings</t>
  </si>
  <si>
    <t>Friday</t>
  </si>
  <si>
    <t>Thursday</t>
  </si>
  <si>
    <t>N421</t>
  </si>
  <si>
    <t>N522</t>
  </si>
  <si>
    <t>Renew the password with authorized email address</t>
  </si>
  <si>
    <t>User add a new patient (connect to database)</t>
  </si>
  <si>
    <t xml:space="preserve">Add patient </t>
  </si>
  <si>
    <t>Forgot password</t>
  </si>
  <si>
    <t>Notification</t>
  </si>
  <si>
    <t>Add a medication</t>
  </si>
  <si>
    <t>User add a new medication plan</t>
  </si>
  <si>
    <t>Medication info search</t>
  </si>
  <si>
    <t>Therapy/ task info search</t>
  </si>
  <si>
    <t>Update the task</t>
  </si>
  <si>
    <t>Create a report</t>
  </si>
  <si>
    <t>User wants to get/ to see the report at the end</t>
  </si>
  <si>
    <t>User wants see the progress</t>
  </si>
  <si>
    <t>User should obtain notification: Well Done, Correction/Reminder, Alert</t>
  </si>
  <si>
    <t>User wants search external info about the medication</t>
  </si>
  <si>
    <t>User wants search external info about therapy/ task</t>
  </si>
  <si>
    <t>15h</t>
  </si>
  <si>
    <t>10h</t>
  </si>
  <si>
    <t>30h</t>
  </si>
  <si>
    <t>20h</t>
  </si>
  <si>
    <t>GUI Login</t>
  </si>
  <si>
    <t>Create GUIs for the home site</t>
  </si>
  <si>
    <t>Information about the patient</t>
  </si>
  <si>
    <t>Information about the doctor</t>
  </si>
  <si>
    <t>GUI for the view of therapy/ task</t>
  </si>
  <si>
    <t>GUI for view of the medication</t>
  </si>
  <si>
    <t>GUI for the notifiactions</t>
  </si>
  <si>
    <t>Create GUI for the therapy/ task tool</t>
  </si>
  <si>
    <t>Create GUI for the medication info</t>
  </si>
  <si>
    <t>Create GUI for the therapy info</t>
  </si>
  <si>
    <t>Create GUI for the medication tool</t>
  </si>
  <si>
    <t>Comment</t>
  </si>
  <si>
    <t>Java Doc</t>
  </si>
  <si>
    <t>Test</t>
  </si>
  <si>
    <t>Create XML-File and Schema for the patient data</t>
  </si>
  <si>
    <t>XML Schema medication</t>
  </si>
  <si>
    <t>Create XML-File and Schema for the medication data</t>
  </si>
  <si>
    <t>XML Schema patient</t>
  </si>
  <si>
    <t>Create GUI for the notification Well done, advice/ reminder, alert</t>
  </si>
  <si>
    <t>GUI home site</t>
  </si>
  <si>
    <t>GUI for the info search therapy</t>
  </si>
  <si>
    <t>GUI for the info search medication</t>
  </si>
  <si>
    <t>XML Schema therapy</t>
  </si>
  <si>
    <t>Create XML-File and Schema for the therapy data</t>
  </si>
  <si>
    <t xml:space="preserve">read and update the report </t>
  </si>
  <si>
    <t>external medication info</t>
  </si>
  <si>
    <t>external therapy info</t>
  </si>
  <si>
    <t>Summary about the patient</t>
  </si>
  <si>
    <t>Get patient summary info</t>
  </si>
  <si>
    <t>Get external info about the doctor/ hospital</t>
  </si>
  <si>
    <t>Get the summary about the actual patient therapy</t>
  </si>
  <si>
    <t xml:space="preserve">read and update (override) the actual XML report </t>
  </si>
  <si>
    <t>3,4,1</t>
  </si>
  <si>
    <t>3,5,1</t>
  </si>
  <si>
    <t>Search external info for the specific therapy</t>
  </si>
  <si>
    <t>Search external info for the specific medication</t>
  </si>
  <si>
    <t>Therapy Window</t>
  </si>
  <si>
    <t>Medication Window</t>
  </si>
  <si>
    <t>Notification View</t>
  </si>
  <si>
    <t>Search Window /Database</t>
  </si>
  <si>
    <t>Summary Window/ Database</t>
  </si>
  <si>
    <t>Pira/Stefan</t>
  </si>
  <si>
    <t>Pira</t>
  </si>
  <si>
    <t>Stefan</t>
  </si>
  <si>
    <t>Amin</t>
  </si>
  <si>
    <t>Sabine/Riza</t>
  </si>
  <si>
    <t>Michel</t>
  </si>
  <si>
    <t>Sabine/ Riza</t>
  </si>
  <si>
    <t>Michel/ Stefan</t>
  </si>
  <si>
    <t>all</t>
  </si>
  <si>
    <t xml:space="preserve">Testing </t>
  </si>
  <si>
    <t>testing</t>
  </si>
  <si>
    <t>Amin/Riza</t>
  </si>
  <si>
    <t>Sabine</t>
  </si>
  <si>
    <t>Burned down</t>
  </si>
  <si>
    <t>Balance</t>
  </si>
  <si>
    <t>Date</t>
  </si>
  <si>
    <t>Planned</t>
  </si>
  <si>
    <t>Actual</t>
  </si>
  <si>
    <t>Burndown chart</t>
  </si>
  <si>
    <t>Patient-Doctor-Notification</t>
  </si>
  <si>
    <t>Merge MVC Classes</t>
  </si>
  <si>
    <t>Therapy-Task-Medication</t>
  </si>
  <si>
    <t>Models</t>
  </si>
  <si>
    <t>Hours</t>
  </si>
  <si>
    <t>Grafik</t>
  </si>
  <si>
    <t>UI Controller</t>
  </si>
  <si>
    <t>Controller</t>
  </si>
  <si>
    <t>UI, controller, navigator, models</t>
  </si>
  <si>
    <t>Michel/ Amin</t>
  </si>
  <si>
    <t>Pira/ Amin</t>
  </si>
  <si>
    <t>Pira/ Stefan</t>
  </si>
  <si>
    <t>Merging and test of the created classes</t>
  </si>
  <si>
    <t>Create GUI for login</t>
  </si>
  <si>
    <t>Implementation of controller</t>
  </si>
  <si>
    <t>Implementation and Definition of classes</t>
  </si>
  <si>
    <t>GUI home site Navigator</t>
  </si>
  <si>
    <t>Start View</t>
  </si>
  <si>
    <t>Main View</t>
  </si>
  <si>
    <t>Implementation of view navigator</t>
  </si>
  <si>
    <t>View Navigator</t>
  </si>
  <si>
    <t>User Story</t>
  </si>
  <si>
    <t>Login</t>
  </si>
  <si>
    <t xml:space="preserve">Only authorized user can login, unauthorized not. </t>
  </si>
  <si>
    <t>Design GUI for login</t>
  </si>
  <si>
    <t>Design GUIs for the home site</t>
  </si>
  <si>
    <t>Home View</t>
  </si>
  <si>
    <t>User Model</t>
  </si>
  <si>
    <t>Model</t>
  </si>
  <si>
    <t>Merge Components</t>
  </si>
  <si>
    <t>Merge the implemented code</t>
  </si>
  <si>
    <t>Implement User Model with credentials (dummy data)</t>
  </si>
  <si>
    <t>User Database</t>
  </si>
  <si>
    <t>Implement Database with login data</t>
  </si>
  <si>
    <t>GUI Medication</t>
  </si>
  <si>
    <t>GUI Therapy</t>
  </si>
  <si>
    <t>Design GUI for Medication</t>
  </si>
  <si>
    <t>Design GUI for Therpy</t>
  </si>
  <si>
    <t>Medication</t>
  </si>
  <si>
    <t>Therapy</t>
  </si>
  <si>
    <t>Riza</t>
  </si>
  <si>
    <t>1.1</t>
  </si>
  <si>
    <t>1.2</t>
  </si>
  <si>
    <t>1.3</t>
  </si>
  <si>
    <t>1.4</t>
  </si>
  <si>
    <t>1.6</t>
  </si>
  <si>
    <t>1.7</t>
  </si>
  <si>
    <t>1.8</t>
  </si>
  <si>
    <t>Init</t>
  </si>
  <si>
    <t>Implement Vaadin Init Class</t>
  </si>
  <si>
    <t>2.1</t>
  </si>
  <si>
    <t>3.1</t>
  </si>
  <si>
    <t>Init Class</t>
  </si>
  <si>
    <t>Login and Home Controller</t>
  </si>
  <si>
    <t>Implement the controller for Login and function desicion</t>
  </si>
  <si>
    <t>Week</t>
  </si>
  <si>
    <t>KW48</t>
  </si>
  <si>
    <t>KW49</t>
  </si>
  <si>
    <t>Weekly Completed</t>
  </si>
  <si>
    <t>finished</t>
  </si>
  <si>
    <t>2.2</t>
  </si>
  <si>
    <t>2.3</t>
  </si>
  <si>
    <t>2.4</t>
  </si>
  <si>
    <t>2.5</t>
  </si>
  <si>
    <t>2.6</t>
  </si>
  <si>
    <t>2.7</t>
  </si>
  <si>
    <t>Login session handling</t>
  </si>
  <si>
    <t>View therapy/tasks/medication</t>
  </si>
  <si>
    <t>User is able to view a new therapy/ tasks/ medication (connect to database)</t>
  </si>
  <si>
    <t>Communication with Database</t>
  </si>
  <si>
    <t>GUI main design</t>
  </si>
  <si>
    <t>Database implementation (dummy XML)</t>
  </si>
  <si>
    <t>Model for medication and therapy</t>
  </si>
  <si>
    <t>All Views</t>
  </si>
  <si>
    <t>XML's for Patients, Therapies, Medication</t>
  </si>
  <si>
    <t>2.8</t>
  </si>
  <si>
    <t>2.9</t>
  </si>
  <si>
    <t>2.10</t>
  </si>
  <si>
    <t>Implement main design (colors, responsive design, icons)</t>
  </si>
  <si>
    <t>Sub total</t>
  </si>
  <si>
    <t>Implement session handling for login</t>
  </si>
  <si>
    <t>Login View</t>
  </si>
  <si>
    <t>Login View / Controller / Auth Model</t>
  </si>
  <si>
    <t>DB Controller / DB Model</t>
  </si>
  <si>
    <t>XML Files and Schema</t>
  </si>
  <si>
    <t>Implement models for medication and therapy views</t>
  </si>
  <si>
    <t>Therapy View</t>
  </si>
  <si>
    <t>Medication View</t>
  </si>
  <si>
    <t>UI / controller / models</t>
  </si>
  <si>
    <t>Model / Database</t>
  </si>
  <si>
    <t>Implement DB Controller and Model</t>
  </si>
  <si>
    <t>Controller for therapy</t>
  </si>
  <si>
    <t>Therapy Controller</t>
  </si>
  <si>
    <t>Implement therapy controller with state pattern</t>
  </si>
  <si>
    <t>Medication Model / Therapy Model</t>
  </si>
  <si>
    <t>work in progress</t>
  </si>
  <si>
    <t>KW50</t>
  </si>
  <si>
    <t>KW51</t>
  </si>
  <si>
    <t>KW52</t>
  </si>
  <si>
    <t>KW1</t>
  </si>
  <si>
    <t>KW2</t>
  </si>
  <si>
    <t>KW3</t>
  </si>
  <si>
    <t>Weeks</t>
  </si>
  <si>
    <t>25h</t>
  </si>
  <si>
    <t>8h</t>
  </si>
  <si>
    <t>working in progress</t>
  </si>
  <si>
    <t>5h</t>
  </si>
  <si>
    <t>Tester classes</t>
  </si>
  <si>
    <t>Patient summary report in GUI HomeView</t>
  </si>
  <si>
    <t>Back Buttons in all GUI Views</t>
  </si>
  <si>
    <t>Daily medication</t>
  </si>
  <si>
    <t>Revise exception handling</t>
  </si>
  <si>
    <t>KW47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</si>
</sst>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0" borderId="0" xfId="1"/>
    <xf numFmtId="0" fontId="2" fillId="3" borderId="0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center"/>
    </xf>
    <xf numFmtId="0" fontId="6" fillId="2" borderId="0" xfId="0" applyFont="1" applyFill="1" applyBorder="1"/>
    <xf numFmtId="0" fontId="7" fillId="5" borderId="0" xfId="0" applyFont="1" applyFill="1" applyBorder="1" applyAlignment="1">
      <alignment horizontal="center"/>
    </xf>
    <xf numFmtId="0" fontId="7" fillId="2" borderId="0" xfId="0" applyFont="1" applyFill="1" applyBorder="1"/>
    <xf numFmtId="0" fontId="8" fillId="0" borderId="0" xfId="0" applyFont="1" applyAlignment="1">
      <alignment textRotation="90"/>
    </xf>
    <xf numFmtId="0" fontId="0" fillId="0" borderId="0" xfId="0" applyAlignment="1">
      <alignment textRotation="90"/>
    </xf>
    <xf numFmtId="0" fontId="1" fillId="2" borderId="0" xfId="0" applyFont="1" applyFill="1" applyAlignment="1">
      <alignment vertical="top"/>
    </xf>
    <xf numFmtId="0" fontId="0" fillId="0" borderId="0" xfId="0" quotePrefix="1" applyAlignment="1">
      <alignment vertical="top"/>
    </xf>
    <xf numFmtId="16" fontId="0" fillId="0" borderId="0" xfId="0" quotePrefix="1" applyNumberForma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Alignment="1"/>
    <xf numFmtId="0" fontId="0" fillId="0" borderId="0" xfId="0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left" vertical="center"/>
    </xf>
    <xf numFmtId="0" fontId="10" fillId="6" borderId="0" xfId="0" applyFont="1" applyFill="1" applyAlignment="1">
      <alignment vertical="top"/>
    </xf>
    <xf numFmtId="0" fontId="0" fillId="6" borderId="0" xfId="0" applyFill="1" applyAlignment="1">
      <alignment horizontal="left" vertical="center" wrapText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5"/>
          <c:y val="0.14754137727698427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Chart'!$G$3:$G$4</c:f>
              <c:strCache>
                <c:ptCount val="1"/>
                <c:pt idx="0">
                  <c:v>Weekly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Chart'!$G$5:$G$13</c:f>
              <c:numCache>
                <c:formatCode>General</c:formatCode>
                <c:ptCount val="9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13</c:v>
                </c:pt>
                <c:pt idx="6">
                  <c:v>30</c:v>
                </c:pt>
                <c:pt idx="7">
                  <c:v>20</c:v>
                </c:pt>
                <c:pt idx="8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7907200"/>
        <c:axId val="177908736"/>
      </c:barChart>
      <c:lineChart>
        <c:grouping val="standard"/>
        <c:varyColors val="0"/>
        <c:ser>
          <c:idx val="0"/>
          <c:order val="1"/>
          <c:tx>
            <c:strRef>
              <c:f>'Burndown Chart'!$E$4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Chart'!$E$5:$E$13</c:f>
              <c:numCache>
                <c:formatCode>General</c:formatCode>
                <c:ptCount val="9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'Burndown Chart'!$F$4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Chart'!$F$5:$F$13</c:f>
              <c:numCache>
                <c:formatCode>General</c:formatCode>
                <c:ptCount val="9"/>
                <c:pt idx="0">
                  <c:v>180</c:v>
                </c:pt>
                <c:pt idx="1">
                  <c:v>159</c:v>
                </c:pt>
                <c:pt idx="2">
                  <c:v>138</c:v>
                </c:pt>
                <c:pt idx="3">
                  <c:v>118</c:v>
                </c:pt>
                <c:pt idx="4">
                  <c:v>98</c:v>
                </c:pt>
                <c:pt idx="5">
                  <c:v>85</c:v>
                </c:pt>
                <c:pt idx="6">
                  <c:v>55</c:v>
                </c:pt>
                <c:pt idx="7">
                  <c:v>35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7200"/>
        <c:axId val="177908736"/>
      </c:lineChart>
      <c:catAx>
        <c:axId val="1779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79087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779087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79072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246886412485511"/>
          <c:y val="0.17854673057172202"/>
          <c:w val="0.27099276712548337"/>
          <c:h val="0.633881502517103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80963</xdr:colOff>
      <xdr:row>15</xdr:row>
      <xdr:rowOff>164308</xdr:rowOff>
    </xdr:from>
    <xdr:to>
      <xdr:col>6</xdr:col>
      <xdr:colOff>19051</xdr:colOff>
      <xdr:row>24</xdr:row>
      <xdr:rowOff>88107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rn_down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 Example"/>
      <sheetName val="Burndown Chart Template"/>
    </sheetNames>
    <sheetDataSet>
      <sheetData sheetId="0">
        <row r="3">
          <cell r="G3" t="str">
            <v>Daily Completed</v>
          </cell>
        </row>
        <row r="5">
          <cell r="B5">
            <v>0</v>
          </cell>
        </row>
        <row r="6">
          <cell r="B6">
            <v>1</v>
          </cell>
        </row>
        <row r="7">
          <cell r="B7">
            <v>2</v>
          </cell>
        </row>
        <row r="8">
          <cell r="B8">
            <v>3</v>
          </cell>
        </row>
        <row r="9">
          <cell r="B9">
            <v>4</v>
          </cell>
        </row>
        <row r="10">
          <cell r="B10">
            <v>5</v>
          </cell>
        </row>
        <row r="11">
          <cell r="B11">
            <v>6</v>
          </cell>
        </row>
        <row r="12">
          <cell r="B12">
            <v>7</v>
          </cell>
        </row>
        <row r="13">
          <cell r="B13">
            <v>8</v>
          </cell>
        </row>
        <row r="14">
          <cell r="B14">
            <v>9</v>
          </cell>
        </row>
        <row r="15">
          <cell r="B15">
            <v>10</v>
          </cell>
        </row>
        <row r="16">
          <cell r="B16">
            <v>11</v>
          </cell>
        </row>
        <row r="17">
          <cell r="B17">
            <v>12</v>
          </cell>
        </row>
        <row r="18">
          <cell r="B18">
            <v>13</v>
          </cell>
        </row>
        <row r="19">
          <cell r="B19">
            <v>14</v>
          </cell>
        </row>
        <row r="20">
          <cell r="B20">
            <v>15</v>
          </cell>
        </row>
        <row r="21">
          <cell r="B21">
            <v>16</v>
          </cell>
        </row>
        <row r="22">
          <cell r="B22">
            <v>17</v>
          </cell>
        </row>
        <row r="23">
          <cell r="B23">
            <v>18</v>
          </cell>
        </row>
        <row r="24">
          <cell r="B24">
            <v>19</v>
          </cell>
        </row>
        <row r="25">
          <cell r="B25">
            <v>20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ohns2@bfh.ch" TargetMode="External"/><Relationship Id="rId7" Type="http://schemas.openxmlformats.org/officeDocument/2006/relationships/hyperlink" Target="mailto:ramsr4@bfh.ch" TargetMode="External"/><Relationship Id="rId2" Type="http://schemas.openxmlformats.org/officeDocument/2006/relationships/hyperlink" Target="mailto:mahep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marts1@bfh.ch" TargetMode="External"/><Relationship Id="rId5" Type="http://schemas.openxmlformats.org/officeDocument/2006/relationships/hyperlink" Target="mailto:murbm1@bfh.ch" TargetMode="External"/><Relationship Id="rId4" Type="http://schemas.openxmlformats.org/officeDocument/2006/relationships/hyperlink" Target="mailto:ghodm1@bfh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G12" sqref="G12"/>
    </sheetView>
  </sheetViews>
  <sheetFormatPr baseColWidth="10" defaultRowHeight="15" x14ac:dyDescent="0.25"/>
  <cols>
    <col min="1" max="1" width="16.85546875" customWidth="1"/>
    <col min="2" max="2" width="17.42578125" customWidth="1"/>
    <col min="3" max="3" width="20.5703125" customWidth="1"/>
  </cols>
  <sheetData>
    <row r="1" spans="1:11" ht="30.75" x14ac:dyDescent="0.45">
      <c r="A1" s="23" t="s">
        <v>18</v>
      </c>
      <c r="B1" s="24"/>
      <c r="C1" s="24"/>
      <c r="D1" s="6"/>
      <c r="E1" s="6"/>
      <c r="F1" s="6"/>
      <c r="G1" s="6"/>
      <c r="H1" s="6"/>
      <c r="I1" s="6"/>
      <c r="J1" s="6"/>
      <c r="K1" s="6"/>
    </row>
    <row r="3" spans="1:11" ht="14.25" x14ac:dyDescent="0.45">
      <c r="A3" s="1" t="s">
        <v>19</v>
      </c>
      <c r="B3" s="1" t="s">
        <v>20</v>
      </c>
      <c r="C3" s="1" t="s">
        <v>21</v>
      </c>
    </row>
    <row r="4" spans="1:11" x14ac:dyDescent="0.25">
      <c r="A4" t="s">
        <v>22</v>
      </c>
      <c r="B4" t="s">
        <v>29</v>
      </c>
      <c r="C4" s="5" t="s">
        <v>32</v>
      </c>
    </row>
    <row r="5" spans="1:11" ht="14.25" x14ac:dyDescent="0.45">
      <c r="A5" t="s">
        <v>23</v>
      </c>
      <c r="B5" t="s">
        <v>30</v>
      </c>
      <c r="C5" s="5" t="s">
        <v>33</v>
      </c>
    </row>
    <row r="6" spans="1:11" ht="14.25" x14ac:dyDescent="0.45">
      <c r="A6" t="s">
        <v>24</v>
      </c>
      <c r="B6" t="s">
        <v>31</v>
      </c>
      <c r="C6" s="5" t="s">
        <v>38</v>
      </c>
    </row>
    <row r="7" spans="1:11" ht="14.25" x14ac:dyDescent="0.45">
      <c r="A7" t="s">
        <v>25</v>
      </c>
      <c r="B7" t="s">
        <v>31</v>
      </c>
      <c r="C7" s="5" t="s">
        <v>36</v>
      </c>
    </row>
    <row r="8" spans="1:11" ht="14.25" x14ac:dyDescent="0.45">
      <c r="A8" t="s">
        <v>26</v>
      </c>
      <c r="B8" t="s">
        <v>31</v>
      </c>
      <c r="C8" s="5" t="s">
        <v>34</v>
      </c>
    </row>
    <row r="9" spans="1:11" ht="14.25" x14ac:dyDescent="0.45">
      <c r="A9" t="s">
        <v>27</v>
      </c>
      <c r="B9" t="s">
        <v>31</v>
      </c>
      <c r="C9" s="5" t="s">
        <v>35</v>
      </c>
    </row>
    <row r="10" spans="1:11" ht="14.25" x14ac:dyDescent="0.45">
      <c r="A10" t="s">
        <v>28</v>
      </c>
      <c r="B10" t="s">
        <v>31</v>
      </c>
      <c r="C10" s="5" t="s">
        <v>37</v>
      </c>
    </row>
    <row r="12" spans="1:11" ht="14.25" x14ac:dyDescent="0.45">
      <c r="A12" s="1" t="s">
        <v>42</v>
      </c>
      <c r="B12" s="1" t="s">
        <v>39</v>
      </c>
      <c r="C12" s="1" t="s">
        <v>40</v>
      </c>
    </row>
    <row r="13" spans="1:11" ht="14.25" x14ac:dyDescent="0.45">
      <c r="A13" t="s">
        <v>41</v>
      </c>
      <c r="B13" s="7">
        <v>0.67708333333333337</v>
      </c>
      <c r="C13" s="8" t="s">
        <v>45</v>
      </c>
    </row>
    <row r="14" spans="1:11" ht="14.25" x14ac:dyDescent="0.45">
      <c r="A14" t="s">
        <v>44</v>
      </c>
      <c r="B14" s="7">
        <v>0.60069444444444442</v>
      </c>
      <c r="C14" s="8" t="s">
        <v>46</v>
      </c>
    </row>
    <row r="15" spans="1:11" ht="14.25" x14ac:dyDescent="0.45">
      <c r="A15" t="s">
        <v>43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13" sqref="H13"/>
    </sheetView>
  </sheetViews>
  <sheetFormatPr baseColWidth="10" defaultColWidth="9" defaultRowHeight="15" x14ac:dyDescent="0.25"/>
  <cols>
    <col min="1" max="1" width="3.85546875" customWidth="1"/>
    <col min="2" max="2" width="25.85546875" customWidth="1"/>
    <col min="3" max="3" width="61.140625" bestFit="1" customWidth="1"/>
    <col min="4" max="4" width="8.42578125" bestFit="1" customWidth="1"/>
    <col min="5" max="5" width="9.140625" bestFit="1" customWidth="1"/>
    <col min="6" max="6" width="13.140625" customWidth="1"/>
    <col min="7" max="7" width="10.140625" customWidth="1"/>
    <col min="8" max="8" width="16.140625" bestFit="1" customWidth="1"/>
  </cols>
  <sheetData>
    <row r="1" spans="1:8" s="4" customFormat="1" ht="28.5" x14ac:dyDescent="0.45">
      <c r="A1" s="4" t="s">
        <v>0</v>
      </c>
      <c r="B1" s="4" t="s">
        <v>10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13</v>
      </c>
      <c r="H1" s="4" t="s">
        <v>4</v>
      </c>
    </row>
    <row r="2" spans="1:8" s="2" customFormat="1" ht="14.25" x14ac:dyDescent="0.45">
      <c r="A2" s="21">
        <v>1</v>
      </c>
      <c r="B2" s="21" t="s">
        <v>149</v>
      </c>
      <c r="C2" s="22" t="s">
        <v>150</v>
      </c>
      <c r="D2" s="21" t="s">
        <v>5</v>
      </c>
      <c r="E2" s="21" t="s">
        <v>66</v>
      </c>
      <c r="F2" s="21" t="s">
        <v>230</v>
      </c>
      <c r="G2" s="21" t="s">
        <v>63</v>
      </c>
      <c r="H2" s="21" t="s">
        <v>186</v>
      </c>
    </row>
    <row r="3" spans="1:8" ht="14.25" x14ac:dyDescent="0.45">
      <c r="A3" s="21">
        <v>2</v>
      </c>
      <c r="B3" s="21" t="s">
        <v>50</v>
      </c>
      <c r="C3" s="21" t="s">
        <v>47</v>
      </c>
      <c r="D3" s="21" t="s">
        <v>6</v>
      </c>
      <c r="E3" s="21" t="s">
        <v>64</v>
      </c>
      <c r="F3" s="21"/>
      <c r="G3" s="21" t="s">
        <v>17</v>
      </c>
      <c r="H3" s="21" t="s">
        <v>8</v>
      </c>
    </row>
    <row r="4" spans="1:8" ht="14.25" x14ac:dyDescent="0.45">
      <c r="A4" s="21">
        <v>3</v>
      </c>
      <c r="B4" s="21" t="s">
        <v>49</v>
      </c>
      <c r="C4" s="21" t="s">
        <v>48</v>
      </c>
      <c r="D4" s="21" t="s">
        <v>5</v>
      </c>
      <c r="E4" s="21" t="s">
        <v>63</v>
      </c>
      <c r="F4" s="21" t="s">
        <v>63</v>
      </c>
      <c r="G4" s="21" t="s">
        <v>63</v>
      </c>
      <c r="H4" s="21" t="s">
        <v>186</v>
      </c>
    </row>
    <row r="5" spans="1:8" ht="14.25" x14ac:dyDescent="0.45">
      <c r="A5" s="21">
        <v>4</v>
      </c>
      <c r="B5" s="21" t="s">
        <v>194</v>
      </c>
      <c r="C5" s="21" t="s">
        <v>195</v>
      </c>
      <c r="D5" s="21" t="s">
        <v>5</v>
      </c>
      <c r="E5" s="21" t="s">
        <v>63</v>
      </c>
      <c r="F5" s="21" t="s">
        <v>63</v>
      </c>
      <c r="G5" s="21" t="s">
        <v>63</v>
      </c>
      <c r="H5" s="21" t="s">
        <v>186</v>
      </c>
    </row>
    <row r="6" spans="1:8" ht="14.25" x14ac:dyDescent="0.45">
      <c r="A6" s="21">
        <v>5</v>
      </c>
      <c r="B6" s="21" t="s">
        <v>52</v>
      </c>
      <c r="C6" s="21" t="s">
        <v>53</v>
      </c>
      <c r="D6" s="21" t="s">
        <v>5</v>
      </c>
      <c r="E6" s="21" t="s">
        <v>63</v>
      </c>
      <c r="F6" s="21" t="s">
        <v>231</v>
      </c>
      <c r="G6" s="21" t="s">
        <v>231</v>
      </c>
      <c r="H6" s="21" t="s">
        <v>232</v>
      </c>
    </row>
    <row r="7" spans="1:8" ht="14.25" x14ac:dyDescent="0.45">
      <c r="A7" s="21">
        <v>6</v>
      </c>
      <c r="B7" s="21" t="s">
        <v>51</v>
      </c>
      <c r="C7" s="21" t="s">
        <v>60</v>
      </c>
      <c r="D7" s="21" t="s">
        <v>5</v>
      </c>
      <c r="E7" s="21" t="s">
        <v>65</v>
      </c>
      <c r="F7" s="21" t="s">
        <v>66</v>
      </c>
      <c r="G7" s="21" t="s">
        <v>66</v>
      </c>
      <c r="H7" s="21" t="s">
        <v>232</v>
      </c>
    </row>
    <row r="8" spans="1:8" ht="14.25" x14ac:dyDescent="0.45">
      <c r="A8" s="21">
        <v>7</v>
      </c>
      <c r="B8" s="21" t="s">
        <v>54</v>
      </c>
      <c r="C8" s="21" t="s">
        <v>61</v>
      </c>
      <c r="D8" s="21" t="s">
        <v>6</v>
      </c>
      <c r="E8" s="21" t="s">
        <v>63</v>
      </c>
      <c r="F8" s="21" t="s">
        <v>231</v>
      </c>
      <c r="G8" s="21" t="s">
        <v>231</v>
      </c>
      <c r="H8" s="21" t="s">
        <v>232</v>
      </c>
    </row>
    <row r="9" spans="1:8" ht="14.25" x14ac:dyDescent="0.45">
      <c r="A9" s="21">
        <v>8</v>
      </c>
      <c r="B9" s="21" t="s">
        <v>55</v>
      </c>
      <c r="C9" s="21" t="s">
        <v>62</v>
      </c>
      <c r="D9" s="21" t="s">
        <v>6</v>
      </c>
      <c r="E9" s="21" t="s">
        <v>64</v>
      </c>
      <c r="F9" s="21" t="s">
        <v>64</v>
      </c>
      <c r="G9" s="21" t="s">
        <v>64</v>
      </c>
      <c r="H9" s="21" t="s">
        <v>186</v>
      </c>
    </row>
    <row r="10" spans="1:8" ht="14.25" x14ac:dyDescent="0.45">
      <c r="A10" s="21">
        <v>9</v>
      </c>
      <c r="B10" s="21" t="s">
        <v>56</v>
      </c>
      <c r="C10" s="21" t="s">
        <v>59</v>
      </c>
      <c r="D10" s="21" t="s">
        <v>5</v>
      </c>
      <c r="E10" s="21" t="s">
        <v>64</v>
      </c>
      <c r="F10" s="21" t="s">
        <v>233</v>
      </c>
      <c r="G10" s="21" t="s">
        <v>233</v>
      </c>
      <c r="H10" s="21" t="s">
        <v>232</v>
      </c>
    </row>
    <row r="11" spans="1:8" ht="14.25" x14ac:dyDescent="0.45">
      <c r="A11" s="21">
        <v>10</v>
      </c>
      <c r="B11" s="21" t="s">
        <v>57</v>
      </c>
      <c r="C11" s="21" t="s">
        <v>58</v>
      </c>
      <c r="D11" s="21" t="s">
        <v>5</v>
      </c>
      <c r="E11" s="21" t="s">
        <v>66</v>
      </c>
      <c r="F11" s="21"/>
      <c r="G11" s="21" t="s">
        <v>17</v>
      </c>
      <c r="H11" s="21" t="s">
        <v>8</v>
      </c>
    </row>
    <row r="12" spans="1:8" ht="14.25" x14ac:dyDescent="0.45">
      <c r="A12" s="21">
        <v>11</v>
      </c>
      <c r="B12" s="21" t="s">
        <v>69</v>
      </c>
      <c r="C12" s="21" t="s">
        <v>95</v>
      </c>
      <c r="D12" s="21" t="s">
        <v>6</v>
      </c>
      <c r="E12" s="21" t="s">
        <v>64</v>
      </c>
      <c r="F12" s="21" t="s">
        <v>233</v>
      </c>
      <c r="G12" s="21" t="s">
        <v>233</v>
      </c>
      <c r="H12" s="21" t="s">
        <v>232</v>
      </c>
    </row>
    <row r="13" spans="1:8" ht="14.25" x14ac:dyDescent="0.45">
      <c r="A13" s="21">
        <v>12</v>
      </c>
      <c r="B13" s="21" t="s">
        <v>70</v>
      </c>
      <c r="C13" s="21" t="s">
        <v>96</v>
      </c>
      <c r="D13" s="21" t="s">
        <v>7</v>
      </c>
      <c r="E13" s="21" t="s">
        <v>64</v>
      </c>
      <c r="F13" s="21"/>
      <c r="G13" s="21" t="s">
        <v>17</v>
      </c>
      <c r="H13" s="21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D1" zoomScale="80" zoomScaleNormal="80" workbookViewId="0">
      <selection activeCell="I29" sqref="I29"/>
    </sheetView>
  </sheetViews>
  <sheetFormatPr baseColWidth="10" defaultColWidth="9" defaultRowHeight="15" x14ac:dyDescent="0.25"/>
  <cols>
    <col min="1" max="1" width="9.140625" style="2" customWidth="1"/>
    <col min="2" max="2" width="7" style="2" customWidth="1"/>
    <col min="3" max="3" width="41" style="2" customWidth="1"/>
    <col min="4" max="4" width="59.140625" style="2" bestFit="1" customWidth="1"/>
    <col min="5" max="5" width="37.28515625" style="2" bestFit="1" customWidth="1"/>
    <col min="6" max="6" width="13.42578125" style="2" customWidth="1"/>
    <col min="7" max="7" width="9.28515625" style="2" bestFit="1" customWidth="1"/>
    <col min="8" max="8" width="18.140625" style="2" bestFit="1" customWidth="1"/>
    <col min="9" max="9" width="16.85546875" style="2" bestFit="1" customWidth="1"/>
    <col min="10" max="10" width="11" style="2" customWidth="1"/>
    <col min="11" max="11" width="17.42578125" style="2" bestFit="1" customWidth="1"/>
    <col min="12" max="12" width="32.42578125" style="2" bestFit="1" customWidth="1"/>
    <col min="13" max="16384" width="9" style="2"/>
  </cols>
  <sheetData>
    <row r="1" spans="1:12" s="17" customFormat="1" ht="14.25" x14ac:dyDescent="0.45">
      <c r="A1" s="17" t="s">
        <v>0</v>
      </c>
      <c r="B1" s="17" t="s">
        <v>11</v>
      </c>
      <c r="C1" s="17" t="s">
        <v>1</v>
      </c>
      <c r="D1" s="17" t="s">
        <v>2</v>
      </c>
      <c r="E1" s="17" t="s">
        <v>12</v>
      </c>
      <c r="F1" s="17" t="s">
        <v>9</v>
      </c>
      <c r="G1" s="17" t="s">
        <v>3</v>
      </c>
      <c r="H1" s="17" t="s">
        <v>15</v>
      </c>
      <c r="I1" s="17" t="s">
        <v>16</v>
      </c>
      <c r="J1" s="17" t="s">
        <v>13</v>
      </c>
      <c r="K1" s="17" t="s">
        <v>4</v>
      </c>
      <c r="L1" s="17" t="s">
        <v>148</v>
      </c>
    </row>
    <row r="2" spans="1:12" ht="14.25" x14ac:dyDescent="0.45">
      <c r="A2" s="18" t="s">
        <v>177</v>
      </c>
      <c r="B2" s="2">
        <v>1</v>
      </c>
      <c r="C2" s="2" t="s">
        <v>161</v>
      </c>
      <c r="D2" s="3" t="s">
        <v>163</v>
      </c>
      <c r="E2" s="2" t="s">
        <v>153</v>
      </c>
      <c r="F2" s="2" t="s">
        <v>120</v>
      </c>
      <c r="G2" s="2" t="s">
        <v>5</v>
      </c>
      <c r="H2" s="2">
        <v>10</v>
      </c>
      <c r="I2" s="2">
        <v>8</v>
      </c>
      <c r="J2" s="2">
        <v>8</v>
      </c>
      <c r="K2" s="2" t="s">
        <v>186</v>
      </c>
      <c r="L2" s="28" t="s">
        <v>165</v>
      </c>
    </row>
    <row r="3" spans="1:12" ht="14.25" x14ac:dyDescent="0.45">
      <c r="A3" s="18" t="s">
        <v>178</v>
      </c>
      <c r="B3" s="2">
        <v>1</v>
      </c>
      <c r="C3" s="2" t="s">
        <v>162</v>
      </c>
      <c r="D3" s="3" t="s">
        <v>164</v>
      </c>
      <c r="E3" s="2" t="s">
        <v>153</v>
      </c>
      <c r="F3" s="2" t="s">
        <v>113</v>
      </c>
      <c r="G3" s="2" t="s">
        <v>5</v>
      </c>
      <c r="H3" s="2">
        <v>10</v>
      </c>
      <c r="I3" s="2">
        <v>8</v>
      </c>
      <c r="J3" s="2">
        <v>8</v>
      </c>
      <c r="K3" s="2" t="s">
        <v>186</v>
      </c>
      <c r="L3" s="28" t="s">
        <v>166</v>
      </c>
    </row>
    <row r="4" spans="1:12" x14ac:dyDescent="0.25">
      <c r="A4" s="19" t="s">
        <v>168</v>
      </c>
      <c r="B4" s="2">
        <v>1</v>
      </c>
      <c r="C4" s="2" t="s">
        <v>175</v>
      </c>
      <c r="D4" s="2" t="s">
        <v>176</v>
      </c>
      <c r="E4" s="2" t="s">
        <v>179</v>
      </c>
      <c r="F4" s="2" t="s">
        <v>167</v>
      </c>
      <c r="G4" s="2" t="s">
        <v>5</v>
      </c>
      <c r="H4" s="2">
        <v>5</v>
      </c>
      <c r="I4" s="2">
        <v>8</v>
      </c>
      <c r="J4" s="2">
        <v>8</v>
      </c>
      <c r="K4" s="2" t="s">
        <v>186</v>
      </c>
      <c r="L4" s="29" t="s">
        <v>149</v>
      </c>
    </row>
    <row r="5" spans="1:12" x14ac:dyDescent="0.25">
      <c r="A5" s="18" t="s">
        <v>169</v>
      </c>
      <c r="B5" s="2">
        <v>1</v>
      </c>
      <c r="C5" s="2" t="s">
        <v>67</v>
      </c>
      <c r="D5" s="3" t="s">
        <v>151</v>
      </c>
      <c r="E5" s="2" t="s">
        <v>208</v>
      </c>
      <c r="F5" s="2" t="s">
        <v>109</v>
      </c>
      <c r="G5" s="2" t="s">
        <v>5</v>
      </c>
      <c r="H5" s="2">
        <v>5</v>
      </c>
      <c r="I5" s="2">
        <v>5</v>
      </c>
      <c r="J5" s="2">
        <v>5</v>
      </c>
      <c r="K5" s="2" t="s">
        <v>186</v>
      </c>
      <c r="L5" s="29"/>
    </row>
    <row r="6" spans="1:12" x14ac:dyDescent="0.25">
      <c r="A6" s="19" t="s">
        <v>170</v>
      </c>
      <c r="B6" s="2">
        <v>1</v>
      </c>
      <c r="C6" s="2" t="s">
        <v>86</v>
      </c>
      <c r="D6" s="2" t="s">
        <v>152</v>
      </c>
      <c r="E6" s="2" t="s">
        <v>153</v>
      </c>
      <c r="F6" s="2" t="s">
        <v>111</v>
      </c>
      <c r="G6" s="2" t="s">
        <v>5</v>
      </c>
      <c r="H6" s="2">
        <v>5</v>
      </c>
      <c r="I6" s="2">
        <v>5</v>
      </c>
      <c r="J6" s="2">
        <v>5</v>
      </c>
      <c r="K6" s="2" t="s">
        <v>186</v>
      </c>
      <c r="L6" s="29"/>
    </row>
    <row r="7" spans="1:12" x14ac:dyDescent="0.25">
      <c r="A7" s="19" t="s">
        <v>171</v>
      </c>
      <c r="B7" s="2">
        <v>1</v>
      </c>
      <c r="C7" s="2" t="s">
        <v>154</v>
      </c>
      <c r="D7" s="2" t="s">
        <v>158</v>
      </c>
      <c r="E7" s="2" t="s">
        <v>155</v>
      </c>
      <c r="F7" s="2" t="s">
        <v>110</v>
      </c>
      <c r="G7" s="2" t="s">
        <v>5</v>
      </c>
      <c r="H7" s="2">
        <v>5</v>
      </c>
      <c r="I7" s="2">
        <v>3</v>
      </c>
      <c r="J7" s="2">
        <v>3</v>
      </c>
      <c r="K7" s="2" t="s">
        <v>186</v>
      </c>
      <c r="L7" s="29"/>
    </row>
    <row r="8" spans="1:12" x14ac:dyDescent="0.25">
      <c r="A8" s="19" t="s">
        <v>172</v>
      </c>
      <c r="B8" s="2">
        <v>1</v>
      </c>
      <c r="C8" s="2" t="s">
        <v>180</v>
      </c>
      <c r="D8" s="2" t="s">
        <v>181</v>
      </c>
      <c r="E8" s="2" t="s">
        <v>134</v>
      </c>
      <c r="F8" s="2" t="s">
        <v>109</v>
      </c>
      <c r="G8" s="2" t="s">
        <v>5</v>
      </c>
      <c r="H8" s="2">
        <v>5</v>
      </c>
      <c r="I8" s="2">
        <v>5</v>
      </c>
      <c r="J8" s="2">
        <v>5</v>
      </c>
      <c r="K8" s="2" t="s">
        <v>186</v>
      </c>
      <c r="L8" s="29"/>
    </row>
    <row r="9" spans="1:12" x14ac:dyDescent="0.25">
      <c r="A9" s="19" t="s">
        <v>173</v>
      </c>
      <c r="B9" s="2">
        <v>1</v>
      </c>
      <c r="C9" s="2" t="s">
        <v>156</v>
      </c>
      <c r="D9" s="2" t="s">
        <v>157</v>
      </c>
      <c r="E9" s="2" t="s">
        <v>215</v>
      </c>
      <c r="F9" s="2" t="s">
        <v>111</v>
      </c>
      <c r="G9" s="2" t="s">
        <v>5</v>
      </c>
      <c r="H9" s="2">
        <v>5</v>
      </c>
      <c r="I9" s="2">
        <v>5</v>
      </c>
      <c r="J9" s="2">
        <v>5</v>
      </c>
      <c r="K9" s="2" t="s">
        <v>186</v>
      </c>
      <c r="L9" s="29"/>
    </row>
    <row r="10" spans="1:12" x14ac:dyDescent="0.25">
      <c r="A10" s="18" t="s">
        <v>174</v>
      </c>
      <c r="B10" s="2">
        <v>1</v>
      </c>
      <c r="C10" s="2" t="s">
        <v>159</v>
      </c>
      <c r="D10" s="2" t="s">
        <v>160</v>
      </c>
      <c r="E10" s="2" t="s">
        <v>216</v>
      </c>
      <c r="F10" s="2" t="s">
        <v>167</v>
      </c>
      <c r="G10" s="2" t="s">
        <v>7</v>
      </c>
      <c r="H10" s="2">
        <v>5</v>
      </c>
      <c r="I10" s="2">
        <v>2</v>
      </c>
      <c r="J10" s="2">
        <v>2</v>
      </c>
      <c r="K10" s="2" t="s">
        <v>186</v>
      </c>
      <c r="L10" s="29"/>
    </row>
    <row r="11" spans="1:12" s="20" customFormat="1" ht="14.25" x14ac:dyDescent="0.45">
      <c r="C11" s="20" t="s">
        <v>206</v>
      </c>
      <c r="H11" s="20">
        <f>SUM(H2:H10)</f>
        <v>55</v>
      </c>
      <c r="I11" s="20">
        <f>SUM(I2:I10)</f>
        <v>49</v>
      </c>
      <c r="J11" s="20">
        <f>SUM(J2:J10)</f>
        <v>49</v>
      </c>
      <c r="L11" s="30"/>
    </row>
    <row r="12" spans="1:12" x14ac:dyDescent="0.25">
      <c r="L12" s="28"/>
    </row>
    <row r="13" spans="1:12" x14ac:dyDescent="0.25">
      <c r="A13" s="19" t="s">
        <v>177</v>
      </c>
      <c r="B13" s="2">
        <v>2</v>
      </c>
      <c r="C13" s="2" t="s">
        <v>71</v>
      </c>
      <c r="D13" s="2" t="s">
        <v>74</v>
      </c>
      <c r="E13" s="2" t="s">
        <v>213</v>
      </c>
      <c r="F13" s="2" t="s">
        <v>113</v>
      </c>
      <c r="G13" s="2" t="s">
        <v>5</v>
      </c>
      <c r="H13" s="2">
        <v>5</v>
      </c>
      <c r="I13" s="2">
        <v>5</v>
      </c>
      <c r="J13" s="2">
        <v>5</v>
      </c>
      <c r="K13" s="2" t="s">
        <v>186</v>
      </c>
      <c r="L13" s="31" t="s">
        <v>194</v>
      </c>
    </row>
    <row r="14" spans="1:12" x14ac:dyDescent="0.25">
      <c r="A14" s="19" t="s">
        <v>187</v>
      </c>
      <c r="B14" s="2">
        <v>2</v>
      </c>
      <c r="C14" s="2" t="s">
        <v>72</v>
      </c>
      <c r="D14" s="2" t="s">
        <v>77</v>
      </c>
      <c r="E14" s="2" t="s">
        <v>214</v>
      </c>
      <c r="F14" s="2" t="s">
        <v>120</v>
      </c>
      <c r="G14" s="2" t="s">
        <v>5</v>
      </c>
      <c r="H14" s="2">
        <v>5</v>
      </c>
      <c r="I14" s="2">
        <v>5</v>
      </c>
      <c r="J14" s="2">
        <v>3</v>
      </c>
      <c r="K14" s="2" t="s">
        <v>222</v>
      </c>
      <c r="L14" s="31"/>
    </row>
    <row r="15" spans="1:12" x14ac:dyDescent="0.25">
      <c r="A15" s="19" t="s">
        <v>188</v>
      </c>
      <c r="B15" s="2">
        <v>2</v>
      </c>
      <c r="C15" s="2" t="s">
        <v>87</v>
      </c>
      <c r="D15" s="2" t="s">
        <v>76</v>
      </c>
      <c r="E15" s="2" t="s">
        <v>213</v>
      </c>
      <c r="F15" s="2" t="s">
        <v>113</v>
      </c>
      <c r="G15" s="2" t="s">
        <v>7</v>
      </c>
      <c r="H15" s="2">
        <v>5</v>
      </c>
      <c r="I15" s="2">
        <v>5</v>
      </c>
      <c r="J15" s="2">
        <v>5</v>
      </c>
      <c r="K15" s="2" t="s">
        <v>222</v>
      </c>
      <c r="L15" s="31"/>
    </row>
    <row r="16" spans="1:12" x14ac:dyDescent="0.25">
      <c r="A16" s="19" t="s">
        <v>189</v>
      </c>
      <c r="B16" s="2">
        <v>2</v>
      </c>
      <c r="C16" s="2" t="s">
        <v>88</v>
      </c>
      <c r="D16" s="2" t="s">
        <v>75</v>
      </c>
      <c r="E16" s="2" t="s">
        <v>214</v>
      </c>
      <c r="F16" s="2" t="s">
        <v>120</v>
      </c>
      <c r="G16" s="2" t="s">
        <v>7</v>
      </c>
      <c r="H16" s="2">
        <v>5</v>
      </c>
      <c r="I16" s="2">
        <v>5</v>
      </c>
      <c r="J16" s="2">
        <v>6</v>
      </c>
      <c r="K16" s="2" t="s">
        <v>222</v>
      </c>
      <c r="L16" s="31"/>
    </row>
    <row r="17" spans="1:12" ht="14.25" x14ac:dyDescent="0.45">
      <c r="A17" s="19" t="s">
        <v>190</v>
      </c>
      <c r="B17" s="2">
        <v>2</v>
      </c>
      <c r="C17" s="2" t="s">
        <v>193</v>
      </c>
      <c r="D17" s="2" t="s">
        <v>207</v>
      </c>
      <c r="E17" s="2" t="s">
        <v>209</v>
      </c>
      <c r="F17" s="2" t="s">
        <v>110</v>
      </c>
      <c r="G17" s="2" t="s">
        <v>5</v>
      </c>
      <c r="H17" s="2">
        <v>5</v>
      </c>
      <c r="I17" s="2">
        <v>5</v>
      </c>
      <c r="J17" s="2">
        <v>8</v>
      </c>
      <c r="K17" s="2" t="s">
        <v>186</v>
      </c>
      <c r="L17" s="28" t="s">
        <v>149</v>
      </c>
    </row>
    <row r="18" spans="1:12" ht="14.25" x14ac:dyDescent="0.45">
      <c r="A18" s="19" t="s">
        <v>191</v>
      </c>
      <c r="B18" s="2">
        <v>2</v>
      </c>
      <c r="C18" s="2" t="s">
        <v>218</v>
      </c>
      <c r="D18" s="2" t="s">
        <v>220</v>
      </c>
      <c r="E18" s="2" t="s">
        <v>219</v>
      </c>
      <c r="F18" s="2" t="s">
        <v>110</v>
      </c>
      <c r="G18" s="2" t="s">
        <v>5</v>
      </c>
      <c r="H18" s="2">
        <v>5</v>
      </c>
      <c r="I18" s="2">
        <v>5</v>
      </c>
      <c r="J18" s="2">
        <v>3</v>
      </c>
      <c r="K18" s="2" t="s">
        <v>222</v>
      </c>
      <c r="L18" s="28" t="s">
        <v>166</v>
      </c>
    </row>
    <row r="19" spans="1:12" ht="14.25" x14ac:dyDescent="0.45">
      <c r="B19" s="2">
        <v>2</v>
      </c>
      <c r="C19" s="2" t="s">
        <v>198</v>
      </c>
      <c r="D19" s="2" t="s">
        <v>201</v>
      </c>
      <c r="E19" s="2" t="s">
        <v>211</v>
      </c>
      <c r="F19" s="2" t="s">
        <v>167</v>
      </c>
      <c r="G19" s="2" t="s">
        <v>7</v>
      </c>
      <c r="H19" s="2">
        <v>10</v>
      </c>
      <c r="I19" s="2">
        <v>10</v>
      </c>
      <c r="J19" s="2">
        <v>8</v>
      </c>
      <c r="K19" s="2" t="s">
        <v>186</v>
      </c>
      <c r="L19" s="28"/>
    </row>
    <row r="20" spans="1:12" ht="14.25" x14ac:dyDescent="0.45">
      <c r="A20" s="19" t="s">
        <v>202</v>
      </c>
      <c r="B20" s="2">
        <v>2</v>
      </c>
      <c r="C20" s="2" t="s">
        <v>197</v>
      </c>
      <c r="D20" s="2" t="s">
        <v>205</v>
      </c>
      <c r="E20" s="2" t="s">
        <v>200</v>
      </c>
      <c r="F20" s="2" t="s">
        <v>111</v>
      </c>
      <c r="G20" s="2" t="s">
        <v>5</v>
      </c>
      <c r="H20" s="2">
        <v>10</v>
      </c>
      <c r="I20" s="2">
        <v>10</v>
      </c>
      <c r="J20" s="2">
        <v>10</v>
      </c>
      <c r="K20" s="2" t="s">
        <v>222</v>
      </c>
      <c r="L20" s="28"/>
    </row>
    <row r="21" spans="1:12" ht="14.25" x14ac:dyDescent="0.45">
      <c r="A21" s="19" t="s">
        <v>203</v>
      </c>
      <c r="B21" s="2">
        <v>2</v>
      </c>
      <c r="C21" s="2" t="s">
        <v>199</v>
      </c>
      <c r="D21" s="2" t="s">
        <v>212</v>
      </c>
      <c r="E21" s="2" t="s">
        <v>221</v>
      </c>
      <c r="F21" s="2" t="s">
        <v>109</v>
      </c>
      <c r="G21" s="2" t="s">
        <v>5</v>
      </c>
      <c r="H21" s="2">
        <v>10</v>
      </c>
      <c r="I21" s="2">
        <v>10</v>
      </c>
      <c r="J21" s="2">
        <v>10</v>
      </c>
      <c r="K21" s="2" t="s">
        <v>186</v>
      </c>
      <c r="L21" s="28"/>
    </row>
    <row r="22" spans="1:12" ht="14.25" x14ac:dyDescent="0.45">
      <c r="A22" s="19"/>
      <c r="D22" s="2" t="s">
        <v>217</v>
      </c>
      <c r="E22" s="2" t="s">
        <v>210</v>
      </c>
      <c r="F22" s="2" t="s">
        <v>110</v>
      </c>
      <c r="G22" s="2" t="s">
        <v>5</v>
      </c>
      <c r="H22" s="2">
        <v>0</v>
      </c>
      <c r="I22" s="2">
        <v>2</v>
      </c>
      <c r="J22" s="2">
        <v>2</v>
      </c>
      <c r="K22" s="2" t="s">
        <v>222</v>
      </c>
      <c r="L22" s="28"/>
    </row>
    <row r="23" spans="1:12" ht="14.25" x14ac:dyDescent="0.45">
      <c r="A23" s="19" t="s">
        <v>204</v>
      </c>
      <c r="B23" s="20"/>
      <c r="C23" s="20" t="s">
        <v>206</v>
      </c>
      <c r="D23" s="20"/>
      <c r="E23" s="20"/>
      <c r="F23" s="20"/>
      <c r="G23" s="20"/>
      <c r="H23" s="20">
        <f>SUM(H13:H21)</f>
        <v>60</v>
      </c>
      <c r="I23" s="20">
        <f>SUM(I13:I22)</f>
        <v>62</v>
      </c>
      <c r="J23" s="20">
        <f>SUM(J13:J22)</f>
        <v>60</v>
      </c>
      <c r="K23" s="20"/>
      <c r="L23" s="30"/>
    </row>
    <row r="24" spans="1:12" s="20" customFormat="1" ht="14.25" x14ac:dyDescent="0.45">
      <c r="B24" s="2"/>
      <c r="C24" s="2"/>
      <c r="D24" s="2"/>
      <c r="E24" s="2"/>
      <c r="F24" s="2"/>
      <c r="G24" s="2"/>
      <c r="H24" s="2"/>
      <c r="I24" s="2"/>
      <c r="J24" s="2"/>
      <c r="K24" s="2"/>
      <c r="L24" s="30"/>
    </row>
    <row r="25" spans="1:12" ht="14.25" x14ac:dyDescent="0.45">
      <c r="B25" s="2">
        <v>3</v>
      </c>
      <c r="C25" s="2" t="s">
        <v>196</v>
      </c>
      <c r="D25" s="2" t="s">
        <v>217</v>
      </c>
      <c r="E25" s="2" t="s">
        <v>210</v>
      </c>
      <c r="F25" s="2" t="s">
        <v>110</v>
      </c>
      <c r="G25" s="2" t="s">
        <v>5</v>
      </c>
      <c r="H25" s="2">
        <v>5</v>
      </c>
      <c r="I25" s="2">
        <v>4</v>
      </c>
      <c r="J25" s="2">
        <v>0</v>
      </c>
      <c r="K25" s="2" t="s">
        <v>222</v>
      </c>
      <c r="L25" s="28" t="s">
        <v>49</v>
      </c>
    </row>
    <row r="26" spans="1:12" ht="14.25" x14ac:dyDescent="0.45">
      <c r="D26" s="2" t="s">
        <v>220</v>
      </c>
      <c r="E26" s="2" t="s">
        <v>219</v>
      </c>
      <c r="F26" s="2" t="s">
        <v>110</v>
      </c>
      <c r="G26" s="2" t="s">
        <v>5</v>
      </c>
      <c r="H26" s="2">
        <v>0</v>
      </c>
      <c r="I26" s="2">
        <v>3</v>
      </c>
      <c r="J26" s="2">
        <v>0</v>
      </c>
      <c r="K26" s="2" t="s">
        <v>222</v>
      </c>
      <c r="L26" s="28"/>
    </row>
    <row r="27" spans="1:12" x14ac:dyDescent="0.25">
      <c r="D27" s="2" t="s">
        <v>77</v>
      </c>
      <c r="E27" s="2" t="s">
        <v>214</v>
      </c>
      <c r="F27" s="2" t="s">
        <v>120</v>
      </c>
      <c r="G27" s="2" t="s">
        <v>5</v>
      </c>
      <c r="H27" s="2">
        <v>0</v>
      </c>
      <c r="I27" s="2">
        <v>3</v>
      </c>
      <c r="J27" s="2">
        <v>0</v>
      </c>
      <c r="K27" s="2" t="s">
        <v>222</v>
      </c>
      <c r="L27" s="28" t="s">
        <v>52</v>
      </c>
    </row>
    <row r="28" spans="1:12" x14ac:dyDescent="0.25">
      <c r="D28" s="2" t="s">
        <v>76</v>
      </c>
      <c r="E28" s="2" t="s">
        <v>213</v>
      </c>
      <c r="F28" s="2" t="s">
        <v>113</v>
      </c>
      <c r="G28" s="2" t="s">
        <v>7</v>
      </c>
      <c r="H28" s="2">
        <v>0</v>
      </c>
      <c r="I28" s="2">
        <v>2</v>
      </c>
      <c r="J28" s="2">
        <v>0</v>
      </c>
      <c r="K28" s="2" t="s">
        <v>222</v>
      </c>
      <c r="L28" s="28"/>
    </row>
    <row r="29" spans="1:12" x14ac:dyDescent="0.25">
      <c r="A29" s="19" t="s">
        <v>192</v>
      </c>
      <c r="D29" s="2" t="s">
        <v>75</v>
      </c>
      <c r="E29" s="2" t="s">
        <v>214</v>
      </c>
      <c r="F29" s="2" t="s">
        <v>120</v>
      </c>
      <c r="G29" s="2" t="s">
        <v>7</v>
      </c>
      <c r="H29" s="2">
        <v>0</v>
      </c>
      <c r="I29" s="2">
        <v>3</v>
      </c>
      <c r="J29" s="2">
        <v>0</v>
      </c>
      <c r="K29" s="2" t="s">
        <v>222</v>
      </c>
      <c r="L29" s="28"/>
    </row>
    <row r="30" spans="1:12" x14ac:dyDescent="0.25">
      <c r="D30" s="2" t="s">
        <v>205</v>
      </c>
      <c r="E30" s="2" t="s">
        <v>200</v>
      </c>
      <c r="F30" s="2" t="s">
        <v>111</v>
      </c>
      <c r="G30" s="2" t="s">
        <v>5</v>
      </c>
      <c r="H30" s="2">
        <v>0</v>
      </c>
      <c r="I30" s="2">
        <v>5</v>
      </c>
      <c r="J30" s="2">
        <v>0</v>
      </c>
      <c r="K30" s="2" t="s">
        <v>222</v>
      </c>
      <c r="L30" s="28"/>
    </row>
    <row r="31" spans="1:12" x14ac:dyDescent="0.25">
      <c r="D31" s="2" t="s">
        <v>234</v>
      </c>
      <c r="E31" s="2" t="s">
        <v>200</v>
      </c>
      <c r="F31" s="2" t="s">
        <v>113</v>
      </c>
      <c r="G31" s="2" t="s">
        <v>7</v>
      </c>
      <c r="H31" s="2">
        <v>18</v>
      </c>
      <c r="I31" s="2">
        <v>2</v>
      </c>
      <c r="J31" s="2">
        <v>0</v>
      </c>
      <c r="K31" s="2" t="s">
        <v>8</v>
      </c>
      <c r="L31" s="28"/>
    </row>
    <row r="32" spans="1:12" x14ac:dyDescent="0.25">
      <c r="D32" s="2" t="s">
        <v>236</v>
      </c>
      <c r="E32" s="2" t="s">
        <v>200</v>
      </c>
      <c r="F32" s="2" t="s">
        <v>113</v>
      </c>
      <c r="G32" s="2" t="s">
        <v>5</v>
      </c>
      <c r="H32" s="2">
        <v>2</v>
      </c>
      <c r="I32" s="2">
        <v>2</v>
      </c>
      <c r="J32" s="2">
        <v>0</v>
      </c>
      <c r="K32" s="2" t="s">
        <v>222</v>
      </c>
      <c r="L32" s="28"/>
    </row>
    <row r="33" spans="4:12" x14ac:dyDescent="0.25">
      <c r="D33" s="2" t="s">
        <v>235</v>
      </c>
      <c r="E33" s="2" t="s">
        <v>153</v>
      </c>
      <c r="F33" s="2" t="s">
        <v>109</v>
      </c>
      <c r="G33" s="2" t="s">
        <v>5</v>
      </c>
      <c r="H33" s="2">
        <v>10</v>
      </c>
      <c r="I33" s="2">
        <v>12</v>
      </c>
      <c r="J33" s="2">
        <v>0</v>
      </c>
      <c r="K33" s="2" t="s">
        <v>222</v>
      </c>
      <c r="L33" s="28"/>
    </row>
    <row r="34" spans="4:12" x14ac:dyDescent="0.25">
      <c r="D34" s="2" t="s">
        <v>238</v>
      </c>
      <c r="E34" s="2" t="s">
        <v>200</v>
      </c>
      <c r="F34" s="2" t="s">
        <v>110</v>
      </c>
      <c r="G34" s="2" t="s">
        <v>6</v>
      </c>
      <c r="H34" s="2">
        <v>15</v>
      </c>
      <c r="I34" s="2">
        <v>16</v>
      </c>
      <c r="J34" s="2">
        <v>0</v>
      </c>
      <c r="K34" s="2" t="s">
        <v>222</v>
      </c>
      <c r="L34" s="28"/>
    </row>
    <row r="35" spans="4:12" x14ac:dyDescent="0.25">
      <c r="D35" s="2" t="s">
        <v>237</v>
      </c>
      <c r="E35" s="2" t="s">
        <v>214</v>
      </c>
      <c r="F35" s="2" t="s">
        <v>120</v>
      </c>
      <c r="G35" s="2" t="s">
        <v>5</v>
      </c>
      <c r="H35" s="2">
        <v>10</v>
      </c>
      <c r="I35" s="2">
        <v>12</v>
      </c>
      <c r="J35" s="2">
        <v>0</v>
      </c>
      <c r="K35" s="2" t="s">
        <v>222</v>
      </c>
      <c r="L35" s="28"/>
    </row>
    <row r="36" spans="4:12" x14ac:dyDescent="0.25">
      <c r="H36" s="20">
        <f>SUM(H25:H35)</f>
        <v>60</v>
      </c>
      <c r="I36" s="20">
        <f>SUM(I25:I35)</f>
        <v>64</v>
      </c>
      <c r="J36" s="20">
        <f>SUM(J25:J35)</f>
        <v>0</v>
      </c>
    </row>
  </sheetData>
  <mergeCells count="2">
    <mergeCell ref="L4:L10"/>
    <mergeCell ref="L13:L1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2" zoomScale="80" zoomScaleNormal="100" workbookViewId="0">
      <selection activeCell="C28" sqref="C28"/>
    </sheetView>
  </sheetViews>
  <sheetFormatPr baseColWidth="10" defaultRowHeight="15" x14ac:dyDescent="0.25"/>
  <cols>
    <col min="7" max="7" width="19.85546875" bestFit="1" customWidth="1"/>
  </cols>
  <sheetData>
    <row r="1" spans="1:11" ht="30.75" x14ac:dyDescent="0.45">
      <c r="A1" s="23" t="s">
        <v>126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3" spans="1:11" x14ac:dyDescent="0.25">
      <c r="A3" s="12"/>
      <c r="B3" s="13"/>
      <c r="C3" s="26" t="s">
        <v>121</v>
      </c>
      <c r="D3" s="26"/>
      <c r="E3" s="27" t="s">
        <v>122</v>
      </c>
      <c r="F3" s="27"/>
      <c r="G3" s="27" t="s">
        <v>185</v>
      </c>
    </row>
    <row r="4" spans="1:11" x14ac:dyDescent="0.25">
      <c r="A4" s="14" t="s">
        <v>123</v>
      </c>
      <c r="B4" s="13" t="s">
        <v>182</v>
      </c>
      <c r="C4" s="13" t="s">
        <v>124</v>
      </c>
      <c r="D4" s="13" t="s">
        <v>125</v>
      </c>
      <c r="E4" s="13" t="s">
        <v>124</v>
      </c>
      <c r="F4" s="13" t="s">
        <v>125</v>
      </c>
      <c r="G4" s="27"/>
    </row>
    <row r="5" spans="1:11" x14ac:dyDescent="0.25">
      <c r="A5" s="11" t="s">
        <v>239</v>
      </c>
      <c r="B5" s="11">
        <v>0</v>
      </c>
      <c r="C5" s="11">
        <v>0</v>
      </c>
      <c r="D5" s="11">
        <v>0</v>
      </c>
      <c r="E5" s="11">
        <v>180</v>
      </c>
      <c r="F5" s="11">
        <v>180</v>
      </c>
      <c r="G5" s="11">
        <f t="shared" ref="G5:G7" si="0">IF(D5="",NA(),D5)</f>
        <v>0</v>
      </c>
    </row>
    <row r="6" spans="1:11" x14ac:dyDescent="0.25">
      <c r="A6" s="11" t="s">
        <v>183</v>
      </c>
      <c r="B6" s="11">
        <v>1</v>
      </c>
      <c r="C6" s="11">
        <v>30</v>
      </c>
      <c r="D6" s="11">
        <v>21</v>
      </c>
      <c r="E6" s="11">
        <f>E5-C6</f>
        <v>150</v>
      </c>
      <c r="F6" s="11">
        <f>IF(D6="",NA(),$F$5-SUM($D$6:D6))</f>
        <v>159</v>
      </c>
      <c r="G6" s="11">
        <f t="shared" si="0"/>
        <v>21</v>
      </c>
    </row>
    <row r="7" spans="1:11" x14ac:dyDescent="0.25">
      <c r="A7" s="11" t="s">
        <v>184</v>
      </c>
      <c r="B7" s="11">
        <v>2</v>
      </c>
      <c r="C7" s="11">
        <v>30</v>
      </c>
      <c r="D7" s="11">
        <v>21</v>
      </c>
      <c r="E7" s="11">
        <f t="shared" ref="E7:E13" si="1">E6-C7</f>
        <v>120</v>
      </c>
      <c r="F7" s="11">
        <f>IF(D7="",NA(),$F$5-SUM($D$6:D7))</f>
        <v>138</v>
      </c>
      <c r="G7" s="11">
        <f t="shared" si="0"/>
        <v>21</v>
      </c>
    </row>
    <row r="8" spans="1:11" x14ac:dyDescent="0.25">
      <c r="A8" s="11" t="s">
        <v>223</v>
      </c>
      <c r="B8" s="11">
        <v>3</v>
      </c>
      <c r="C8" s="11">
        <v>30</v>
      </c>
      <c r="D8" s="11">
        <v>20</v>
      </c>
      <c r="E8" s="11">
        <f t="shared" si="1"/>
        <v>90</v>
      </c>
      <c r="F8" s="11">
        <f>IF(D8="",NA(),$F$5-SUM($D$6:D8))</f>
        <v>118</v>
      </c>
      <c r="G8" s="11">
        <f t="shared" ref="G8:G13" si="2">IF(D8="",NA(),D8)</f>
        <v>20</v>
      </c>
    </row>
    <row r="9" spans="1:11" x14ac:dyDescent="0.25">
      <c r="A9" s="11" t="s">
        <v>224</v>
      </c>
      <c r="B9" s="11">
        <v>4</v>
      </c>
      <c r="C9" s="11">
        <v>30</v>
      </c>
      <c r="D9" s="11">
        <v>20</v>
      </c>
      <c r="E9" s="11">
        <f t="shared" si="1"/>
        <v>60</v>
      </c>
      <c r="F9" s="11">
        <f>IF(D9="",NA(),$F$5-SUM($D$6:D9))</f>
        <v>98</v>
      </c>
      <c r="G9" s="11">
        <f t="shared" si="2"/>
        <v>20</v>
      </c>
    </row>
    <row r="10" spans="1:11" x14ac:dyDescent="0.25">
      <c r="A10" s="11" t="s">
        <v>225</v>
      </c>
      <c r="B10" s="11">
        <v>5</v>
      </c>
      <c r="C10" s="11">
        <v>0</v>
      </c>
      <c r="D10" s="11">
        <v>13</v>
      </c>
      <c r="E10" s="11">
        <f t="shared" si="1"/>
        <v>60</v>
      </c>
      <c r="F10" s="11">
        <f>IF(D10="",NA(),$F$5-SUM($D$6:D10))</f>
        <v>85</v>
      </c>
      <c r="G10" s="11">
        <f t="shared" si="2"/>
        <v>13</v>
      </c>
    </row>
    <row r="11" spans="1:11" x14ac:dyDescent="0.25">
      <c r="A11" s="11" t="s">
        <v>226</v>
      </c>
      <c r="B11" s="11">
        <v>6</v>
      </c>
      <c r="C11" s="11">
        <v>0</v>
      </c>
      <c r="D11" s="11">
        <v>30</v>
      </c>
      <c r="E11" s="11">
        <f t="shared" si="1"/>
        <v>60</v>
      </c>
      <c r="F11" s="11">
        <f>IF(D11="",NA(),$F$5-SUM($D$6:D11))</f>
        <v>55</v>
      </c>
      <c r="G11" s="11">
        <f t="shared" si="2"/>
        <v>30</v>
      </c>
    </row>
    <row r="12" spans="1:11" x14ac:dyDescent="0.25">
      <c r="A12" s="11" t="s">
        <v>227</v>
      </c>
      <c r="B12" s="11">
        <v>7</v>
      </c>
      <c r="C12" s="11">
        <v>30</v>
      </c>
      <c r="D12" s="11">
        <v>20</v>
      </c>
      <c r="E12" s="11">
        <f t="shared" si="1"/>
        <v>30</v>
      </c>
      <c r="F12" s="11">
        <f>IF(D12="",NA(),$F$5-SUM($D$6:D12))</f>
        <v>35</v>
      </c>
      <c r="G12" s="11">
        <f t="shared" si="2"/>
        <v>20</v>
      </c>
    </row>
    <row r="13" spans="1:11" x14ac:dyDescent="0.25">
      <c r="A13" s="11" t="s">
        <v>228</v>
      </c>
      <c r="B13" s="11">
        <v>8</v>
      </c>
      <c r="C13" s="11">
        <v>30</v>
      </c>
      <c r="D13" s="11">
        <v>35</v>
      </c>
      <c r="E13" s="11">
        <f t="shared" si="1"/>
        <v>0</v>
      </c>
      <c r="F13" s="11">
        <f>IF(D13="",NA(),$F$5-SUM($D$6:D13))</f>
        <v>0</v>
      </c>
      <c r="G13" s="11">
        <f t="shared" si="2"/>
        <v>35</v>
      </c>
    </row>
    <row r="15" spans="1:11" ht="14.25" x14ac:dyDescent="0.45">
      <c r="A15" s="25" t="s">
        <v>132</v>
      </c>
      <c r="B15" s="25"/>
      <c r="C15" s="25"/>
      <c r="D15" s="25"/>
      <c r="E15" s="25"/>
      <c r="F15" s="25"/>
      <c r="G15" s="25"/>
    </row>
    <row r="20" spans="1:3" x14ac:dyDescent="0.25">
      <c r="A20" s="15"/>
    </row>
    <row r="21" spans="1:3" ht="30" x14ac:dyDescent="0.45">
      <c r="A21" s="16" t="s">
        <v>131</v>
      </c>
    </row>
    <row r="26" spans="1:3" ht="14.25" x14ac:dyDescent="0.45">
      <c r="C26" t="s">
        <v>229</v>
      </c>
    </row>
  </sheetData>
  <mergeCells count="5">
    <mergeCell ref="A15:G15"/>
    <mergeCell ref="A1:K1"/>
    <mergeCell ref="C3:D3"/>
    <mergeCell ref="E3:F3"/>
    <mergeCell ref="G3:G4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0" zoomScaleNormal="80" workbookViewId="0">
      <selection activeCell="A10" sqref="A10:K16"/>
    </sheetView>
  </sheetViews>
  <sheetFormatPr baseColWidth="10" defaultColWidth="9" defaultRowHeight="15" x14ac:dyDescent="0.25"/>
  <cols>
    <col min="1" max="1" width="6.140625" customWidth="1"/>
    <col min="2" max="2" width="7" customWidth="1"/>
    <col min="3" max="3" width="32.42578125" customWidth="1"/>
    <col min="4" max="4" width="53.28515625" customWidth="1"/>
    <col min="5" max="5" width="26.7109375" customWidth="1"/>
    <col min="6" max="6" width="13.42578125" customWidth="1"/>
    <col min="7" max="7" width="10.42578125" customWidth="1"/>
    <col min="8" max="8" width="17.140625" customWidth="1"/>
    <col min="9" max="9" width="18.140625" customWidth="1"/>
    <col min="10" max="10" width="11" customWidth="1"/>
    <col min="11" max="11" width="16.85546875" customWidth="1"/>
    <col min="12" max="12" width="10.5703125" bestFit="1" customWidth="1"/>
  </cols>
  <sheetData>
    <row r="1" spans="1:11" s="1" customFormat="1" x14ac:dyDescent="0.4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</row>
    <row r="2" spans="1:11" x14ac:dyDescent="0.45">
      <c r="A2">
        <v>1.1000000000000001</v>
      </c>
      <c r="B2">
        <v>1</v>
      </c>
      <c r="C2" t="s">
        <v>67</v>
      </c>
      <c r="D2" s="3" t="s">
        <v>140</v>
      </c>
      <c r="E2" t="s">
        <v>144</v>
      </c>
      <c r="F2" t="s">
        <v>114</v>
      </c>
      <c r="G2" t="s">
        <v>5</v>
      </c>
      <c r="H2">
        <v>10</v>
      </c>
      <c r="J2">
        <v>0</v>
      </c>
      <c r="K2" t="s">
        <v>8</v>
      </c>
    </row>
    <row r="3" spans="1:11" x14ac:dyDescent="0.45">
      <c r="A3">
        <v>1.2</v>
      </c>
      <c r="B3">
        <v>1</v>
      </c>
      <c r="C3" t="s">
        <v>86</v>
      </c>
      <c r="D3" t="s">
        <v>68</v>
      </c>
      <c r="E3" t="s">
        <v>145</v>
      </c>
      <c r="F3" t="s">
        <v>114</v>
      </c>
      <c r="G3" t="s">
        <v>5</v>
      </c>
      <c r="H3">
        <v>10</v>
      </c>
      <c r="J3">
        <v>0</v>
      </c>
      <c r="K3" t="s">
        <v>8</v>
      </c>
    </row>
    <row r="4" spans="1:11" x14ac:dyDescent="0.45">
      <c r="A4">
        <v>1.3</v>
      </c>
      <c r="B4">
        <v>1</v>
      </c>
      <c r="C4" t="s">
        <v>127</v>
      </c>
      <c r="D4" t="s">
        <v>142</v>
      </c>
      <c r="E4" t="s">
        <v>130</v>
      </c>
      <c r="F4" t="s">
        <v>115</v>
      </c>
      <c r="G4" t="s">
        <v>5</v>
      </c>
      <c r="H4">
        <v>8</v>
      </c>
      <c r="J4">
        <v>0</v>
      </c>
      <c r="K4" t="s">
        <v>8</v>
      </c>
    </row>
    <row r="5" spans="1:11" x14ac:dyDescent="0.45">
      <c r="A5">
        <v>1.4</v>
      </c>
      <c r="B5">
        <v>1</v>
      </c>
      <c r="C5" t="s">
        <v>129</v>
      </c>
      <c r="D5" t="s">
        <v>142</v>
      </c>
      <c r="E5" t="s">
        <v>130</v>
      </c>
      <c r="F5" t="s">
        <v>136</v>
      </c>
      <c r="G5" t="s">
        <v>5</v>
      </c>
      <c r="H5">
        <v>4</v>
      </c>
      <c r="J5">
        <v>0</v>
      </c>
      <c r="K5" t="s">
        <v>8</v>
      </c>
    </row>
    <row r="6" spans="1:11" x14ac:dyDescent="0.45">
      <c r="A6">
        <v>1.5</v>
      </c>
      <c r="B6">
        <v>1</v>
      </c>
      <c r="C6" t="s">
        <v>133</v>
      </c>
      <c r="D6" t="s">
        <v>141</v>
      </c>
      <c r="E6" t="s">
        <v>134</v>
      </c>
      <c r="F6" t="s">
        <v>136</v>
      </c>
      <c r="G6" t="s">
        <v>5</v>
      </c>
      <c r="H6">
        <v>8</v>
      </c>
      <c r="J6">
        <v>0</v>
      </c>
      <c r="K6" t="s">
        <v>8</v>
      </c>
    </row>
    <row r="7" spans="1:11" x14ac:dyDescent="0.45">
      <c r="A7">
        <v>1.6</v>
      </c>
      <c r="B7">
        <v>1</v>
      </c>
      <c r="C7" t="s">
        <v>143</v>
      </c>
      <c r="D7" t="s">
        <v>146</v>
      </c>
      <c r="E7" t="s">
        <v>147</v>
      </c>
      <c r="F7" t="s">
        <v>137</v>
      </c>
      <c r="G7" t="s">
        <v>5</v>
      </c>
      <c r="H7">
        <v>8</v>
      </c>
      <c r="J7">
        <v>0</v>
      </c>
      <c r="K7" t="s">
        <v>8</v>
      </c>
    </row>
    <row r="8" spans="1:11" x14ac:dyDescent="0.45">
      <c r="A8">
        <v>1.7</v>
      </c>
      <c r="B8">
        <v>1</v>
      </c>
      <c r="C8" t="s">
        <v>128</v>
      </c>
      <c r="D8" t="s">
        <v>139</v>
      </c>
      <c r="E8" t="s">
        <v>135</v>
      </c>
      <c r="F8" t="s">
        <v>138</v>
      </c>
      <c r="G8" t="s">
        <v>5</v>
      </c>
      <c r="H8">
        <v>12</v>
      </c>
      <c r="J8">
        <v>0</v>
      </c>
      <c r="K8" t="s">
        <v>8</v>
      </c>
    </row>
    <row r="10" spans="1:11" x14ac:dyDescent="0.45">
      <c r="A10">
        <v>2.1</v>
      </c>
      <c r="B10">
        <v>2</v>
      </c>
      <c r="C10" t="s">
        <v>71</v>
      </c>
      <c r="D10" t="s">
        <v>74</v>
      </c>
      <c r="E10" t="s">
        <v>103</v>
      </c>
      <c r="F10" t="s">
        <v>109</v>
      </c>
      <c r="G10" t="s">
        <v>5</v>
      </c>
      <c r="H10">
        <v>5</v>
      </c>
      <c r="J10">
        <v>0</v>
      </c>
      <c r="K10" t="s">
        <v>8</v>
      </c>
    </row>
    <row r="11" spans="1:11" x14ac:dyDescent="0.45">
      <c r="A11">
        <v>2.2000000000000002</v>
      </c>
      <c r="B11">
        <v>2</v>
      </c>
      <c r="C11" t="s">
        <v>72</v>
      </c>
      <c r="D11" t="s">
        <v>77</v>
      </c>
      <c r="E11" t="s">
        <v>104</v>
      </c>
      <c r="F11" t="s">
        <v>110</v>
      </c>
      <c r="G11" t="s">
        <v>5</v>
      </c>
      <c r="H11">
        <v>5</v>
      </c>
      <c r="J11">
        <v>0</v>
      </c>
      <c r="K11" t="s">
        <v>8</v>
      </c>
    </row>
    <row r="12" spans="1:11" x14ac:dyDescent="0.45">
      <c r="A12">
        <v>2.2999999999999998</v>
      </c>
      <c r="B12">
        <v>2</v>
      </c>
      <c r="C12" t="s">
        <v>73</v>
      </c>
      <c r="D12" t="s">
        <v>85</v>
      </c>
      <c r="E12" t="s">
        <v>105</v>
      </c>
      <c r="F12" t="s">
        <v>119</v>
      </c>
      <c r="G12" t="s">
        <v>5</v>
      </c>
      <c r="H12">
        <v>18</v>
      </c>
      <c r="J12">
        <v>0</v>
      </c>
      <c r="K12" t="s">
        <v>8</v>
      </c>
    </row>
    <row r="13" spans="1:11" x14ac:dyDescent="0.45">
      <c r="A13">
        <v>2.4</v>
      </c>
      <c r="B13">
        <v>2</v>
      </c>
      <c r="C13" t="s">
        <v>87</v>
      </c>
      <c r="D13" t="s">
        <v>76</v>
      </c>
      <c r="E13" t="s">
        <v>103</v>
      </c>
      <c r="F13" t="s">
        <v>120</v>
      </c>
      <c r="G13" t="s">
        <v>5</v>
      </c>
      <c r="H13">
        <v>9</v>
      </c>
      <c r="J13">
        <v>0</v>
      </c>
      <c r="K13" t="s">
        <v>8</v>
      </c>
    </row>
    <row r="14" spans="1:11" x14ac:dyDescent="0.45">
      <c r="A14">
        <v>2.5</v>
      </c>
      <c r="B14">
        <v>2</v>
      </c>
      <c r="C14" t="s">
        <v>88</v>
      </c>
      <c r="D14" t="s">
        <v>75</v>
      </c>
      <c r="E14" t="s">
        <v>104</v>
      </c>
      <c r="F14" t="s">
        <v>113</v>
      </c>
      <c r="G14" t="s">
        <v>5</v>
      </c>
      <c r="H14">
        <v>9</v>
      </c>
      <c r="J14">
        <v>0</v>
      </c>
      <c r="K14" t="s">
        <v>8</v>
      </c>
    </row>
    <row r="15" spans="1:11" x14ac:dyDescent="0.45">
      <c r="A15">
        <v>2.6</v>
      </c>
      <c r="B15">
        <v>2</v>
      </c>
      <c r="C15" t="s">
        <v>78</v>
      </c>
      <c r="D15" t="s">
        <v>79</v>
      </c>
      <c r="E15" t="s">
        <v>116</v>
      </c>
      <c r="F15" t="s">
        <v>116</v>
      </c>
      <c r="G15" t="s">
        <v>7</v>
      </c>
      <c r="H15">
        <v>1</v>
      </c>
      <c r="J15">
        <v>0</v>
      </c>
      <c r="K15" t="s">
        <v>8</v>
      </c>
    </row>
    <row r="16" spans="1:11" x14ac:dyDescent="0.45">
      <c r="A16">
        <v>2.7</v>
      </c>
      <c r="B16">
        <v>2</v>
      </c>
      <c r="C16" t="s">
        <v>80</v>
      </c>
      <c r="D16" t="s">
        <v>117</v>
      </c>
      <c r="E16" t="s">
        <v>116</v>
      </c>
      <c r="F16" t="s">
        <v>108</v>
      </c>
      <c r="G16" t="s">
        <v>5</v>
      </c>
      <c r="H16">
        <v>8</v>
      </c>
      <c r="J16">
        <v>0</v>
      </c>
      <c r="K16" t="s">
        <v>8</v>
      </c>
    </row>
    <row r="18" spans="1:11" x14ac:dyDescent="0.45">
      <c r="A18">
        <v>3.1</v>
      </c>
      <c r="B18">
        <v>3</v>
      </c>
      <c r="C18" t="s">
        <v>84</v>
      </c>
      <c r="D18" t="s">
        <v>81</v>
      </c>
      <c r="E18" t="s">
        <v>14</v>
      </c>
      <c r="F18" t="s">
        <v>109</v>
      </c>
      <c r="G18" t="s">
        <v>6</v>
      </c>
      <c r="H18">
        <v>4</v>
      </c>
      <c r="J18">
        <v>0</v>
      </c>
      <c r="K18" t="s">
        <v>8</v>
      </c>
    </row>
    <row r="19" spans="1:11" ht="14.25" x14ac:dyDescent="0.45">
      <c r="A19">
        <v>3.2</v>
      </c>
      <c r="B19">
        <v>3</v>
      </c>
      <c r="C19" t="s">
        <v>89</v>
      </c>
      <c r="D19" t="s">
        <v>90</v>
      </c>
      <c r="E19" t="s">
        <v>14</v>
      </c>
      <c r="F19" t="s">
        <v>112</v>
      </c>
      <c r="G19" t="s">
        <v>6</v>
      </c>
      <c r="H19">
        <v>8</v>
      </c>
      <c r="J19">
        <v>0</v>
      </c>
      <c r="K19" t="s">
        <v>8</v>
      </c>
    </row>
    <row r="20" spans="1:11" ht="14.25" x14ac:dyDescent="0.45">
      <c r="A20">
        <v>3.3</v>
      </c>
      <c r="B20">
        <v>3</v>
      </c>
      <c r="C20" t="s">
        <v>82</v>
      </c>
      <c r="D20" t="s">
        <v>83</v>
      </c>
      <c r="E20" t="s">
        <v>14</v>
      </c>
      <c r="F20" t="s">
        <v>110</v>
      </c>
      <c r="G20" t="s">
        <v>6</v>
      </c>
      <c r="H20">
        <v>4</v>
      </c>
      <c r="J20">
        <v>0</v>
      </c>
      <c r="K20" t="s">
        <v>8</v>
      </c>
    </row>
    <row r="21" spans="1:11" ht="14.25" x14ac:dyDescent="0.45">
      <c r="A21">
        <v>3.4</v>
      </c>
      <c r="B21">
        <v>3</v>
      </c>
      <c r="C21" t="s">
        <v>91</v>
      </c>
      <c r="D21" t="s">
        <v>98</v>
      </c>
      <c r="E21" t="s">
        <v>14</v>
      </c>
      <c r="F21" t="s">
        <v>111</v>
      </c>
      <c r="G21" t="s">
        <v>6</v>
      </c>
      <c r="H21">
        <v>18</v>
      </c>
      <c r="J21">
        <v>0</v>
      </c>
      <c r="K21" t="s">
        <v>8</v>
      </c>
    </row>
    <row r="22" spans="1:11" ht="14.25" x14ac:dyDescent="0.45">
      <c r="A22" s="9" t="s">
        <v>99</v>
      </c>
      <c r="B22">
        <v>3</v>
      </c>
      <c r="C22" t="s">
        <v>93</v>
      </c>
      <c r="D22" t="s">
        <v>101</v>
      </c>
      <c r="E22" t="s">
        <v>106</v>
      </c>
      <c r="F22" t="s">
        <v>113</v>
      </c>
      <c r="G22" t="s">
        <v>7</v>
      </c>
      <c r="H22">
        <v>8</v>
      </c>
      <c r="J22">
        <v>0</v>
      </c>
      <c r="K22" t="s">
        <v>8</v>
      </c>
    </row>
    <row r="23" spans="1:11" ht="14.25" x14ac:dyDescent="0.45">
      <c r="A23" s="10" t="s">
        <v>100</v>
      </c>
      <c r="B23">
        <v>3</v>
      </c>
      <c r="C23" t="s">
        <v>92</v>
      </c>
      <c r="D23" t="s">
        <v>102</v>
      </c>
      <c r="E23" t="s">
        <v>106</v>
      </c>
      <c r="F23" t="s">
        <v>112</v>
      </c>
      <c r="G23" t="s">
        <v>7</v>
      </c>
      <c r="H23">
        <v>8</v>
      </c>
      <c r="J23">
        <v>0</v>
      </c>
      <c r="K23" t="s">
        <v>8</v>
      </c>
    </row>
    <row r="24" spans="1:11" ht="14.25" x14ac:dyDescent="0.45">
      <c r="A24">
        <v>3.6</v>
      </c>
      <c r="B24">
        <v>3</v>
      </c>
      <c r="C24" t="s">
        <v>94</v>
      </c>
      <c r="D24" t="s">
        <v>97</v>
      </c>
      <c r="E24" t="s">
        <v>107</v>
      </c>
      <c r="F24" t="s">
        <v>108</v>
      </c>
      <c r="G24" t="s">
        <v>6</v>
      </c>
      <c r="H24">
        <v>8</v>
      </c>
      <c r="J24">
        <v>0</v>
      </c>
      <c r="K24" t="s">
        <v>8</v>
      </c>
    </row>
    <row r="25" spans="1:11" ht="14.25" x14ac:dyDescent="0.45">
      <c r="A25">
        <v>3.8</v>
      </c>
      <c r="B25">
        <v>3</v>
      </c>
      <c r="C25" t="s">
        <v>78</v>
      </c>
      <c r="D25" t="s">
        <v>79</v>
      </c>
      <c r="E25" t="s">
        <v>116</v>
      </c>
      <c r="F25" t="s">
        <v>116</v>
      </c>
      <c r="G25" t="s">
        <v>7</v>
      </c>
      <c r="H25">
        <v>0.5</v>
      </c>
      <c r="J25">
        <v>0</v>
      </c>
      <c r="K25" t="s">
        <v>8</v>
      </c>
    </row>
    <row r="26" spans="1:11" ht="14.25" x14ac:dyDescent="0.45">
      <c r="A26">
        <v>3.9</v>
      </c>
      <c r="B26">
        <v>3</v>
      </c>
      <c r="C26" t="s">
        <v>80</v>
      </c>
      <c r="D26" t="s">
        <v>118</v>
      </c>
      <c r="E26" t="s">
        <v>116</v>
      </c>
      <c r="F26" t="s">
        <v>116</v>
      </c>
      <c r="G26" t="s">
        <v>5</v>
      </c>
      <c r="H26">
        <v>1.5</v>
      </c>
      <c r="J26">
        <v>0</v>
      </c>
      <c r="K26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Team</vt:lpstr>
      <vt:lpstr>Product Backlog</vt:lpstr>
      <vt:lpstr>Sprint Backlog</vt:lpstr>
      <vt:lpstr>Burndown Chart</vt:lpstr>
      <vt:lpstr>Sprint Backlog_all_old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Johner</cp:lastModifiedBy>
  <cp:lastPrinted>2014-11-26T10:37:39Z</cp:lastPrinted>
  <dcterms:created xsi:type="dcterms:W3CDTF">2012-11-08T11:09:41Z</dcterms:created>
  <dcterms:modified xsi:type="dcterms:W3CDTF">2015-01-08T14:21:56Z</dcterms:modified>
</cp:coreProperties>
</file>