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771fd9610dc1ae/Documents/Bootcamp/Challenges/"/>
    </mc:Choice>
  </mc:AlternateContent>
  <xr:revisionPtr revIDLastSave="22" documentId="8_{426B5CDC-AED8-464D-BD96-178903A4C424}" xr6:coauthVersionLast="47" xr6:coauthVersionMax="47" xr10:uidLastSave="{89D95A3D-0B8B-43A1-B07A-80893DFBD532}"/>
  <bookViews>
    <workbookView xWindow="-120" yWindow="-120" windowWidth="24240" windowHeight="13020" tabRatio="887" xr2:uid="{00000000-000D-0000-FFFF-FFFF00000000}"/>
  </bookViews>
  <sheets>
    <sheet name="Crowdfunding" sheetId="1" r:id="rId1"/>
    <sheet name="Outcome x Category" sheetId="2" r:id="rId2"/>
    <sheet name="Outcome x Sub-Category" sheetId="3" r:id="rId3"/>
    <sheet name="Outcome x Date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Crowdfunding!$A$1:$T$1001</definedName>
    <definedName name="_xlnm._FilterDatabase" localSheetId="4" hidden="1">'Crowdfunding Goal Analysis'!$A$1:$H$13</definedName>
    <definedName name="_xlnm._FilterDatabase" localSheetId="5" hidden="1">'Statistical Analysis'!$A$1:$B$566</definedName>
    <definedName name="_xlcn.WorksheetConnection_CrowdfundingAR1" hidden="1">Crowdfunding!$A:$T</definedName>
  </definedNames>
  <calcPr calcId="191029"/>
  <pivotCaches>
    <pivotCache cacheId="0" r:id="rId7"/>
    <pivotCache cacheId="1" r:id="rId8"/>
    <pivotCache cacheId="2" r:id="rId9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I7" i="6"/>
  <c r="H8" i="6"/>
  <c r="H6" i="6"/>
  <c r="H5" i="6"/>
  <c r="H4" i="6"/>
  <c r="I8" i="6"/>
  <c r="I6" i="6"/>
  <c r="I5" i="6"/>
  <c r="I4" i="6"/>
  <c r="I3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E12" i="5" s="1"/>
  <c r="H12" i="5" s="1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5" l="1"/>
  <c r="G10" i="5" s="1"/>
  <c r="E3" i="5"/>
  <c r="H3" i="5" s="1"/>
  <c r="E9" i="5"/>
  <c r="H9" i="5" s="1"/>
  <c r="E11" i="5"/>
  <c r="G11" i="5" s="1"/>
  <c r="E6" i="5"/>
  <c r="F6" i="5" s="1"/>
  <c r="H6" i="5"/>
  <c r="G12" i="5"/>
  <c r="H11" i="5"/>
  <c r="F10" i="5"/>
  <c r="H10" i="5"/>
  <c r="G9" i="5"/>
  <c r="E7" i="5"/>
  <c r="F7" i="5" s="1"/>
  <c r="E4" i="5"/>
  <c r="F4" i="5" s="1"/>
  <c r="F3" i="5"/>
  <c r="G3" i="5"/>
  <c r="E2" i="5"/>
  <c r="F2" i="5" s="1"/>
  <c r="F12" i="5"/>
  <c r="F11" i="5"/>
  <c r="F9" i="5"/>
  <c r="E8" i="5"/>
  <c r="F8" i="5" s="1"/>
  <c r="E5" i="5"/>
  <c r="F5" i="5" s="1"/>
  <c r="E13" i="5"/>
  <c r="F13" i="5" s="1"/>
  <c r="G6" i="5" l="1"/>
  <c r="H13" i="5"/>
  <c r="G13" i="5"/>
  <c r="H2" i="5"/>
  <c r="G2" i="5"/>
  <c r="H7" i="5"/>
  <c r="H5" i="5"/>
  <c r="H8" i="5"/>
  <c r="G5" i="5"/>
  <c r="G8" i="5"/>
  <c r="H4" i="5"/>
  <c r="G4" i="5"/>
  <c r="G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7D7563-EC57-41AD-B18B-4CCD13B53D6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50D628-4BD0-41E3-A74A-379296C4279E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ountry].[All]}"/>
    <s v="{[Range].[parent category].[All]}"/>
    <s v="{[Range].[Date Created Conversion (Year)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<sst xmlns="http://schemas.openxmlformats.org/spreadsheetml/2006/main" count="7060" uniqueCount="2114">
  <si>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</si>
  <si>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</si>
  <si>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</si>
  <si>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</si>
  <si>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</si>
  <si>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</si>
  <si>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</si>
  <si>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</si>
  <si>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</si>
  <si>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</si>
  <si>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</si>
  <si>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</si>
  <si>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</si>
  <si>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</si>
  <si>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</si>
  <si>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</si>
  <si>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</si>
  <si>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</si>
  <si>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</si>
  <si>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</si>
  <si>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</si>
  <si>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</si>
  <si>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</si>
  <si>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</si>
  <si>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</si>
  <si>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</si>
  <si>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</si>
  <si>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</si>
  <si>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</si>
  <si>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</si>
  <si>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</si>
  <si>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</si>
  <si>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</si>
  <si>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</si>
  <si>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</si>
  <si>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</si>
  <si>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</si>
  <si>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</si>
  <si>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</si>
  <si>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</si>
  <si>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</si>
  <si>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</si>
  <si>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</si>
  <si>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</si>
  <si>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</si>
  <si>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</si>
  <si>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</si>
  <si>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</si>
  <si>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</si>
  <si>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</si>
  <si>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</si>
  <si>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</si>
  <si>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</si>
  <si>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</si>
  <si>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</si>
  <si>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</si>
  <si>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</si>
  <si>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</si>
  <si>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</si>
  <si>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</si>
  <si>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</si>
  <si>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</si>
  <si>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</si>
  <si>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</si>
  <si>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</si>
  <si>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</si>
  <si>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</si>
  <si>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</si>
  <si>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</si>
  <si>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</si>
  <si>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</si>
  <si>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</si>
  <si>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</si>
  <si>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</si>
  <si>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</si>
  <si>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</si>
  <si>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</si>
  <si>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</si>
  <si>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</si>
  <si>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</si>
  <si>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</si>
  <si>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</si>
  <si>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</si>
  <si>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</si>
  <si>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</si>
  <si>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</si>
  <si>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</si>
  <si>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</si>
  <si>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</si>
  <si>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</si>
  <si>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</si>
  <si>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</si>
  <si>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</si>
  <si>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</si>
  <si>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</si>
  <si>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</si>
  <si>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</si>
  <si>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</si>
  <si>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</si>
  <si>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</si>
  <si>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</si>
  <si>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</si>
  <si>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</si>
  <si>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</si>
  <si>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</si>
  <si>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</si>
  <si>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</si>
  <si>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</si>
  <si>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</si>
  <si>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</si>
  <si>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</si>
  <si>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</si>
  <si>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</si>
  <si>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</si>
  <si>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</si>
  <si>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</si>
  <si>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</si>
  <si>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</si>
  <si>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</si>
  <si>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</si>
  <si>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</si>
  <si>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</si>
  <si>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</si>
  <si>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</si>
  <si>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</si>
  <si>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</si>
  <si>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</si>
  <si>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</si>
  <si>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</si>
  <si>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</si>
  <si>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</si>
  <si>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</si>
  <si>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</si>
  <si>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</si>
  <si>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</si>
  <si>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</si>
  <si>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</si>
  <si>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</si>
  <si>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</si>
  <si>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</si>
  <si>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</si>
  <si>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</si>
  <si>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</si>
  <si>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</si>
  <si>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</si>
  <si>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</si>
  <si>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</si>
  <si>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</si>
  <si>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</si>
  <si>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</si>
  <si>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</si>
  <si>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</si>
  <si>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</si>
  <si>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</si>
  <si>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</si>
  <si>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</si>
  <si>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</si>
  <si>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</si>
  <si>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</si>
  <si>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</si>
  <si>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</si>
  <si>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</si>
  <si>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</si>
  <si>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</si>
  <si>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</si>
  <si>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</si>
  <si>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</si>
  <si>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</si>
  <si>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</si>
  <si>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</si>
  <si>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</si>
  <si>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</si>
  <si>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</si>
  <si>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</si>
  <si>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</si>
  <si>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</si>
  <si>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</si>
  <si>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</si>
  <si>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</si>
  <si>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</si>
  <si>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</si>
  <si>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</si>
  <si>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</si>
  <si>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</si>
  <si>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</si>
  <si>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</si>
  <si>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</si>
  <si>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</si>
  <si>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</si>
  <si>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</si>
  <si>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</si>
  <si>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</si>
  <si>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</si>
  <si>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</si>
  <si>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</si>
  <si>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</si>
  <si>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</si>
  <si>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</si>
  <si>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</si>
  <si>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</si>
  <si>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</si>
  <si>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</si>
  <si>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</si>
  <si>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</si>
  <si>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</si>
  <si>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</si>
  <si>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</si>
  <si>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</si>
  <si>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</si>
  <si>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</si>
  <si>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</si>
  <si>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</si>
  <si>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</si>
  <si>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</si>
  <si>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</si>
  <si>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</si>
  <si>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</si>
  <si>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</si>
  <si>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</si>
  <si>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</si>
  <si>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</si>
  <si>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</si>
  <si>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</si>
  <si>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</si>
  <si>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</si>
  <si>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</si>
  <si>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</si>
  <si>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</si>
  <si>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</si>
  <si>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</si>
  <si>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</si>
  <si>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</si>
  <si>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</si>
  <si>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</si>
  <si>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</si>
  <si>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</si>
  <si>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</si>
  <si>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</si>
  <si>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</si>
  <si>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</si>
  <si>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</si>
  <si>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</si>
  <si>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</si>
  <si>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</si>
  <si>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</si>
  <si>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</si>
  <si>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</si>
  <si>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</si>
  <si>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</si>
  <si>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</si>
  <si>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</si>
  <si>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</si>
  <si>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</si>
  <si>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</si>
  <si>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</si>
  <si>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</si>
  <si>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</si>
  <si>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</si>
  <si>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</si>
  <si>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</si>
  <si>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</si>
  <si>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</si>
  <si>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</si>
  <si>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</si>
  <si>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</si>
  <si>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</si>
  <si>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</si>
  <si>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</si>
  <si>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</si>
  <si>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</si>
  <si>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</si>
  <si>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</si>
  <si>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</si>
  <si>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</si>
  <si>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</si>
  <si>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</si>
  <si>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</si>
  <si>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</si>
  <si>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</si>
  <si>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</si>
  <si>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</si>
  <si>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</si>
  <si>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</si>
  <si>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</si>
  <si>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</si>
  <si>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</si>
  <si>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</si>
  <si>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</si>
  <si>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</si>
  <si>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</si>
  <si>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</si>
  <si>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</si>
  <si>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</si>
  <si>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</si>
  <si>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</si>
  <si>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</si>
  <si>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</si>
  <si>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</si>
  <si>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</si>
  <si>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</si>
  <si>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</si>
  <si>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</si>
  <si>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</si>
  <si>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</si>
  <si>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</si>
  <si>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</si>
  <si>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</si>
  <si>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</si>
  <si>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</si>
  <si>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</si>
  <si>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</si>
  <si>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</si>
  <si>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</si>
  <si>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</si>
  <si>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</si>
  <si>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</si>
  <si>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</si>
  <si>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</si>
  <si>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</si>
  <si>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</si>
  <si>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</si>
  <si>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</si>
  <si>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</si>
  <si>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</si>
  <si>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</si>
  <si>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</si>
  <si>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</si>
  <si>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</si>
  <si>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</si>
  <si>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</si>
  <si>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</si>
  <si>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</si>
  <si>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</si>
  <si>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</si>
  <si>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</si>
  <si>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</si>
  <si>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</si>
  <si>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</si>
  <si>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</si>
  <si>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</si>
  <si>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</si>
  <si>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</si>
  <si>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</si>
  <si>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</si>
  <si>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</si>
  <si>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</si>
  <si>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</si>
  <si>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</si>
  <si>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</si>
  <si>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</si>
  <si>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</si>
  <si>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</si>
  <si>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</si>
  <si>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</si>
  <si>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</si>
  <si>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</si>
  <si>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</si>
  <si>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</si>
  <si>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</si>
  <si>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</si>
  <si>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</si>
  <si>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</si>
  <si>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</si>
  <si>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</si>
  <si>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</si>
  <si>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</si>
  <si>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</si>
  <si>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</si>
  <si>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</si>
  <si>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</si>
  <si>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</si>
  <si>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</si>
  <si>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</si>
  <si>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</si>
  <si>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</si>
  <si>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</si>
  <si>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</si>
  <si>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</si>
  <si>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</si>
  <si>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</si>
  <si>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</si>
  <si>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</si>
  <si>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</si>
  <si>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</si>
  <si>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</si>
  <si>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</si>
  <si>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</si>
  <si>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</si>
  <si>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</si>
  <si>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</si>
  <si>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</si>
  <si>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</si>
  <si>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</si>
  <si>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</si>
  <si>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</si>
  <si>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</si>
  <si>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</si>
  <si>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</si>
  <si>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</si>
  <si>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</si>
  <si>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</si>
  <si>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</si>
  <si>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</si>
  <si>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</si>
  <si>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</si>
  <si>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</si>
  <si>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</si>
  <si>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</si>
  <si>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</si>
  <si>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</si>
  <si>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</si>
  <si>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</si>
  <si>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</si>
  <si>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</si>
  <si>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</si>
  <si>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</si>
  <si>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</si>
  <si>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</si>
  <si>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</si>
  <si>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</si>
  <si>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</si>
  <si>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</si>
  <si>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</si>
  <si>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</si>
  <si>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</si>
  <si>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</si>
  <si>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</si>
  <si>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</si>
  <si>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</si>
  <si>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</si>
  <si>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</si>
  <si>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</si>
  <si>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</si>
  <si>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</si>
  <si>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</si>
  <si>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</si>
  <si>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</si>
  <si>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</si>
  <si>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</si>
  <si>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</si>
  <si>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</si>
  <si>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</si>
  <si>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</si>
  <si>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</si>
  <si>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</si>
  <si>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</si>
  <si>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</si>
  <si>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</si>
  <si>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</si>
  <si>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</si>
  <si>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</si>
  <si>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</si>
  <si>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</si>
  <si>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</si>
  <si>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</si>
  <si>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</si>
  <si>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</si>
  <si>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</si>
  <si>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</si>
  <si>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</si>
  <si>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</si>
  <si>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</si>
  <si>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</si>
  <si>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</si>
  <si>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</si>
  <si>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</si>
  <si>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</si>
  <si>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</si>
  <si>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</si>
  <si>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</si>
  <si>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</si>
  <si>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</si>
  <si>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</si>
  <si>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</si>
  <si>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</si>
  <si>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</si>
  <si>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</si>
  <si>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</si>
  <si>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</si>
  <si>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</si>
  <si>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</si>
  <si>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</si>
  <si>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</si>
  <si>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</si>
  <si>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</si>
  <si>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</si>
  <si>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</si>
  <si>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</si>
  <si>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</si>
  <si>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</si>
  <si>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</si>
  <si>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</si>
  <si>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</si>
  <si>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</si>
  <si>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</si>
  <si>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</si>
  <si>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</si>
  <si>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</si>
  <si>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</si>
  <si>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</si>
  <si>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</si>
  <si>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</si>
  <si>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</si>
  <si>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</si>
  <si>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</si>
  <si>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</si>
  <si>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</si>
  <si>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</si>
  <si>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</si>
  <si>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</si>
  <si>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</si>
  <si>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</si>
  <si>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</si>
  <si>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</si>
  <si>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</si>
  <si>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</si>
  <si>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</si>
  <si>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</si>
  <si>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</si>
  <si>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</si>
  <si>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</si>
  <si>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</si>
  <si>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</si>
  <si>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</si>
  <si>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</si>
  <si>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</si>
  <si>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</si>
  <si>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</si>
  <si>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</si>
  <si>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</si>
  <si>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</si>
  <si>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</si>
  <si>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</si>
  <si>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</si>
  <si>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</si>
  <si>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</si>
  <si>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</si>
  <si>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</si>
  <si>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</si>
  <si>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</si>
  <si>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</si>
  <si>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</si>
  <si>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</si>
  <si>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</si>
  <si>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</si>
  <si>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</si>
  <si>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</si>
  <si>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</si>
  <si>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</si>
  <si>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</si>
  <si>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</si>
  <si>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</si>
  <si>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</si>
  <si>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</si>
  <si>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</si>
  <si>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</si>
  <si>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</si>
  <si>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</si>
  <si>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</si>
  <si>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</si>
  <si>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</si>
  <si>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</si>
  <si>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</si>
  <si>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</si>
  <si>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</si>
  <si>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</si>
  <si>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</si>
  <si>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</si>
  <si>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</si>
  <si>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</si>
  <si>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</si>
  <si>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</si>
  <si>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</si>
  <si>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</si>
  <si>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</si>
  <si>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</si>
  <si>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</si>
  <si>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</si>
  <si>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</si>
  <si>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</si>
  <si>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</si>
  <si>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</si>
  <si>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</si>
  <si>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</si>
  <si>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</si>
  <si>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</si>
  <si>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</si>
  <si>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</si>
  <si>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</si>
  <si>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</si>
  <si>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</si>
  <si>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</si>
  <si>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</si>
  <si>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</si>
  <si>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</si>
  <si>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</si>
  <si>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</si>
  <si>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</si>
  <si>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</si>
  <si>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</si>
  <si>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</si>
  <si>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</si>
  <si>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</si>
  <si>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</si>
  <si>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</si>
  <si>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</si>
  <si>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</si>
  <si>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</si>
  <si>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</si>
  <si>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</si>
  <si>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</si>
  <si>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</si>
  <si>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</si>
  <si>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</si>
  <si>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</si>
  <si>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</si>
  <si>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</si>
  <si>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</si>
  <si>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</si>
  <si>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</si>
  <si>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</si>
  <si>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</si>
  <si>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</si>
  <si>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</si>
  <si>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</si>
  <si>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</si>
  <si>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</si>
  <si>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</si>
  <si>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</si>
  <si>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</si>
  <si>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</si>
  <si>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</si>
  <si>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</si>
  <si>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</si>
  <si>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</si>
  <si>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</si>
  <si>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</si>
  <si>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</si>
  <si>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</si>
  <si>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</si>
  <si>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</si>
  <si>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</si>
  <si>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</si>
  <si>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</si>
  <si>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</si>
  <si>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</si>
  <si>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</si>
  <si>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</si>
  <si>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</si>
  <si>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</si>
  <si>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</si>
  <si>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</si>
  <si>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</si>
  <si>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</si>
  <si>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</si>
  <si>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</si>
  <si>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</si>
  <si>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</si>
  <si>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</si>
  <si>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</si>
  <si>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</si>
  <si>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</si>
  <si>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</si>
  <si>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</si>
  <si>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</si>
  <si>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</si>
  <si>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</si>
  <si>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</si>
  <si>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</si>
  <si>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</si>
  <si>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</si>
  <si>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</si>
  <si>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</si>
  <si>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</si>
  <si>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</si>
  <si>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</si>
  <si>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</si>
  <si>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</si>
  <si>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</si>
  <si>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</si>
  <si>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</si>
  <si>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</si>
  <si>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</si>
  <si>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</si>
  <si>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</si>
  <si>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</si>
  <si>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</si>
  <si>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</si>
  <si>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</si>
  <si>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</si>
  <si>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</si>
  <si>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</si>
  <si>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</si>
  <si>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</si>
  <si>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</si>
  <si>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</si>
  <si>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</si>
  <si>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</si>
  <si>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</si>
  <si>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</si>
  <si>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</si>
  <si>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</si>
  <si>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</si>
  <si>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</si>
  <si>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</si>
  <si>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</si>
  <si>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</si>
  <si>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</si>
  <si>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</si>
  <si>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</si>
  <si>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</si>
  <si>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</si>
  <si>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</si>
  <si>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</si>
  <si>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</si>
  <si>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</si>
  <si>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</si>
  <si>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</si>
  <si>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</si>
  <si>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</si>
  <si>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</si>
  <si>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</si>
  <si>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</si>
  <si>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</si>
  <si>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</si>
  <si>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</si>
  <si>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</si>
  <si>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</si>
  <si>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</si>
  <si>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</si>
  <si>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</si>
  <si>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</si>
  <si>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</si>
  <si>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</si>
  <si>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</si>
  <si>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</si>
  <si>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</si>
  <si>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</si>
  <si>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</si>
  <si>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</si>
  <si>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</si>
  <si>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</si>
  <si>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</si>
  <si>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</si>
  <si>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</si>
  <si>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</si>
  <si>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</si>
  <si>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</si>
  <si>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</si>
  <si>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</si>
  <si>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</si>
  <si>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</si>
  <si>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</si>
  <si>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</si>
  <si>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</si>
  <si>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</si>
  <si>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</si>
  <si>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</si>
  <si>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</si>
  <si>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</si>
  <si>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</si>
  <si>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</si>
  <si>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</si>
  <si>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</si>
  <si>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</si>
  <si>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</si>
  <si>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</si>
  <si>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</si>
  <si>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</si>
  <si>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</si>
  <si>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</si>
  <si>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</si>
  <si>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</si>
  <si>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</si>
  <si>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</si>
  <si>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</si>
  <si>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</si>
  <si>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</si>
  <si>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</si>
  <si>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</si>
  <si>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</si>
  <si>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</si>
  <si>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</si>
  <si>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</si>
  <si>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</si>
  <si>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</si>
  <si>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</si>
  <si>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</si>
  <si>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</si>
  <si>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</si>
  <si>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</si>
  <si>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</si>
  <si>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</si>
  <si>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</si>
  <si>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</si>
  <si>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</si>
  <si>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</si>
  <si>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</si>
  <si>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</si>
  <si>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</si>
  <si>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</si>
  <si>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</si>
  <si>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</si>
  <si>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</si>
  <si>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</si>
  <si>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</si>
  <si>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</si>
  <si>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</si>
  <si>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</si>
  <si>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</si>
  <si>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</si>
  <si>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</si>
  <si>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</si>
  <si>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</si>
  <si>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</si>
  <si>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</si>
  <si>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</si>
  <si>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</si>
  <si>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</si>
  <si>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</si>
  <si>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</si>
  <si>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</si>
  <si>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</si>
  <si>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</si>
  <si>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</si>
  <si>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</si>
  <si>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</si>
  <si>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</si>
  <si>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</si>
  <si>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</si>
  <si>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</si>
  <si>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</si>
  <si>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</si>
  <si>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</si>
  <si>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</si>
  <si>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</si>
  <si>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</si>
  <si>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</si>
  <si>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</si>
  <si>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</si>
  <si>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</si>
  <si>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</si>
  <si>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</si>
  <si>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</si>
  <si>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</si>
  <si>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</si>
  <si>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</si>
  <si>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</si>
  <si>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</si>
  <si>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</si>
  <si>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</si>
  <si>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</si>
  <si>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</si>
  <si>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</si>
  <si>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</si>
  <si>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</si>
  <si>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</si>
  <si>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</si>
  <si>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</si>
  <si>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</si>
  <si>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</si>
  <si>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</si>
  <si>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</si>
  <si>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</si>
  <si>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</si>
  <si>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</si>
  <si>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</si>
  <si>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</si>
  <si>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</si>
  <si>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</si>
  <si>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</si>
  <si>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</si>
  <si>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</si>
  <si>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</si>
  <si>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</si>
  <si>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</si>
  <si>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</si>
  <si>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</si>
  <si>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</si>
  <si>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</si>
  <si>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</si>
  <si>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</si>
  <si>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</si>
  <si>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</si>
  <si>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</si>
  <si>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</si>
  <si>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</si>
  <si>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</si>
  <si>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</si>
  <si>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</si>
  <si>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</si>
  <si>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</si>
  <si>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</si>
  <si>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</si>
  <si>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</si>
  <si>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</si>
  <si>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</si>
  <si>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</si>
  <si>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</si>
  <si>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</si>
  <si>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</si>
  <si>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</si>
  <si>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</si>
  <si>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</si>
  <si>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</si>
  <si>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</si>
  <si>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</si>
  <si>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</si>
  <si>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</si>
  <si>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</si>
  <si>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</si>
  <si>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</si>
  <si>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</si>
  <si>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</si>
  <si>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</si>
  <si>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</si>
  <si>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</si>
  <si>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</si>
  <si>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</si>
  <si>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</si>
  <si>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</si>
  <si>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</si>
  <si>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</si>
  <si>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</si>
  <si>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</si>
  <si>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</si>
  <si>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</si>
  <si>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</si>
  <si>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</si>
  <si>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</si>
  <si>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</si>
  <si>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</si>
  <si>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</si>
  <si>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</si>
  <si>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</si>
  <si>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</si>
  <si>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</si>
  <si>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</si>
  <si>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</si>
  <si>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</si>
  <si>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</si>
  <si>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</si>
  <si>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</si>
  <si>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</si>
  <si>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</si>
  <si>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</si>
  <si>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</si>
  <si>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</si>
  <si>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</si>
  <si>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</si>
  <si>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</si>
  <si>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</si>
  <si>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</si>
  <si>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</si>
  <si>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</si>
  <si>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</si>
  <si>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</si>
  <si>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</si>
  <si>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</si>
  <si>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</si>
  <si>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</si>
  <si>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</si>
  <si>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</si>
  <si>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</si>
  <si>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</si>
  <si>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</si>
  <si>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</si>
  <si>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</si>
  <si>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</si>
  <si>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</si>
  <si>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</si>
  <si>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</si>
  <si>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</si>
  <si>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</si>
  <si>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</si>
  <si>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</si>
  <si>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</si>
  <si>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</si>
  <si>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</si>
  <si>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</si>
  <si>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</si>
  <si>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</si>
  <si>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</si>
  <si>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</si>
  <si>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</si>
  <si>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</si>
  <si>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</si>
  <si>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</si>
  <si>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</si>
  <si>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</si>
  <si>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</si>
  <si>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</si>
  <si>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</si>
  <si>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</si>
  <si>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</si>
  <si>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</si>
  <si>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</si>
  <si>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</si>
  <si>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</si>
  <si>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</si>
  <si>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</si>
  <si>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</si>
  <si>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</si>
  <si>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</si>
  <si>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</si>
  <si>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</si>
  <si>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</si>
  <si>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</si>
  <si>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</si>
  <si>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</si>
  <si>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</si>
  <si>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</si>
  <si>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</si>
  <si>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</si>
  <si>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</si>
  <si>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</si>
  <si>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</si>
  <si>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</si>
  <si>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</si>
  <si>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</si>
  <si>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</si>
  <si>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</si>
  <si>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</si>
  <si>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</si>
  <si>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</si>
  <si>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</si>
  <si>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</si>
  <si>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</si>
  <si>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</si>
  <si>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</si>
  <si>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</si>
  <si>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</si>
  <si>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</si>
  <si>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</si>
  <si>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</si>
  <si>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</si>
  <si>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</si>
  <si>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</si>
  <si>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</si>
  <si>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</si>
  <si>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</si>
  <si>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</si>
  <si>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</si>
  <si>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</si>
  <si>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</si>
  <si>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</si>
  <si>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</si>
  <si>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</si>
  <si>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</si>
  <si>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</si>
  <si>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</si>
  <si>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</si>
  <si>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</si>
  <si>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</si>
  <si>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</si>
  <si>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</si>
  <si>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</si>
  <si>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</si>
  <si>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</si>
  <si>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</si>
  <si>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</si>
  <si>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</si>
  <si>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</si>
  <si>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</si>
  <si>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</si>
  <si>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</si>
  <si>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</si>
  <si>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</si>
  <si>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</si>
  <si>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</si>
  <si>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</si>
  <si>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</si>
  <si>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</si>
  <si>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</si>
  <si>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</si>
  <si>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</si>
  <si>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</si>
  <si>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</si>
  <si>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</si>
  <si>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</si>
  <si>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</si>
  <si>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</si>
  <si>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</si>
  <si>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</si>
  <si>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</si>
  <si>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</si>
  <si>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</si>
  <si>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</si>
  <si>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</si>
  <si>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</si>
  <si>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</si>
  <si>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</si>
  <si>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</si>
  <si>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</si>
  <si>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</si>
  <si>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</si>
  <si>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</si>
  <si>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</si>
  <si>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</si>
  <si>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</si>
  <si>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</si>
  <si>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</si>
  <si>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</si>
  <si>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</si>
  <si>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</si>
  <si>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</si>
  <si>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</si>
  <si>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</si>
  <si>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</si>
  <si>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</si>
  <si>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</si>
  <si>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</si>
  <si>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</si>
  <si>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</si>
  <si>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</si>
  <si>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</si>
  <si>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</si>
  <si>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</si>
  <si>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</si>
  <si>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</si>
  <si>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</si>
  <si>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</si>
  <si>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</si>
  <si>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</si>
  <si>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</si>
  <si>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</si>
  <si>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</si>
  <si>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</si>
  <si>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</si>
  <si>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</si>
  <si>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</si>
  <si>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</si>
  <si>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</si>
  <si>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</si>
  <si>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</si>
  <si>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</si>
  <si>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</si>
  <si>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</si>
  <si>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</si>
  <si>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</si>
  <si>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</si>
  <si>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</si>
  <si>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</si>
  <si>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</si>
  <si>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</si>
  <si>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</si>
  <si>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</si>
  <si>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</si>
  <si>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</si>
  <si>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</si>
  <si>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</si>
  <si>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</si>
  <si>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</si>
  <si>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</si>
  <si>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</si>
  <si>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</si>
  <si>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</si>
  <si>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</si>
  <si>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</si>
  <si>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</si>
  <si>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</si>
  <si>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</si>
  <si>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</si>
  <si>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</si>
  <si>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</si>
  <si>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</si>
  <si>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</si>
  <si>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</si>
  <si>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</si>
  <si>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</si>
  <si>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</si>
  <si>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</si>
  <si>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</si>
  <si>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</si>
  <si>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</si>
  <si>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</si>
  <si>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</si>
  <si>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</si>
  <si>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</si>
  <si>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</si>
  <si>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</si>
  <si>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</si>
  <si>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</si>
  <si>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</si>
  <si>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</si>
  <si>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</si>
  <si>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</si>
  <si>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</si>
  <si>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</si>
  <si>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</si>
  <si>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</si>
  <si>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</si>
  <si>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</si>
  <si>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</si>
  <si>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</si>
  <si>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</si>
  <si>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</si>
  <si>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</si>
  <si>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</si>
  <si>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</si>
  <si>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</si>
  <si>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</si>
  <si>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</si>
  <si>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</si>
  <si>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</si>
  <si>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</si>
  <si>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</si>
  <si>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</si>
  <si>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</si>
  <si>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</si>
  <si>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</si>
  <si>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</si>
  <si>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</si>
  <si>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</si>
  <si>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</si>
  <si>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</si>
  <si>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</si>
  <si>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</si>
  <si>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</si>
  <si>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</si>
  <si>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</si>
  <si>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</si>
  <si>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</si>
  <si>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</si>
  <si>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</si>
  <si>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</si>
  <si>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</si>
  <si>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</si>
  <si>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</si>
  <si>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</si>
  <si>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</si>
  <si>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</si>
  <si>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</si>
  <si>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</si>
  <si>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</si>
  <si>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</si>
  <si>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</si>
  <si>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</si>
  <si>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</si>
  <si>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</si>
  <si>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</si>
  <si>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</si>
  <si>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</si>
  <si>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</si>
  <si>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</si>
  <si>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</si>
  <si>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</si>
  <si>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</si>
  <si>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</si>
  <si>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</si>
  <si>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</si>
  <si>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</si>
  <si>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</si>
  <si>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</si>
  <si>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</si>
  <si>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</si>
  <si>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</si>
  <si>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</si>
  <si>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</si>
  <si>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</si>
  <si>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</si>
  <si>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</si>
  <si>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</si>
  <si>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</si>
  <si>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</si>
  <si>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</si>
  <si>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</si>
  <si>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</si>
  <si>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</si>
  <si>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</si>
  <si>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</si>
  <si>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</si>
  <si>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</si>
  <si>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</si>
  <si>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</si>
  <si>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</si>
  <si>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</si>
  <si>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</si>
  <si>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</si>
  <si>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</si>
  <si>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</si>
  <si>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</si>
  <si>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</si>
  <si>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</si>
  <si>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</si>
  <si>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</si>
  <si>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</si>
  <si>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</si>
  <si>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</si>
  <si>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</si>
  <si>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</si>
  <si>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</si>
  <si>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</si>
  <si>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</si>
  <si>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</si>
  <si>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</si>
  <si>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</si>
  <si>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</si>
  <si>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</si>
  <si>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</si>
  <si>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</si>
  <si>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</si>
  <si>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</si>
  <si>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</si>
  <si>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</si>
  <si>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</si>
  <si>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</si>
  <si>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</si>
  <si>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</si>
  <si>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</si>
  <si>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</si>
  <si>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</si>
  <si>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</si>
  <si>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</si>
  <si>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</si>
  <si>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</si>
  <si>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</si>
  <si>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</si>
  <si>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</si>
  <si>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</si>
  <si>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</si>
  <si>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</si>
  <si>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</si>
  <si>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</si>
  <si>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</si>
  <si>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</si>
  <si>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</si>
  <si>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</si>
  <si>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</si>
  <si>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</si>
  <si>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</si>
  <si>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</si>
  <si>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</si>
  <si>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</si>
  <si>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</si>
  <si>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</si>
  <si>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</si>
  <si>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</si>
  <si>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</si>
  <si>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</si>
  <si>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</si>
  <si>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</si>
  <si>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</si>
  <si>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</si>
  <si>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</si>
  <si>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</si>
  <si>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</si>
  <si>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</si>
  <si>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</si>
  <si>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</si>
  <si>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</si>
  <si>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</si>
  <si>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</si>
  <si>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</si>
  <si>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</si>
  <si>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</si>
  <si>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</si>
  <si>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</si>
  <si>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</si>
  <si>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</si>
  <si>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</si>
  <si>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</si>
  <si>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</si>
  <si>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</si>
  <si>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</si>
  <si>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</si>
  <si>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</si>
  <si>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</si>
  <si>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</si>
  <si>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</si>
  <si>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</si>
  <si>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</si>
  <si>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</si>
  <si>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</si>
  <si>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</si>
  <si>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</si>
  <si>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</si>
  <si>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</si>
  <si>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</si>
  <si>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</si>
  <si>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</si>
  <si>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</si>
  <si>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</si>
  <si>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</si>
  <si>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</si>
  <si>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</si>
  <si>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</si>
  <si>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</si>
  <si>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</si>
  <si>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</si>
  <si>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</si>
  <si>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</si>
  <si>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</si>
  <si>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</si>
  <si>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</si>
  <si>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</si>
  <si>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</si>
  <si>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</si>
  <si>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</si>
  <si>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</si>
  <si>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</si>
  <si>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</si>
  <si>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</si>
  <si>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</si>
  <si>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</si>
  <si>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</si>
  <si>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</si>
  <si>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</si>
  <si>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</si>
  <si>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</si>
  <si>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</si>
  <si>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</si>
  <si>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</si>
  <si>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</si>
  <si>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</si>
  <si>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</si>
  <si>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</si>
  <si>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</si>
  <si>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</si>
  <si>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</si>
  <si>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</si>
  <si>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</si>
  <si>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</si>
  <si>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</si>
  <si>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</si>
  <si>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</si>
  <si>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</si>
  <si>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</si>
  <si>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</si>
  <si>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</si>
  <si>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</si>
  <si>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</si>
  <si>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</si>
  <si>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</si>
  <si>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</si>
  <si>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</si>
  <si>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</si>
  <si>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</si>
  <si>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</si>
  <si>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</si>
  <si>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</si>
  <si>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</si>
  <si>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</si>
  <si>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</si>
  <si>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</si>
  <si>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</si>
  <si>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</si>
  <si>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</si>
  <si>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</si>
  <si>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</si>
  <si>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</si>
  <si>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</si>
  <si>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</si>
  <si>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</si>
  <si>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</si>
  <si>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</si>
  <si>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</si>
  <si>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</si>
  <si>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</si>
  <si>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</si>
  <si>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</si>
  <si>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</si>
  <si>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</si>
  <si>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</si>
  <si>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</si>
  <si>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</si>
  <si>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</si>
  <si>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</si>
  <si>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</si>
  <si>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</si>
  <si>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</si>
  <si>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</si>
  <si>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</si>
  <si>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</si>
  <si>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</si>
  <si>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</si>
  <si>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</si>
  <si>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</si>
  <si>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</si>
  <si>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</si>
  <si>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</si>
  <si>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</si>
  <si>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</si>
  <si>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</si>
  <si>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</si>
  <si>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</si>
  <si>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</si>
  <si>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</si>
  <si>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</si>
  <si>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</si>
  <si>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</si>
  <si>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</si>
  <si>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</si>
  <si>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</si>
  <si>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</si>
  <si>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</si>
  <si>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</si>
  <si>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</si>
  <si>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</si>
  <si>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</si>
  <si>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</si>
  <si>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</si>
  <si>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</si>
  <si>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</si>
  <si>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</si>
  <si>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</si>
  <si>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</si>
  <si>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</si>
  <si>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</si>
  <si>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</si>
  <si>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</si>
  <si>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</si>
  <si>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</si>
  <si>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</si>
  <si>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</si>
  <si>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</si>
  <si>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</si>
  <si>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</si>
  <si>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</si>
  <si>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</si>
  <si>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</si>
  <si>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</si>
  <si>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</si>
  <si>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</si>
  <si>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</si>
  <si>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</si>
  <si>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</si>
  <si>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</si>
  <si>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</si>
  <si>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</si>
  <si>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</si>
  <si>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</si>
  <si>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</si>
  <si>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</si>
  <si>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</si>
  <si>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</si>
  <si>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</si>
  <si>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</si>
  <si>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</si>
  <si>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</si>
  <si>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</si>
  <si>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</si>
  <si>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</si>
  <si>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</si>
  <si>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</si>
  <si>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</si>
  <si>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</si>
  <si>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</si>
  <si>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</si>
  <si>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</si>
  <si>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</si>
  <si>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</si>
  <si>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</si>
  <si>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</si>
  <si>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</si>
  <si>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</si>
  <si>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</si>
  <si>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</si>
  <si>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</si>
  <si>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</si>
  <si>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</si>
  <si>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</si>
  <si>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</si>
  <si>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</si>
  <si>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</si>
  <si>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</si>
  <si>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</si>
  <si>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</si>
  <si>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</si>
  <si>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</si>
  <si>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</si>
  <si>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</si>
  <si>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</si>
  <si>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</si>
  <si>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</si>
  <si>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</si>
  <si>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</si>
  <si>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</si>
  <si>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</si>
  <si>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</si>
  <si>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</si>
  <si>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</si>
  <si>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</si>
  <si>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</si>
  <si>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</si>
  <si>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</si>
  <si>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</si>
  <si>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</si>
  <si>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</si>
  <si>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</si>
  <si>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</si>
  <si>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</si>
  <si>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</si>
  <si>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</si>
  <si>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</si>
  <si>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</si>
  <si>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</si>
  <si>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</si>
  <si>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</si>
  <si>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</si>
  <si>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</si>
  <si>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</si>
  <si>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</si>
  <si>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</si>
  <si>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</si>
  <si>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</si>
  <si>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</si>
  <si>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</si>
  <si>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</si>
  <si>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</si>
  <si>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</si>
  <si>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</si>
  <si>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</si>
  <si>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</si>
  <si>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</si>
  <si>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</si>
  <si>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</si>
  <si>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</si>
  <si>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</si>
  <si>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</si>
  <si>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</si>
  <si>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</si>
  <si>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</si>
  <si>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</si>
  <si>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</si>
  <si>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</si>
  <si>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</si>
  <si>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</si>
  <si>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</si>
  <si>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</si>
  <si>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</si>
  <si>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</si>
  <si>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</si>
  <si>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</si>
  <si>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</si>
  <si>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</si>
  <si>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</si>
  <si>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</si>
  <si>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</si>
  <si>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</si>
  <si>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</si>
  <si>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</si>
  <si>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</si>
  <si>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</si>
  <si>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</si>
  <si>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</si>
  <si>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</si>
  <si>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</si>
  <si>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</si>
  <si>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</si>
  <si>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</si>
  <si>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</si>
  <si>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</si>
  <si>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</si>
  <si>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</si>
  <si>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</si>
  <si>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</si>
  <si>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</si>
  <si>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</si>
  <si>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</si>
  <si>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</si>
  <si>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</si>
  <si>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</si>
  <si>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</si>
  <si>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</si>
  <si>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</si>
  <si>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</si>
  <si>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</si>
  <si>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</si>
  <si>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</si>
  <si>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</si>
  <si>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</si>
  <si>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</si>
  <si>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</si>
  <si>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</si>
  <si>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</si>
  <si>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</si>
  <si>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</si>
  <si>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</si>
  <si>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</si>
  <si>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</si>
  <si>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</si>
  <si>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</si>
  <si>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</si>
  <si>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</si>
  <si>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</si>
  <si>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</si>
  <si>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</si>
  <si>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</si>
  <si>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</si>
  <si>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</si>
  <si>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</si>
  <si>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</si>
  <si>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</si>
  <si>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</si>
  <si>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</si>
  <si>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</si>
  <si>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</si>
  <si>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</si>
  <si>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</si>
  <si>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</si>
  <si>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</si>
  <si>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</si>
  <si>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</si>
  <si>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</si>
  <si>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</si>
  <si>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</si>
  <si>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</si>
  <si>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</si>
  <si>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</si>
  <si>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</si>
  <si>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</si>
  <si>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</si>
  <si>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</si>
  <si>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</si>
  <si>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</si>
  <si>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</si>
  <si>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</si>
  <si>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</si>
  <si>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</si>
  <si>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</si>
  <si>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</si>
  <si>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</si>
  <si>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</si>
  <si>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</si>
  <si>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</si>
  <si>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</si>
  <si>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</si>
  <si>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</si>
  <si>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</si>
  <si>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</si>
  <si>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</si>
  <si>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</si>
  <si>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</si>
  <si>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</si>
  <si>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</si>
  <si>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</si>
  <si>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</si>
  <si>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</si>
  <si>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</si>
  <si>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</si>
  <si>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</si>
  <si>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</si>
  <si>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</si>
  <si>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</si>
  <si>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</si>
  <si>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</si>
  <si>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</si>
  <si>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</si>
  <si>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</si>
  <si>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</si>
  <si>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</si>
  <si>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</si>
  <si>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</si>
  <si>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</si>
  <si>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</si>
  <si>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</si>
  <si>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</si>
  <si>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</si>
  <si>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</si>
  <si>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</si>
  <si>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</si>
  <si>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</si>
  <si>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</si>
  <si>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</si>
  <si>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</si>
  <si>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</si>
  <si>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</si>
  <si>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</si>
  <si>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</si>
  <si>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</si>
  <si>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</si>
  <si>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</si>
  <si>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</si>
  <si>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</si>
  <si>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</si>
  <si>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</si>
  <si>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</si>
  <si>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</si>
  <si>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</si>
  <si>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</si>
  <si>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</si>
  <si>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</si>
  <si>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</si>
  <si>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</si>
  <si>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</si>
  <si>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</si>
  <si>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</si>
  <si>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</si>
  <si>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</si>
  <si>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</si>
  <si>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</si>
  <si>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</si>
  <si>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</si>
  <si>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</si>
  <si>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</si>
  <si>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</si>
  <si>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</si>
  <si>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</si>
  <si>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</si>
  <si>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</si>
  <si>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</si>
  <si>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</si>
  <si>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</si>
  <si>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</si>
  <si>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</si>
  <si>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</si>
  <si>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</si>
  <si>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</si>
  <si>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</si>
  <si>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</si>
  <si>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</si>
  <si>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</si>
  <si>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</si>
  <si>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</si>
  <si>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</si>
  <si>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</si>
  <si>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</si>
  <si>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</si>
  <si>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</si>
  <si>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</si>
  <si>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</si>
  <si>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</si>
  <si>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</si>
  <si>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</si>
  <si>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</si>
  <si>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</si>
  <si>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</si>
  <si>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</si>
  <si>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</si>
  <si>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</si>
  <si>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</si>
  <si>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</si>
  <si>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</si>
  <si>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</si>
  <si>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</si>
  <si>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</si>
  <si>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</si>
  <si>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</si>
  <si>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</si>
  <si>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</si>
  <si>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</si>
  <si>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</si>
  <si>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</si>
  <si>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</si>
  <si>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</si>
  <si>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</si>
  <si>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</si>
  <si>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</si>
  <si>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</si>
  <si>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</si>
  <si>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</si>
  <si>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</si>
  <si>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</si>
  <si>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</si>
  <si>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</si>
  <si>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</si>
  <si>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</si>
  <si>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</si>
  <si>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</si>
  <si>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</si>
  <si>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</si>
  <si>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</si>
  <si>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</si>
  <si>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</si>
  <si>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</si>
  <si>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</si>
  <si>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</si>
  <si>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</si>
  <si>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</si>
  <si>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</si>
  <si>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</si>
  <si>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</si>
  <si>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</si>
  <si>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</si>
  <si>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</si>
  <si>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</si>
  <si>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</si>
  <si>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</si>
  <si>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</si>
  <si>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</si>
  <si>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</si>
  <si>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</si>
  <si>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</si>
  <si>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</si>
  <si>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</si>
  <si>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</si>
  <si>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</si>
  <si>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</si>
  <si>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</si>
  <si>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</si>
  <si>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</si>
  <si>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</si>
  <si>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</si>
  <si>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</si>
  <si>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</si>
  <si>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</si>
  <si>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</si>
  <si>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</si>
  <si>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</si>
  <si>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</si>
  <si>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</si>
  <si>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</si>
  <si>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</si>
  <si>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</si>
  <si>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</si>
  <si>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</si>
  <si>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</si>
  <si>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</si>
  <si>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</si>
  <si>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</si>
  <si>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</si>
  <si>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</si>
  <si>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</si>
  <si>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</si>
  <si>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</si>
  <si>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</si>
  <si>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</si>
  <si>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</si>
  <si>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</si>
  <si>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</si>
  <si>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</si>
  <si>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</si>
  <si>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</si>
  <si>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</si>
  <si>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</si>
  <si>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</si>
  <si>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</si>
  <si>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</si>
  <si>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</si>
  <si>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</si>
  <si>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</si>
  <si>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</si>
  <si>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</si>
  <si>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</si>
  <si>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</si>
  <si>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</si>
  <si>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</si>
  <si>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</si>
  <si>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</si>
  <si>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</si>
  <si>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</si>
  <si>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</si>
  <si>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</si>
  <si>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</si>
  <si>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</si>
  <si>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</si>
  <si>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</si>
  <si>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</si>
  <si>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</si>
  <si>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</si>
  <si>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</si>
  <si>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</si>
  <si>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</si>
  <si>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</si>
  <si>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</si>
  <si>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</si>
  <si>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</si>
  <si>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</si>
  <si>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</si>
  <si>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</si>
  <si>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</si>
  <si>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</si>
  <si>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</si>
  <si>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</si>
  <si>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</si>
  <si>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</si>
  <si>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</si>
  <si>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</si>
  <si>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</si>
  <si>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</si>
  <si>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</si>
  <si>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</si>
  <si>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</si>
  <si>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</si>
  <si>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</si>
  <si>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</si>
  <si>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</si>
  <si>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</si>
  <si>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</si>
  <si>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</si>
  <si>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</si>
  <si>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</si>
  <si>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</si>
  <si>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</si>
  <si>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</si>
  <si>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</si>
  <si>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</si>
  <si>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</si>
  <si>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</si>
  <si>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</si>
  <si>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</si>
  <si>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</si>
  <si>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</si>
  <si>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</si>
  <si>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</si>
  <si>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</si>
  <si>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</si>
  <si>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</si>
  <si>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</si>
  <si>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</si>
  <si>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</si>
  <si>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</si>
  <si>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</si>
  <si>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</si>
  <si>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</si>
  <si>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</si>
  <si>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</si>
  <si>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</si>
  <si>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</si>
  <si>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</si>
  <si>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</si>
  <si>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</si>
  <si>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</si>
  <si>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</si>
  <si>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</si>
  <si>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</si>
  <si>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</si>
  <si>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</si>
  <si>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</si>
  <si>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</si>
  <si>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</si>
  <si>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</si>
  <si>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</si>
  <si>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</si>
  <si>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</si>
  <si>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</si>
  <si>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</si>
  <si>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</si>
  <si>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</si>
  <si>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</si>
  <si>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</si>
  <si>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</si>
  <si>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</si>
  <si>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</si>
  <si>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</si>
  <si>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</si>
  <si>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</si>
  <si>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</si>
  <si>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</si>
  <si>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</si>
  <si>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</si>
  <si>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</si>
  <si>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</si>
  <si>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</si>
  <si>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</si>
  <si>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</si>
  <si>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</si>
  <si>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</si>
  <si>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</si>
  <si>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</si>
  <si>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</si>
  <si>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</si>
  <si>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</si>
  <si>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</si>
  <si>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</si>
  <si>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</si>
  <si>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</si>
  <si>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</si>
  <si>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</si>
  <si>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</si>
  <si>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</si>
  <si>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</si>
  <si>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</si>
  <si>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</si>
  <si>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</si>
  <si>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</si>
  <si>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</si>
  <si>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Distinct Count of id</t>
  </si>
  <si>
    <t>Column Labels</t>
  </si>
  <si>
    <t>All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</si>
  <si>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</si>
  <si>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</si>
  <si>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</si>
  <si>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</si>
  <si>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</si>
  <si>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</si>
  <si>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</si>
  <si>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</si>
  <si>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</si>
  <si>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</si>
  <si>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</si>
  <si>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</si>
  <si>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</si>
  <si>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</si>
  <si>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</si>
  <si>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</si>
  <si>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</si>
  <si>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</si>
  <si>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</si>
  <si>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</si>
  <si>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</si>
  <si>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</si>
  <si>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</si>
  <si>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</si>
  <si>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</si>
  <si>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</si>
  <si>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</si>
  <si>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</si>
  <si>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</si>
  <si>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</si>
  <si>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</si>
  <si>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</si>
  <si>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</si>
  <si>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</si>
  <si>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</si>
  <si>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</si>
  <si>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</si>
  <si>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 backers</t>
  </si>
  <si>
    <t>Median backers</t>
  </si>
  <si>
    <t>Min backers</t>
  </si>
  <si>
    <t>Max backers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</si>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</sst>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Challenge.xlsx]Outcome x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x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x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1-4A96-9CDE-76AD36477DCD}"/>
            </c:ext>
          </c:extLst>
        </c:ser>
        <c:ser>
          <c:idx val="1"/>
          <c:order val="1"/>
          <c:tx>
            <c:strRef>
              <c:f>'Outcome x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x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1-4A96-9CDE-76AD36477DCD}"/>
            </c:ext>
          </c:extLst>
        </c:ser>
        <c:ser>
          <c:idx val="2"/>
          <c:order val="2"/>
          <c:tx>
            <c:strRef>
              <c:f>'Outcome x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x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1-4A96-9CDE-76AD36477DCD}"/>
            </c:ext>
          </c:extLst>
        </c:ser>
        <c:ser>
          <c:idx val="3"/>
          <c:order val="3"/>
          <c:tx>
            <c:strRef>
              <c:f>'Outcome x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x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1-4A96-9CDE-76AD3647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110512"/>
        <c:axId val="110380784"/>
      </c:barChart>
      <c:catAx>
        <c:axId val="1001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784"/>
        <c:crosses val="autoZero"/>
        <c:auto val="1"/>
        <c:lblAlgn val="ctr"/>
        <c:lblOffset val="100"/>
        <c:noMultiLvlLbl val="0"/>
      </c:catAx>
      <c:valAx>
        <c:axId val="110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Challenge.xlsx]Outcome x Sub-Category!PivotTable1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x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x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x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D-42B4-B395-6F351B2CC1BA}"/>
            </c:ext>
          </c:extLst>
        </c:ser>
        <c:ser>
          <c:idx val="1"/>
          <c:order val="1"/>
          <c:tx>
            <c:strRef>
              <c:f>'Outcome x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x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x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D-42B4-B395-6F351B2CC1BA}"/>
            </c:ext>
          </c:extLst>
        </c:ser>
        <c:ser>
          <c:idx val="2"/>
          <c:order val="2"/>
          <c:tx>
            <c:strRef>
              <c:f>'Outcome x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x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x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D-42B4-B395-6F351B2CC1BA}"/>
            </c:ext>
          </c:extLst>
        </c:ser>
        <c:ser>
          <c:idx val="3"/>
          <c:order val="3"/>
          <c:tx>
            <c:strRef>
              <c:f>'Outcome x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x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x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D-42B4-B395-6F351B2C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110512"/>
        <c:axId val="110380784"/>
      </c:barChart>
      <c:catAx>
        <c:axId val="1001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784"/>
        <c:crosses val="autoZero"/>
        <c:auto val="1"/>
        <c:lblAlgn val="ctr"/>
        <c:lblOffset val="100"/>
        <c:noMultiLvlLbl val="0"/>
      </c:catAx>
      <c:valAx>
        <c:axId val="110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Challenge.xlsx]Outcome x Date!PivotTable2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x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x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x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9-43BF-BE2E-87583F2131AA}"/>
            </c:ext>
          </c:extLst>
        </c:ser>
        <c:ser>
          <c:idx val="1"/>
          <c:order val="1"/>
          <c:tx>
            <c:strRef>
              <c:f>'Outcome x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x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x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9-43BF-BE2E-87583F2131AA}"/>
            </c:ext>
          </c:extLst>
        </c:ser>
        <c:ser>
          <c:idx val="2"/>
          <c:order val="2"/>
          <c:tx>
            <c:strRef>
              <c:f>'Outcome x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x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x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9-43BF-BE2E-87583F21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263376"/>
        <c:axId val="110580848"/>
      </c:lineChart>
      <c:catAx>
        <c:axId val="7212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0848"/>
        <c:crosses val="autoZero"/>
        <c:auto val="1"/>
        <c:lblAlgn val="ctr"/>
        <c:lblOffset val="100"/>
        <c:noMultiLvlLbl val="0"/>
      </c:catAx>
      <c:valAx>
        <c:axId val="1105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3-4017-B9FE-A1F8DAB346F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3-4017-B9FE-A1F8DAB346F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3-4017-B9FE-A1F8DAB3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064"/>
        <c:axId val="799174352"/>
      </c:lineChart>
      <c:catAx>
        <c:axId val="210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74352"/>
        <c:crosses val="autoZero"/>
        <c:auto val="1"/>
        <c:lblAlgn val="ctr"/>
        <c:lblOffset val="100"/>
        <c:noMultiLvlLbl val="0"/>
      </c:catAx>
      <c:valAx>
        <c:axId val="7991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0553149606299212E-2"/>
                  <c:y val="-0.72570209973753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'Statistical Analysis'!$B$2:$B$566</c:f>
              <c:numCache>
                <c:formatCode>0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6-4C0D-8BB6-E64D91DF3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6810447"/>
        <c:axId val="940821343"/>
      </c:barChart>
      <c:catAx>
        <c:axId val="84681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21343"/>
        <c:crosses val="autoZero"/>
        <c:auto val="1"/>
        <c:lblAlgn val="ctr"/>
        <c:lblOffset val="100"/>
        <c:noMultiLvlLbl val="0"/>
      </c:catAx>
      <c:valAx>
        <c:axId val="9408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1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276230</xdr:colOff>
      <xdr:row>1</xdr:row>
      <xdr:rowOff>200024</xdr:rowOff>
    </xdr:from>
    <xdr:to>
      <xdr:col>18</xdr:col>
      <xdr:colOff>133349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C4A4C-9227-5962-7F51-5170095C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200024</xdr:rowOff>
    </xdr:from>
    <xdr:to>
      <xdr:col>18</xdr:col>
      <xdr:colOff>133349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7EA75-62D4-45FE-A91A-0F62CC0AE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228606</xdr:colOff>
      <xdr:row>3</xdr:row>
      <xdr:rowOff>0</xdr:rowOff>
    </xdr:from>
    <xdr:to>
      <xdr:col>11</xdr:col>
      <xdr:colOff>381006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63591-B172-C76C-6C1E-A888DD350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7</xdr:col>
      <xdr:colOff>1323974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AEA1-2F8C-8A6D-3522-9FE137A43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9</xdr:row>
      <xdr:rowOff>76200</xdr:rowOff>
    </xdr:from>
    <xdr:to>
      <xdr:col>11</xdr:col>
      <xdr:colOff>176212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DFE69-720A-A0B2-125F-6DC3B908E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na Johnshoy-Aarestad" refreshedDate="45196.910064699077" backgroundQuery="1" createdVersion="8" refreshedVersion="8" minRefreshableVersion="3" recordCount="0" supportSubquery="1" supportAdvancedDrill="1" xr:uid="{2E94F5D1-26D7-4002-AC1B-7AC78B51E0F0}">
  <cacheSource type="external" connectionId="1"/>
  <cacheFields count="4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Distinct Count of id]" caption="Distinct Count of id" numFmtId="0" hierarchy="27" level="32767"/>
    <cacheField name="[Range].[parent category].[parent category]" caption="parent 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country].[country]" caption="country" numFmtId="0" hierarchy="9" level="1">
      <sharedItems containsSemiMixedTypes="0" containsNonDate="0" containsString="0"/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na Johnshoy-Aarestad" refreshedDate="45196.915668981484" backgroundQuery="1" createdVersion="8" refreshedVersion="8" minRefreshableVersion="3" recordCount="0" supportSubquery="1" supportAdvancedDrill="1" xr:uid="{0F181897-132F-4EFD-BA03-FF4BAA025C2B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Distinct Count of id]" caption="Distinct Count of id" numFmtId="0" hierarchy="27" level="32767"/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na Johnshoy-Aarestad" refreshedDate="45200.571803587962" backgroundQuery="1" createdVersion="8" refreshedVersion="8" minRefreshableVersion="3" recordCount="0" supportSubquery="1" supportAdvancedDrill="1" xr:uid="{B2AE7986-D30B-44A2-B2DC-1EDE403CAC3F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Distinct Count of id]" caption="Distinct Count of id" numFmtId="0" hierarchy="27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country].[country]" caption="country" numFmtId="0" hierarchy="9" level="1">
      <sharedItems containsSemiMixedTypes="0" containsNonDate="0" containsString="0"/>
    </cacheField>
    <cacheField name="[Range].[sub-category].[sub-category]" caption="sub-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955DD-97B5-438D-BCCE-90F76C67E4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9" name="[Range].[country].[All]" cap="All"/>
  </pageFields>
  <dataFields count="1">
    <dataField name="Distinct Count of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id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2993A-6716-45B4-B01F-05EDFC7BA62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9" name="[Range].[country].[All]" cap="All"/>
    <pageField fld="2" hier="18" name="[Range].[parent category].[All]" cap="All"/>
  </pageFields>
  <dataFields count="1">
    <dataField name="Distinct Count of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id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1D0CE-8CF7-4078-BE5E-DB3F279EB501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Headers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Distinct Count of id" fld="4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id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M1" zoomScale="90" zoomScaleNormal="90" workbookViewId="0">
      <selection activeCell="Q1" sqref="Q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1" style="12"/>
    <col min="6" max="6" width="14.25" bestFit="1" customWidth="1"/>
    <col min="8" max="8" width="13" bestFit="1" customWidth="1"/>
    <col min="9" max="9" width="16.125" bestFit="1" customWidth="1"/>
    <col min="12" max="12" width="11.125" bestFit="1" customWidth="1"/>
    <col min="13" max="13" width="22.375" bestFit="1" customWidth="1"/>
    <col min="14" max="14" width="11.125" bestFit="1" customWidth="1"/>
    <col min="15" max="15" width="21" style="9" bestFit="1" customWidth="1"/>
    <col min="18" max="18" width="28" bestFit="1" customWidth="1"/>
    <col min="19" max="19" width="14.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 s="12">
        <v>100</v>
      </c>
      <c r="E2">
        <v>0</v>
      </c>
      <c r="F2" s="5">
        <f>E2/D2*100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RIGHT(R2,LEN(R2)-SEARCH("/",R2)*1)</f>
        <v>food trucks</v>
      </c>
    </row>
    <row r="3" spans="1:20" x14ac:dyDescent="0.25">
      <c r="A3">
        <v>1</v>
      </c>
      <c r="B3" t="s">
        <v>18</v>
      </c>
      <c r="C3" s="3" t="s">
        <v>19</v>
      </c>
      <c r="D3" s="12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RIGHT(R3,LEN(R3)-SEARCH("/",R3)*1)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 s="12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 s="12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 s="12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 s="12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 s="12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 s="12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 s="12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 s="12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 s="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 s="12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 s="12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 s="12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 s="12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 s="12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 s="12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 s="12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 s="12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 s="12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 s="1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 s="12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 s="12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 s="12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 s="12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 s="12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 s="12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 s="12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 s="12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 s="12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 s="1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 s="12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 s="12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 s="12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 s="12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 s="12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 s="12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 s="12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 s="12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 s="12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 s="1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 s="12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 s="12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 s="12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 s="12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 s="12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 s="12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 s="12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 s="12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 s="12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 s="1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 s="12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 s="12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 s="12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 s="12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 s="12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 s="12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 s="12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 s="12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 s="12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 s="1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 s="12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 s="12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 s="12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 s="12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 s="12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6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RIGHT(R67,LEN(R67)-SEARCH("/",R67)*1)</f>
        <v>plays</v>
      </c>
    </row>
    <row r="68" spans="1:20" x14ac:dyDescent="0.25">
      <c r="A68">
        <v>66</v>
      </c>
      <c r="B68" t="s">
        <v>180</v>
      </c>
      <c r="C68" s="3" t="s">
        <v>181</v>
      </c>
      <c r="D68" s="12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 s="12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 s="12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 s="12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 s="1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 s="12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 s="12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 s="12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 s="12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 s="12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 s="12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 s="12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 s="12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 s="12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 s="1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 s="12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 s="12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 s="12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 s="12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 s="12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 s="12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 s="12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 s="12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 s="12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 s="1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 s="12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 s="12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 s="12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 s="12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 s="12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 s="12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 s="12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 s="12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 s="12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 s="1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 s="12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 s="12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 s="12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 s="12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 s="12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 s="12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 s="12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 s="12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 s="12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 s="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 s="12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 s="12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 s="12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 s="12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 s="12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 s="12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 s="12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 s="12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 s="12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 s="1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 s="12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 s="12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 s="12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 s="12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 s="12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 s="12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 s="12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 s="12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 s="12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6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RIGHT(R131,LEN(R131)-SEARCH("/",R131)*1)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 s="1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 s="12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 s="12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 s="12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 s="12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 s="12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 s="12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 s="12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 s="12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 s="12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 s="1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 s="12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 s="12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 s="12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 s="12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 s="12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 s="12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 s="12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 s="12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 s="12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 s="1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 s="12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 s="12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 s="12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 s="12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 s="12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 s="12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 s="12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 s="12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 s="12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 s="1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 s="12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 s="12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 s="12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 s="12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 s="12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 s="12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 s="12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 s="12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 s="12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 s="1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 s="12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 s="12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 s="12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 s="12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 s="12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 s="12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 s="12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 s="12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 s="12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 s="1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 s="12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 s="12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 s="12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 s="12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 s="12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 s="12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 s="12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 s="12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 s="12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 s="1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 s="12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 s="12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 s="12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6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RIGHT(R195,LEN(R195)-SEARCH("/",R195)*1)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 s="12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 s="12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 s="12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 s="12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 s="12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 s="12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 s="1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 s="12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 s="12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 s="12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 s="12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 s="12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 s="12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 s="12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 s="12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 s="12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 s="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 s="12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 s="12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 s="12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 s="12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 s="12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 s="12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 s="12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 s="12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 s="12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 s="1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 s="12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 s="12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 s="12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 s="12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 s="12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 s="12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 s="12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 s="12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 s="12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 s="1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 s="12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 s="12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 s="12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 s="12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 s="12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 s="12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 s="12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 s="12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 s="12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 s="1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 s="12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 s="12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 s="12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 s="12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 s="12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 s="12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 s="12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 s="12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 s="12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 s="1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 s="12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 s="12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 s="12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 s="12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 s="12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 s="12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 s="12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6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RIGHT(R259,LEN(R259)-SEARCH("/",R259)*1)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 s="12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 s="12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 s="1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 s="12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 s="12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 s="12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 s="12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 s="12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 s="12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 s="12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 s="12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 s="12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 s="1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 s="12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 s="12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 s="12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 s="12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 s="12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 s="12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 s="12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 s="12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 s="12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 s="1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 s="12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 s="12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 s="12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 s="12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 s="12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 s="12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 s="12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 s="12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 s="12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 s="1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 s="12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 s="12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 s="12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 s="12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 s="12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 s="12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 s="12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 s="12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 s="12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 s="1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 s="12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 s="12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 s="12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 s="12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 s="12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 s="12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 s="12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 s="12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 s="12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 s="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 s="12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 s="12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 s="12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 s="12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 s="12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 s="12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 s="12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 s="12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 s="12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 s="1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 s="12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6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RIGHT(R323,LEN(R323)-SEARCH("/",R323)*1)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 s="12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 s="12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 s="12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 s="12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 s="12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 s="12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 s="12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 s="12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 s="1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 s="12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 s="12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 s="12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 s="12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 s="12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 s="12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 s="12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 s="12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 s="12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 s="1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 s="12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 s="12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 s="12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 s="12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 s="12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 s="12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 s="12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 s="12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 s="12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 s="1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 s="12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 s="12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 s="12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 s="12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 s="12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 s="12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 s="12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 s="12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 s="12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 s="1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 s="12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 s="12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 s="12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 s="12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 s="12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 s="12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 s="12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 s="12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 s="12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 s="1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 s="12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 s="12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 s="12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 s="12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 s="12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 s="12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 s="12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 s="12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 s="12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 s="1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 s="12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 s="12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 s="12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 s="12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 s="12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6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RIGHT(R387,LEN(R387)-SEARCH("/",R387)*1)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 s="12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 s="12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 s="12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 s="12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 s="1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 s="12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 s="12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 s="12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 s="12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 s="12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 s="12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 s="12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 s="12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 s="12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 s="1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 s="12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 s="12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 s="12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 s="12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 s="12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 s="12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 s="12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 s="12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 s="12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 s="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 s="12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 s="12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 s="12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 s="12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 s="12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 s="12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 s="12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 s="12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 s="12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 s="1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 s="12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 s="12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 s="12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 s="12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 s="12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 s="12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 s="12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 s="12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 s="12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 s="1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 s="12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 s="12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 s="12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 s="12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 s="12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 s="12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 s="12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 s="12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 s="12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 s="1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 s="12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 s="12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 s="12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 s="12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 s="12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 s="12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 s="12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 s="12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 s="12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6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RIGHT(R451,LEN(R451)-SEARCH("/",R451)*1)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 s="1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 s="12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 s="12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 s="12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 s="12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 s="12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 s="12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 s="12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 s="12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 s="12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 s="1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 s="12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 s="12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 s="12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 s="12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 s="12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 s="12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 s="12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 s="12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 s="12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 s="1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 s="12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 s="12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 s="12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 s="12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 s="12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 s="12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 s="12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 s="12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 s="12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 s="1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 s="12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 s="12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 s="12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 s="12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 s="12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 s="12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 s="12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 s="12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 s="12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 s="1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 s="12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 s="12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 s="12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 s="12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 s="12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 s="12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 s="12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 s="12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 s="12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 s="1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 t="e">
        <f t="shared" si="43"/>
        <v>#DIV/0!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 s="12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 s="12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 s="12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 s="12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 s="12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 s="12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 s="12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 s="12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 s="12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 s="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 s="12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 s="12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 s="12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6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RIGHT(R515,LEN(R515)-SEARCH("/",R515)*1)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 s="12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 s="12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 s="12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 s="12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 s="12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 s="12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 s="1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 s="12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 s="12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 s="12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 s="12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 s="12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 s="12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 s="12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 s="12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 s="12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 s="1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 s="12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 s="12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 s="12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 s="12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 s="12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 s="12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 s="12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 s="12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 s="12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 s="1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 s="12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 s="12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 s="12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 s="12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 s="12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 s="12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 s="12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 s="12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 s="12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 s="1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 s="12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 s="12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 s="12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 s="12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 s="12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 s="12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 s="12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 s="12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 s="12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 s="1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 s="12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 s="12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 s="12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 s="12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 s="12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 s="12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 s="12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 s="12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 s="12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 s="1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 s="12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 s="12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 s="12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 s="12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 s="12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 s="12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 s="12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6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RIGHT(R579,LEN(R579)-SEARCH("/",R579)*1)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 s="12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 s="12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 s="1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 s="12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 s="12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 s="12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 s="12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 s="12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 s="12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 s="12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 s="12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 s="12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 s="1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 s="12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 s="12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 s="12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 s="12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 s="12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 s="12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 s="12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 s="12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 s="12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 s="1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 s="12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 s="12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 s="12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 s="12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 s="12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 s="12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 s="12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 s="12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 s="12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 s="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 s="12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 s="12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 s="12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 s="12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 s="12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 s="12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 s="12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 s="12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 s="12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 s="1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 s="12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 s="12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 s="12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 s="12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 s="12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 s="12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 s="12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 s="12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 s="12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 s="1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 s="12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 s="12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 s="12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 s="12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 s="12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 s="12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 s="12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 s="12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 s="12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 s="1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 s="12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6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RIGHT(R643,LEN(R643)-SEARCH("/",R643)*1)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 s="12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 s="12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 s="12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 s="12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 s="12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 s="12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 s="12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 s="12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 s="1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 s="12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 s="12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 s="12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 s="12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 s="12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 s="12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 s="12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 s="12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 s="12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 s="1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 s="12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 s="12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 s="12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 s="12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 s="12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 s="12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 s="12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 s="12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 s="12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 s="1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 s="12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 s="12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 s="12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 s="12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 s="12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 s="12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 s="12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 s="12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 s="12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 s="1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 s="12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 s="12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 s="12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 s="12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 s="12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 s="12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 s="12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 s="12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 s="12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 s="1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 s="12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 s="12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 s="12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 s="12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 s="12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 s="12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 s="12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 s="12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 s="12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 s="1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 s="12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 s="12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 s="12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 s="12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 s="12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6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RIGHT(R707,LEN(R707)-SEARCH("/",R707)*1)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 s="12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 s="12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 s="12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 s="12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 s="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 s="12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 s="12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 s="12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 s="12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 s="12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 s="12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 s="12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 s="12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 s="12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 s="1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 s="12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 s="12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 s="12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 s="12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 s="12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 s="12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 s="12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 s="12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 s="12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 s="1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 s="12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 s="12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 s="12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 s="12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 s="12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 s="12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 s="12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 s="12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 s="12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 s="1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 s="12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 s="12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 s="12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 s="12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 s="12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 s="12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 s="12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 s="12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 s="12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 s="1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 s="12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 s="12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 s="12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 s="12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 s="12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 s="12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 s="12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 s="12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 s="12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 s="1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 s="12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 s="12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 s="12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 s="12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 s="12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 s="12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 s="12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 s="12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 s="12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6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RIGHT(R771,LEN(R771)-SEARCH("/",R771)*1)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 s="1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 s="12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 s="12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 s="12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 s="12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 s="12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 s="12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 s="12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 s="12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 s="12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 s="1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 s="12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 s="12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 s="12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 s="12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 s="12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 s="12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 s="12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 s="12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 s="12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 s="1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 s="12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 s="12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 s="12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 s="12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 s="12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 s="12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 s="12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 s="12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 s="12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 s="1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 s="12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 s="12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 s="12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 s="12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 s="12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 s="12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 s="12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 s="12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 s="12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 s="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 s="12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 s="12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 s="12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 s="12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 s="12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 s="12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 s="12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 s="12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 s="12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 s="1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 s="12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 s="12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 s="12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 s="12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 s="12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 s="12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 s="12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 s="12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 s="12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 s="1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 s="12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 s="12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 s="12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6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RIGHT(R835,LEN(R835)-SEARCH("/",R835)*1)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 s="12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 s="12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 s="12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 s="12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 s="12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 s="12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 s="1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 s="12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 s="12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 s="12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 s="12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 s="12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 s="12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 s="12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 s="12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 s="12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 s="1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 s="12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 s="12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 s="12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 s="12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 s="12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 s="12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 s="12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 s="12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 s="12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 s="1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 s="12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 s="12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 s="12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 s="12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 s="12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 s="12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 s="12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 s="12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 s="12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 s="1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 s="12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 s="12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 s="12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 s="12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 s="12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 s="12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 s="12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 s="12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 s="12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 s="1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 s="12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 s="12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 s="12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 s="12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 s="12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 s="12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 s="12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 s="12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 s="12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 s="1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 s="12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 s="12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 s="12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 s="12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 s="12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 s="12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 s="12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6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RIGHT(R899,LEN(R899)-SEARCH("/",R899)*1)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 s="12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 s="12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 s="1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 s="12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 s="12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 s="12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 s="12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 s="12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 s="12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 s="12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 s="12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 s="12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 s="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 s="12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 s="12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 s="12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 s="12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 s="12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 s="12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 s="12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 s="12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 s="12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 s="1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 s="12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 s="12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 s="12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 s="12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 s="12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 s="12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 s="12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 s="12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 s="12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 s="1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 s="12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 s="12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 s="12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 s="12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 s="12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 s="12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 s="12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 s="12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 s="12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 s="1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 s="12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 s="12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 s="12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 s="12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 s="12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 s="12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 s="12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 s="12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 s="12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 s="1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 s="12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 s="12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 s="12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 s="12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 s="12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 s="12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 s="12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 s="12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 s="12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 s="1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 s="12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6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RIGHT(R963,LEN(R963)-SEARCH("/",R963)*1)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 s="12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 s="12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 s="12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 s="12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 s="12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 s="12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 s="12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 s="12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 s="1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 s="12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 s="12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 s="12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 s="12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 s="12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 s="12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 s="12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 s="12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 s="12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 s="1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 s="12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 s="12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 s="12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 s="12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 s="12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 s="12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 s="12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 s="12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 s="12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 s="1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 s="12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 s="12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 s="12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 s="12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 s="12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 s="12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 s="12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 s="12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 s="12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olorScale" priority="1">
      <colorScale>
        <cfvo type="min"/>
        <cfvo type="num" val="100"/>
        <cfvo type="num" val="200"/>
        <color rgb="FFFF7C80"/>
        <color theme="9" tint="0.39997558519241921"/>
        <color rgb="FF00B0F0"/>
      </colorScale>
    </cfRule>
  </conditionalFormatting>
  <conditionalFormatting sqref="G1:G1048576">
    <cfRule type="cellIs" dxfId="7" priority="2" operator="equal">
      <formula>$G$20</formula>
    </cfRule>
    <cfRule type="cellIs" dxfId="6" priority="3" operator="equal">
      <formula>$G$10</formula>
    </cfRule>
    <cfRule type="cellIs" dxfId="5" priority="4" operator="equal">
      <formula>$G$3</formula>
    </cfRule>
    <cfRule type="cellIs" dxfId="4" priority="5" operator="equal">
      <formula>$G$2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3D31-2F25-4827-BE79-5B55047C0AF4}">
  <dimension ref="A1:F18"/>
  <sheetViews>
    <sheetView zoomScale="60" zoomScaleNormal="60" workbookViewId="0">
      <selection activeCell="F18" sqref="F18"/>
    </sheetView>
  </sheetViews>
  <sheetFormatPr defaultRowHeight="15.75" x14ac:dyDescent="0.25"/>
  <cols>
    <col min="1" max="1" width="24.125" bestFit="1" customWidth="1"/>
    <col min="2" max="2" width="22.25" bestFit="1" customWidth="1"/>
    <col min="3" max="3" width="8.25" bestFit="1" customWidth="1"/>
    <col min="4" max="4" width="5.75" bestFit="1" customWidth="1"/>
    <col min="5" max="5" width="14.25" bestFit="1" customWidth="1"/>
    <col min="6" max="6" width="15.375" bestFit="1" customWidth="1"/>
  </cols>
  <sheetData>
    <row r="1" spans="1:6" x14ac:dyDescent="0.25">
      <c r="A1" s="7" t="s">
        <v>6</v>
      </c>
      <c r="B1" t="s" vm="1">
        <v>2070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8" spans="6:6" x14ac:dyDescent="0.25">
      <c r="F18" s="1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CF09-7A38-4BE5-8413-16457FEFB5C1}">
  <dimension ref="A1:F30"/>
  <sheetViews>
    <sheetView zoomScale="80" zoomScaleNormal="80" workbookViewId="0">
      <selection activeCell="B1" sqref="B1"/>
    </sheetView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7" t="s">
        <v>6</v>
      </c>
      <c r="B1" t="s" vm="1">
        <v>2070</v>
      </c>
    </row>
    <row r="2" spans="1:6" x14ac:dyDescent="0.25">
      <c r="A2" s="7" t="s">
        <v>2031</v>
      </c>
      <c r="B2" t="s" vm="2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0932-1DB6-4AB5-9E2E-F7C3D5FDBFCA}">
  <dimension ref="A1:E31"/>
  <sheetViews>
    <sheetView workbookViewId="0">
      <selection activeCell="F21" sqref="F21"/>
    </sheetView>
  </sheetViews>
  <sheetFormatPr defaultRowHeight="15.75" x14ac:dyDescent="0.25"/>
  <cols>
    <col min="1" max="1" width="27" bestFit="1" customWidth="1"/>
    <col min="2" max="2" width="8.37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 vm="2">
        <v>2070</v>
      </c>
    </row>
    <row r="2" spans="1:5" x14ac:dyDescent="0.25">
      <c r="A2" s="7" t="s">
        <v>2085</v>
      </c>
      <c r="B2" t="s" vm="3">
        <v>2070</v>
      </c>
    </row>
    <row r="4" spans="1:5" x14ac:dyDescent="0.25">
      <c r="A4" s="7" t="s">
        <v>2068</v>
      </c>
    </row>
    <row r="5" spans="1:5" x14ac:dyDescent="0.25"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2067</v>
      </c>
      <c r="B18">
        <v>57</v>
      </c>
      <c r="C18">
        <v>364</v>
      </c>
      <c r="D18">
        <v>565</v>
      </c>
      <c r="E18">
        <v>986</v>
      </c>
    </row>
    <row r="20" spans="1:5" x14ac:dyDescent="0.25">
      <c r="A20" s="8"/>
    </row>
    <row r="21" spans="1:5" x14ac:dyDescent="0.25">
      <c r="A21" s="8"/>
    </row>
    <row r="22" spans="1:5" x14ac:dyDescent="0.25">
      <c r="A22" s="8"/>
    </row>
    <row r="23" spans="1:5" x14ac:dyDescent="0.25">
      <c r="A23" s="8"/>
    </row>
    <row r="24" spans="1:5" x14ac:dyDescent="0.25">
      <c r="A24" s="8"/>
    </row>
    <row r="25" spans="1:5" x14ac:dyDescent="0.25">
      <c r="A25" s="8"/>
    </row>
    <row r="26" spans="1:5" x14ac:dyDescent="0.25">
      <c r="A26" s="8"/>
    </row>
    <row r="27" spans="1:5" x14ac:dyDescent="0.25">
      <c r="A27" s="8"/>
    </row>
    <row r="28" spans="1:5" x14ac:dyDescent="0.25">
      <c r="A28" s="8"/>
    </row>
    <row r="29" spans="1:5" x14ac:dyDescent="0.25">
      <c r="A29" s="8"/>
    </row>
    <row r="30" spans="1:5" x14ac:dyDescent="0.25">
      <c r="A30" s="8"/>
    </row>
    <row r="31" spans="1:5" x14ac:dyDescent="0.25">
      <c r="A31" s="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AD8A-7C30-4CDC-93E7-CD62963B8231}">
  <dimension ref="A1:H13"/>
  <sheetViews>
    <sheetView zoomScale="64" workbookViewId="0">
      <selection sqref="A1:XFD1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4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4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COUNTIFS(Crowdfunding!$G$2:$G$1002,"successful",Crowdfunding!$D$2:$D$1002,"&lt;1000")</f>
        <v>30</v>
      </c>
      <c r="C2">
        <f>COUNTIFS(Crowdfunding!$G$2:$G$1002,"failed",Crowdfunding!$D$2:$D$1002,"&lt;1000")</f>
        <v>20</v>
      </c>
      <c r="D2">
        <f>COUNTIFS(Crowdfunding!$G$2:$G$1002,"canceled",Crowdfunding!$D$2:$D$1002,"&lt;1000")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COUNTIFS(Crowdfunding!$G$2:$G$1002,"successful",Crowdfunding!$D$2:$D$1002,"&gt;=1000",Crowdfunding!$D$2:$D$1002,"&lt;5000")</f>
        <v>191</v>
      </c>
      <c r="C3">
        <f>COUNTIFS(Crowdfunding!$G$2:$G$1002,"failed",Crowdfunding!$D$2:$D$1002,"&gt;=1000",Crowdfunding!$D$2:$D$1002,"&lt;5000")</f>
        <v>38</v>
      </c>
      <c r="D3">
        <f>COUNTIFS(Crowdfunding!$G$2:$G$1002,"canceled",Crowdfunding!$D$2:$D$1002,"&gt;=1000",Crowdfunding!$D$2:$D$1002,"&lt;5000")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COUNTIFS(Crowdfunding!$G$2:$G$1002,"successful",Crowdfunding!$D$2:$D$1002,"&gt;=5000",Crowdfunding!$D$2:$D$1002,"&lt;10000")</f>
        <v>164</v>
      </c>
      <c r="C4">
        <f>COUNTIFS(Crowdfunding!$G$2:$G$1002,"failed",Crowdfunding!$D$2:$D$1002,"&gt;=5000",Crowdfunding!$D$2:$D$1002,"&lt;10000")</f>
        <v>126</v>
      </c>
      <c r="D4">
        <f>COUNTIFS(Crowdfunding!$G$2:$G$1002,"canceled",Crowdfunding!$D$2:$D$1002,"&gt;=5000",Crowdfunding!$D$2:$D$1002,"&lt;10000")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COUNTIFS(Crowdfunding!$G$2:$G$1002,"successful",Crowdfunding!$D$2:$D$1002,"&gt;=10000",Crowdfunding!$D$2:$D$1002,"&lt;15000")</f>
        <v>4</v>
      </c>
      <c r="C5">
        <f>COUNTIFS(Crowdfunding!$G$2:$G$1002,"failed",Crowdfunding!$D$2:$D$1002,"&gt;=10000",Crowdfunding!$D$2:$D$1002,"&lt;15000")</f>
        <v>5</v>
      </c>
      <c r="D5">
        <f>COUNTIFS(Crowdfunding!$G$2:$G$1002,"canceled",Crowdfunding!$D$2:$D$1002,"&gt;=10000",Crowdfunding!$D$2:$D$1002,"&lt;15000")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COUNTIFS(Crowdfunding!$G$2:$G$1002,"successful",Crowdfunding!$D$2:$D$1002,"&gt;=15000",Crowdfunding!$D$2:$D$1002,"&lt;20000")</f>
        <v>10</v>
      </c>
      <c r="C6">
        <f>COUNTIFS(Crowdfunding!$G$2:$G$1002,"failed",Crowdfunding!$D$2:$D$1002,"&gt;=15000",Crowdfunding!$D$2:$D$1002,"&lt;20000")</f>
        <v>0</v>
      </c>
      <c r="D6">
        <f>COUNTIFS(Crowdfunding!$G$2:$G$1002,"canceled",Crowdfunding!$D$2:$D$1002,"&gt;=15000",Crowdfunding!$D$2:$D$1002,"&lt;20000")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COUNTIFS(Crowdfunding!$G$2:$G$1002,"successful",Crowdfunding!$D$2:$D$1002,"&gt;=20000",Crowdfunding!$D$2:$D$1002,"&lt;25000")</f>
        <v>7</v>
      </c>
      <c r="C7">
        <f>COUNTIFS(Crowdfunding!$G$2:$G$1002,"failed",Crowdfunding!$D$2:$D$1002,"&gt;=20000",Crowdfunding!$D$2:$D$1002,"&lt;25000")</f>
        <v>0</v>
      </c>
      <c r="D7">
        <f>COUNTIFS(Crowdfunding!$G$2:$G$1002,"canceled",Crowdfunding!$D$2:$D$1002,"&gt;=20000",Crowdfunding!$D$2:$D$1002,"&lt;25000")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COUNTIFS(Crowdfunding!$G$2:$G$1002,"successful",Crowdfunding!$D$2:$D$1002,"&gt;=25000",Crowdfunding!$D$2:$D$1002,"&lt;30000")</f>
        <v>11</v>
      </c>
      <c r="C8">
        <f>COUNTIFS(Crowdfunding!$G$2:$G$1002,"failed",Crowdfunding!$D$2:$D$1002,"&gt;=25000",Crowdfunding!$D$2:$D$1002,"&lt;30000")</f>
        <v>3</v>
      </c>
      <c r="D8">
        <f>COUNTIFS(Crowdfunding!$G$2:$G$1002,"canceled",Crowdfunding!$D$2:$D$1002,"&gt;=25000",Crowdfunding!$D$2:$D$1002,"&lt;30000")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COUNTIFS(Crowdfunding!$G$2:$G$1002,"successful",Crowdfunding!$D$2:$D$1002,"&gt;=30000",Crowdfunding!$D$2:$D$1002,"&lt;35000")</f>
        <v>7</v>
      </c>
      <c r="C9">
        <f>COUNTIFS(Crowdfunding!$G$2:$G$1002,"failed",Crowdfunding!$D$2:$D$1002,"&gt;=30000",Crowdfunding!$D$2:$D$1002,"&lt;35000")</f>
        <v>0</v>
      </c>
      <c r="D9">
        <f>COUNTIFS(Crowdfunding!$G$2:$G$1002,"canceled",Crowdfunding!$D$2:$D$1002,"&gt;=30000",Crowdfunding!$D$2:$D$1002,"&lt;35000")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COUNTIFS(Crowdfunding!$G$2:$G$1002,"successful",Crowdfunding!$D$2:$D$1002,"&gt;=35000",Crowdfunding!$D$2:$D$1002,"&lt;40000")</f>
        <v>8</v>
      </c>
      <c r="C10">
        <f>COUNTIFS(Crowdfunding!$G$2:$G$1002,"failed",Crowdfunding!$D$2:$D$1002,"&gt;=35000",Crowdfunding!$D$2:$D$1002,"&lt;40000")</f>
        <v>3</v>
      </c>
      <c r="D10">
        <f>COUNTIFS(Crowdfunding!$G$2:$G$1002,"canceled",Crowdfunding!$D$2:$D$1002,"&gt;=35000",Crowdfunding!$D$2:$D$1002,"&lt;40000")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COUNTIFS(Crowdfunding!$G$2:$G$1002,"successful",Crowdfunding!$D$2:$D$1002,"&gt;=40000",Crowdfunding!$D$2:$D$1002,"&lt;45000")</f>
        <v>11</v>
      </c>
      <c r="C11">
        <f>COUNTIFS(Crowdfunding!$G$2:$G$1002,"failed",Crowdfunding!$D$2:$D$1002,"&gt;=40000",Crowdfunding!$D$2:$D$1002,"&lt;45000")</f>
        <v>3</v>
      </c>
      <c r="D11">
        <f>COUNTIFS(Crowdfunding!$G$2:$G$1002,"canceled",Crowdfunding!$D$2:$D$1002,"&gt;=40000",Crowdfunding!$D$2:$D$1002,"&lt;45000")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COUNTIFS(Crowdfunding!$G$2:$G$1002,"successful",Crowdfunding!$D$2:$D$1002,"&gt;=45000",Crowdfunding!$D$2:$D$1002,"&lt;50000")</f>
        <v>8</v>
      </c>
      <c r="C12">
        <f>COUNTIFS(Crowdfunding!$G$2:$G$1002,"failed",Crowdfunding!$D$2:$D$1002,"&gt;=45000",Crowdfunding!$D$2:$D$1002,"&lt;50000")</f>
        <v>3</v>
      </c>
      <c r="D12">
        <f>COUNTIFS(Crowdfunding!$G$2:$G$1002,"canceled",Crowdfunding!$D$2:$D$1002,"&gt;=45000",Crowdfunding!$D$2:$D$1002,"&lt;50000")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COUNTIFS(Crowdfunding!$G$2:$G$1002,"successful",Crowdfunding!$D$2:$D$1002,"&gt;=50000")</f>
        <v>114</v>
      </c>
      <c r="C13">
        <f>COUNTIFS(Crowdfunding!$G$2:$G$1002,"failed",Crowdfunding!$D$2:$D$1002,"&gt;=50000")</f>
        <v>163</v>
      </c>
      <c r="D13">
        <f>COUNTIFS(Crowdfunding!$G$2:$G$1002,"canceled",Crowdfunding!$D$2:$D$1002,"&gt;=50000")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autoFilter ref="A1:H13" xr:uid="{196FAD8A-7C30-4CDC-93E7-CD62963B8231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FED9-AA97-4EEA-ACC7-79DB0B8AB9C0}">
  <dimension ref="A1:I566"/>
  <sheetViews>
    <sheetView workbookViewId="0">
      <selection activeCell="K7" sqref="K7"/>
    </sheetView>
  </sheetViews>
  <sheetFormatPr defaultRowHeight="15.75" x14ac:dyDescent="0.25"/>
  <cols>
    <col min="1" max="1" width="9.375" bestFit="1" customWidth="1"/>
    <col min="2" max="2" width="12.625" style="12" bestFit="1" customWidth="1"/>
    <col min="4" max="4" width="9.375" bestFit="1" customWidth="1"/>
    <col min="5" max="5" width="14.375" style="12" bestFit="1" customWidth="1"/>
    <col min="7" max="7" width="13.875" bestFit="1" customWidth="1"/>
    <col min="8" max="8" width="11.375" bestFit="1" customWidth="1"/>
    <col min="9" max="9" width="10.375" bestFit="1" customWidth="1"/>
  </cols>
  <sheetData>
    <row r="1" spans="1:9" x14ac:dyDescent="0.25">
      <c r="A1" t="s">
        <v>4</v>
      </c>
      <c r="B1" s="12" t="s">
        <v>5</v>
      </c>
      <c r="D1" t="s">
        <v>4</v>
      </c>
      <c r="E1" s="12" t="s">
        <v>5</v>
      </c>
    </row>
    <row r="2" spans="1:9" x14ac:dyDescent="0.25">
      <c r="A2" t="s">
        <v>20</v>
      </c>
      <c r="B2" s="12">
        <v>16</v>
      </c>
      <c r="D2" t="s">
        <v>14</v>
      </c>
      <c r="E2" s="12">
        <v>0</v>
      </c>
      <c r="H2" t="s">
        <v>2106</v>
      </c>
      <c r="I2" t="s">
        <v>2107</v>
      </c>
    </row>
    <row r="3" spans="1:9" x14ac:dyDescent="0.25">
      <c r="A3" t="s">
        <v>20</v>
      </c>
      <c r="B3" s="12">
        <v>26</v>
      </c>
      <c r="D3" t="s">
        <v>14</v>
      </c>
      <c r="E3" s="12">
        <v>24</v>
      </c>
      <c r="G3" t="s">
        <v>2108</v>
      </c>
      <c r="H3" s="12">
        <f>AVERAGE(B2:B566)</f>
        <v>851.14690265486729</v>
      </c>
      <c r="I3" s="12">
        <f>AVERAGE(E2:E365)</f>
        <v>585.61538461538464</v>
      </c>
    </row>
    <row r="4" spans="1:9" x14ac:dyDescent="0.25">
      <c r="A4" t="s">
        <v>20</v>
      </c>
      <c r="B4" s="12">
        <v>27</v>
      </c>
      <c r="D4" t="s">
        <v>14</v>
      </c>
      <c r="E4" s="12">
        <v>53</v>
      </c>
      <c r="G4" t="s">
        <v>2109</v>
      </c>
      <c r="H4" s="12">
        <f>MEDIAN(B2:B566)</f>
        <v>201</v>
      </c>
      <c r="I4" s="12">
        <f>MEDIAN(E2:E365)</f>
        <v>114.5</v>
      </c>
    </row>
    <row r="5" spans="1:9" x14ac:dyDescent="0.25">
      <c r="A5" t="s">
        <v>20</v>
      </c>
      <c r="B5" s="12">
        <v>32</v>
      </c>
      <c r="D5" t="s">
        <v>14</v>
      </c>
      <c r="E5" s="12">
        <v>18</v>
      </c>
      <c r="G5" t="s">
        <v>2110</v>
      </c>
      <c r="H5" s="12">
        <f>MIN(B2:B566)</f>
        <v>16</v>
      </c>
      <c r="I5" s="12">
        <f>MIN(E2:E365)</f>
        <v>0</v>
      </c>
    </row>
    <row r="6" spans="1:9" x14ac:dyDescent="0.25">
      <c r="A6" t="s">
        <v>20</v>
      </c>
      <c r="B6" s="12">
        <v>32</v>
      </c>
      <c r="D6" t="s">
        <v>14</v>
      </c>
      <c r="E6" s="12">
        <v>44</v>
      </c>
      <c r="G6" t="s">
        <v>2111</v>
      </c>
      <c r="H6" s="12">
        <f>MAX(B2:B566)</f>
        <v>7295</v>
      </c>
      <c r="I6" s="12">
        <f>MAX(E2:E365)</f>
        <v>6080</v>
      </c>
    </row>
    <row r="7" spans="1:9" x14ac:dyDescent="0.25">
      <c r="A7" t="s">
        <v>20</v>
      </c>
      <c r="B7" s="12">
        <v>34</v>
      </c>
      <c r="D7" t="s">
        <v>14</v>
      </c>
      <c r="E7" s="12">
        <v>27</v>
      </c>
      <c r="G7" t="s">
        <v>2112</v>
      </c>
      <c r="H7" s="12">
        <f>_xlfn.VAR.S(B2:B566)</f>
        <v>1606216.5936295739</v>
      </c>
      <c r="I7" s="12">
        <f>_xlfn.VAR.S(E2:E365)</f>
        <v>924113.45496927318</v>
      </c>
    </row>
    <row r="8" spans="1:9" x14ac:dyDescent="0.25">
      <c r="A8" t="s">
        <v>20</v>
      </c>
      <c r="B8" s="12">
        <v>40</v>
      </c>
      <c r="D8" t="s">
        <v>14</v>
      </c>
      <c r="E8" s="12">
        <v>55</v>
      </c>
      <c r="G8" t="s">
        <v>2113</v>
      </c>
      <c r="H8" s="12">
        <f>_xlfn.STDEV.S(B2:B566)</f>
        <v>1267.366006183523</v>
      </c>
      <c r="I8" s="12">
        <f>_xlfn.STDEV.S(E2:E365)</f>
        <v>961.30819978260524</v>
      </c>
    </row>
    <row r="9" spans="1:9" x14ac:dyDescent="0.25">
      <c r="A9" t="s">
        <v>20</v>
      </c>
      <c r="B9" s="12">
        <v>41</v>
      </c>
      <c r="D9" t="s">
        <v>14</v>
      </c>
      <c r="E9" s="12">
        <v>200</v>
      </c>
    </row>
    <row r="10" spans="1:9" x14ac:dyDescent="0.25">
      <c r="A10" t="s">
        <v>20</v>
      </c>
      <c r="B10" s="12">
        <v>41</v>
      </c>
      <c r="D10" t="s">
        <v>14</v>
      </c>
      <c r="E10" s="12">
        <v>452</v>
      </c>
    </row>
    <row r="11" spans="1:9" x14ac:dyDescent="0.25">
      <c r="A11" t="s">
        <v>20</v>
      </c>
      <c r="B11" s="12">
        <v>42</v>
      </c>
      <c r="D11" t="s">
        <v>14</v>
      </c>
      <c r="E11" s="12">
        <v>674</v>
      </c>
      <c r="H11" s="12"/>
      <c r="I11" s="12"/>
    </row>
    <row r="12" spans="1:9" x14ac:dyDescent="0.25">
      <c r="A12" t="s">
        <v>20</v>
      </c>
      <c r="B12" s="12">
        <v>43</v>
      </c>
      <c r="D12" t="s">
        <v>14</v>
      </c>
      <c r="E12" s="12">
        <v>558</v>
      </c>
      <c r="H12" s="12"/>
      <c r="I12" s="12"/>
    </row>
    <row r="13" spans="1:9" x14ac:dyDescent="0.25">
      <c r="A13" t="s">
        <v>20</v>
      </c>
      <c r="B13" s="12">
        <v>43</v>
      </c>
      <c r="D13" t="s">
        <v>14</v>
      </c>
      <c r="E13" s="12">
        <v>15</v>
      </c>
    </row>
    <row r="14" spans="1:9" x14ac:dyDescent="0.25">
      <c r="A14" t="s">
        <v>20</v>
      </c>
      <c r="B14" s="12">
        <v>48</v>
      </c>
      <c r="D14" t="s">
        <v>14</v>
      </c>
      <c r="E14" s="12">
        <v>2307</v>
      </c>
    </row>
    <row r="15" spans="1:9" x14ac:dyDescent="0.25">
      <c r="A15" t="s">
        <v>20</v>
      </c>
      <c r="B15" s="12">
        <v>48</v>
      </c>
      <c r="D15" t="s">
        <v>14</v>
      </c>
      <c r="E15" s="12">
        <v>88</v>
      </c>
    </row>
    <row r="16" spans="1:9" x14ac:dyDescent="0.25">
      <c r="A16" t="s">
        <v>20</v>
      </c>
      <c r="B16" s="12">
        <v>48</v>
      </c>
      <c r="D16" t="s">
        <v>14</v>
      </c>
      <c r="E16" s="12">
        <v>48</v>
      </c>
    </row>
    <row r="17" spans="1:5" x14ac:dyDescent="0.25">
      <c r="A17" t="s">
        <v>20</v>
      </c>
      <c r="B17" s="12">
        <v>50</v>
      </c>
      <c r="D17" t="s">
        <v>14</v>
      </c>
      <c r="E17" s="12">
        <v>1</v>
      </c>
    </row>
    <row r="18" spans="1:5" x14ac:dyDescent="0.25">
      <c r="A18" t="s">
        <v>20</v>
      </c>
      <c r="B18" s="12">
        <v>50</v>
      </c>
      <c r="D18" t="s">
        <v>14</v>
      </c>
      <c r="E18" s="12">
        <v>1467</v>
      </c>
    </row>
    <row r="19" spans="1:5" x14ac:dyDescent="0.25">
      <c r="A19" t="s">
        <v>20</v>
      </c>
      <c r="B19" s="12">
        <v>50</v>
      </c>
      <c r="D19" t="s">
        <v>14</v>
      </c>
      <c r="E19" s="12">
        <v>75</v>
      </c>
    </row>
    <row r="20" spans="1:5" x14ac:dyDescent="0.25">
      <c r="A20" t="s">
        <v>20</v>
      </c>
      <c r="B20" s="12">
        <v>52</v>
      </c>
      <c r="D20" t="s">
        <v>14</v>
      </c>
      <c r="E20" s="12">
        <v>120</v>
      </c>
    </row>
    <row r="21" spans="1:5" x14ac:dyDescent="0.25">
      <c r="A21" t="s">
        <v>20</v>
      </c>
      <c r="B21" s="12">
        <v>53</v>
      </c>
      <c r="D21" t="s">
        <v>14</v>
      </c>
      <c r="E21" s="12">
        <v>2253</v>
      </c>
    </row>
    <row r="22" spans="1:5" x14ac:dyDescent="0.25">
      <c r="A22" t="s">
        <v>20</v>
      </c>
      <c r="B22" s="12">
        <v>53</v>
      </c>
      <c r="D22" t="s">
        <v>14</v>
      </c>
      <c r="E22" s="12">
        <v>5</v>
      </c>
    </row>
    <row r="23" spans="1:5" x14ac:dyDescent="0.25">
      <c r="A23" t="s">
        <v>20</v>
      </c>
      <c r="B23" s="12">
        <v>54</v>
      </c>
      <c r="D23" t="s">
        <v>14</v>
      </c>
      <c r="E23" s="12">
        <v>38</v>
      </c>
    </row>
    <row r="24" spans="1:5" x14ac:dyDescent="0.25">
      <c r="A24" t="s">
        <v>20</v>
      </c>
      <c r="B24" s="12">
        <v>55</v>
      </c>
      <c r="D24" t="s">
        <v>14</v>
      </c>
      <c r="E24" s="12">
        <v>12</v>
      </c>
    </row>
    <row r="25" spans="1:5" x14ac:dyDescent="0.25">
      <c r="A25" t="s">
        <v>20</v>
      </c>
      <c r="B25" s="12">
        <v>56</v>
      </c>
      <c r="D25" t="s">
        <v>14</v>
      </c>
      <c r="E25" s="12">
        <v>1684</v>
      </c>
    </row>
    <row r="26" spans="1:5" x14ac:dyDescent="0.25">
      <c r="A26" t="s">
        <v>20</v>
      </c>
      <c r="B26" s="12">
        <v>59</v>
      </c>
      <c r="D26" t="s">
        <v>14</v>
      </c>
      <c r="E26" s="12">
        <v>56</v>
      </c>
    </row>
    <row r="27" spans="1:5" x14ac:dyDescent="0.25">
      <c r="A27" t="s">
        <v>20</v>
      </c>
      <c r="B27" s="12">
        <v>62</v>
      </c>
      <c r="D27" t="s">
        <v>14</v>
      </c>
      <c r="E27" s="12">
        <v>838</v>
      </c>
    </row>
    <row r="28" spans="1:5" x14ac:dyDescent="0.25">
      <c r="A28" t="s">
        <v>20</v>
      </c>
      <c r="B28" s="12">
        <v>64</v>
      </c>
      <c r="D28" t="s">
        <v>14</v>
      </c>
      <c r="E28" s="12">
        <v>1000</v>
      </c>
    </row>
    <row r="29" spans="1:5" x14ac:dyDescent="0.25">
      <c r="A29" t="s">
        <v>20</v>
      </c>
      <c r="B29" s="12">
        <v>65</v>
      </c>
      <c r="D29" t="s">
        <v>14</v>
      </c>
      <c r="E29" s="12">
        <v>1482</v>
      </c>
    </row>
    <row r="30" spans="1:5" x14ac:dyDescent="0.25">
      <c r="A30" t="s">
        <v>20</v>
      </c>
      <c r="B30" s="12">
        <v>65</v>
      </c>
      <c r="D30" t="s">
        <v>14</v>
      </c>
      <c r="E30" s="12">
        <v>106</v>
      </c>
    </row>
    <row r="31" spans="1:5" x14ac:dyDescent="0.25">
      <c r="A31" t="s">
        <v>20</v>
      </c>
      <c r="B31" s="12">
        <v>67</v>
      </c>
      <c r="D31" t="s">
        <v>14</v>
      </c>
      <c r="E31" s="12">
        <v>679</v>
      </c>
    </row>
    <row r="32" spans="1:5" x14ac:dyDescent="0.25">
      <c r="A32" t="s">
        <v>20</v>
      </c>
      <c r="B32" s="12">
        <v>68</v>
      </c>
      <c r="D32" t="s">
        <v>14</v>
      </c>
      <c r="E32" s="12">
        <v>1220</v>
      </c>
    </row>
    <row r="33" spans="1:5" x14ac:dyDescent="0.25">
      <c r="A33" t="s">
        <v>20</v>
      </c>
      <c r="B33" s="12">
        <v>69</v>
      </c>
      <c r="D33" t="s">
        <v>14</v>
      </c>
      <c r="E33" s="12">
        <v>1</v>
      </c>
    </row>
    <row r="34" spans="1:5" x14ac:dyDescent="0.25">
      <c r="A34" t="s">
        <v>20</v>
      </c>
      <c r="B34" s="12">
        <v>69</v>
      </c>
      <c r="D34" t="s">
        <v>14</v>
      </c>
      <c r="E34" s="12">
        <v>37</v>
      </c>
    </row>
    <row r="35" spans="1:5" x14ac:dyDescent="0.25">
      <c r="A35" t="s">
        <v>20</v>
      </c>
      <c r="B35" s="12">
        <v>70</v>
      </c>
      <c r="D35" t="s">
        <v>14</v>
      </c>
      <c r="E35" s="12">
        <v>60</v>
      </c>
    </row>
    <row r="36" spans="1:5" x14ac:dyDescent="0.25">
      <c r="A36" t="s">
        <v>20</v>
      </c>
      <c r="B36" s="12">
        <v>71</v>
      </c>
      <c r="D36" t="s">
        <v>14</v>
      </c>
      <c r="E36" s="12">
        <v>296</v>
      </c>
    </row>
    <row r="37" spans="1:5" x14ac:dyDescent="0.25">
      <c r="A37" t="s">
        <v>20</v>
      </c>
      <c r="B37" s="12">
        <v>72</v>
      </c>
      <c r="D37" t="s">
        <v>14</v>
      </c>
      <c r="E37" s="12">
        <v>3304</v>
      </c>
    </row>
    <row r="38" spans="1:5" x14ac:dyDescent="0.25">
      <c r="A38" t="s">
        <v>20</v>
      </c>
      <c r="B38" s="12">
        <v>76</v>
      </c>
      <c r="D38" t="s">
        <v>14</v>
      </c>
      <c r="E38" s="12">
        <v>73</v>
      </c>
    </row>
    <row r="39" spans="1:5" x14ac:dyDescent="0.25">
      <c r="A39" t="s">
        <v>20</v>
      </c>
      <c r="B39" s="12">
        <v>76</v>
      </c>
      <c r="D39" t="s">
        <v>14</v>
      </c>
      <c r="E39" s="12">
        <v>3387</v>
      </c>
    </row>
    <row r="40" spans="1:5" x14ac:dyDescent="0.25">
      <c r="A40" t="s">
        <v>20</v>
      </c>
      <c r="B40" s="12">
        <v>78</v>
      </c>
      <c r="D40" t="s">
        <v>14</v>
      </c>
      <c r="E40" s="12">
        <v>662</v>
      </c>
    </row>
    <row r="41" spans="1:5" x14ac:dyDescent="0.25">
      <c r="A41" t="s">
        <v>20</v>
      </c>
      <c r="B41" s="12">
        <v>78</v>
      </c>
      <c r="D41" t="s">
        <v>14</v>
      </c>
      <c r="E41" s="12">
        <v>774</v>
      </c>
    </row>
    <row r="42" spans="1:5" x14ac:dyDescent="0.25">
      <c r="A42" t="s">
        <v>20</v>
      </c>
      <c r="B42" s="12">
        <v>80</v>
      </c>
      <c r="D42" t="s">
        <v>14</v>
      </c>
      <c r="E42" s="12">
        <v>672</v>
      </c>
    </row>
    <row r="43" spans="1:5" x14ac:dyDescent="0.25">
      <c r="A43" t="s">
        <v>20</v>
      </c>
      <c r="B43" s="12">
        <v>80</v>
      </c>
      <c r="D43" t="s">
        <v>14</v>
      </c>
      <c r="E43" s="12">
        <v>940</v>
      </c>
    </row>
    <row r="44" spans="1:5" x14ac:dyDescent="0.25">
      <c r="A44" t="s">
        <v>20</v>
      </c>
      <c r="B44" s="12">
        <v>80</v>
      </c>
      <c r="D44" t="s">
        <v>14</v>
      </c>
      <c r="E44" s="12">
        <v>117</v>
      </c>
    </row>
    <row r="45" spans="1:5" x14ac:dyDescent="0.25">
      <c r="A45" t="s">
        <v>20</v>
      </c>
      <c r="B45" s="12">
        <v>80</v>
      </c>
      <c r="D45" t="s">
        <v>14</v>
      </c>
      <c r="E45" s="12">
        <v>115</v>
      </c>
    </row>
    <row r="46" spans="1:5" x14ac:dyDescent="0.25">
      <c r="A46" t="s">
        <v>20</v>
      </c>
      <c r="B46" s="12">
        <v>80</v>
      </c>
      <c r="D46" t="s">
        <v>14</v>
      </c>
      <c r="E46" s="12">
        <v>326</v>
      </c>
    </row>
    <row r="47" spans="1:5" x14ac:dyDescent="0.25">
      <c r="A47" t="s">
        <v>20</v>
      </c>
      <c r="B47" s="12">
        <v>80</v>
      </c>
      <c r="D47" t="s">
        <v>14</v>
      </c>
      <c r="E47" s="12">
        <v>1</v>
      </c>
    </row>
    <row r="48" spans="1:5" x14ac:dyDescent="0.25">
      <c r="A48" t="s">
        <v>20</v>
      </c>
      <c r="B48" s="12">
        <v>81</v>
      </c>
      <c r="D48" t="s">
        <v>14</v>
      </c>
      <c r="E48" s="12">
        <v>1467</v>
      </c>
    </row>
    <row r="49" spans="1:5" x14ac:dyDescent="0.25">
      <c r="A49" t="s">
        <v>20</v>
      </c>
      <c r="B49" s="12">
        <v>82</v>
      </c>
      <c r="D49" t="s">
        <v>14</v>
      </c>
      <c r="E49" s="12">
        <v>5681</v>
      </c>
    </row>
    <row r="50" spans="1:5" x14ac:dyDescent="0.25">
      <c r="A50" t="s">
        <v>20</v>
      </c>
      <c r="B50" s="12">
        <v>82</v>
      </c>
      <c r="D50" t="s">
        <v>14</v>
      </c>
      <c r="E50" s="12">
        <v>1059</v>
      </c>
    </row>
    <row r="51" spans="1:5" x14ac:dyDescent="0.25">
      <c r="A51" t="s">
        <v>20</v>
      </c>
      <c r="B51" s="12">
        <v>83</v>
      </c>
      <c r="D51" t="s">
        <v>14</v>
      </c>
      <c r="E51" s="12">
        <v>1194</v>
      </c>
    </row>
    <row r="52" spans="1:5" x14ac:dyDescent="0.25">
      <c r="A52" t="s">
        <v>20</v>
      </c>
      <c r="B52" s="12">
        <v>83</v>
      </c>
      <c r="D52" t="s">
        <v>14</v>
      </c>
      <c r="E52" s="12">
        <v>30</v>
      </c>
    </row>
    <row r="53" spans="1:5" x14ac:dyDescent="0.25">
      <c r="A53" t="s">
        <v>20</v>
      </c>
      <c r="B53" s="12">
        <v>84</v>
      </c>
      <c r="D53" t="s">
        <v>14</v>
      </c>
      <c r="E53" s="12">
        <v>75</v>
      </c>
    </row>
    <row r="54" spans="1:5" x14ac:dyDescent="0.25">
      <c r="A54" t="s">
        <v>20</v>
      </c>
      <c r="B54" s="12">
        <v>84</v>
      </c>
      <c r="D54" t="s">
        <v>14</v>
      </c>
      <c r="E54" s="12">
        <v>955</v>
      </c>
    </row>
    <row r="55" spans="1:5" x14ac:dyDescent="0.25">
      <c r="A55" t="s">
        <v>20</v>
      </c>
      <c r="B55" s="12">
        <v>85</v>
      </c>
      <c r="D55" t="s">
        <v>14</v>
      </c>
      <c r="E55" s="12">
        <v>67</v>
      </c>
    </row>
    <row r="56" spans="1:5" x14ac:dyDescent="0.25">
      <c r="A56" t="s">
        <v>20</v>
      </c>
      <c r="B56" s="12">
        <v>85</v>
      </c>
      <c r="D56" t="s">
        <v>14</v>
      </c>
      <c r="E56" s="12">
        <v>5</v>
      </c>
    </row>
    <row r="57" spans="1:5" x14ac:dyDescent="0.25">
      <c r="A57" t="s">
        <v>20</v>
      </c>
      <c r="B57" s="12">
        <v>85</v>
      </c>
      <c r="D57" t="s">
        <v>14</v>
      </c>
      <c r="E57" s="12">
        <v>26</v>
      </c>
    </row>
    <row r="58" spans="1:5" x14ac:dyDescent="0.25">
      <c r="A58" t="s">
        <v>20</v>
      </c>
      <c r="B58" s="12">
        <v>85</v>
      </c>
      <c r="D58" t="s">
        <v>14</v>
      </c>
      <c r="E58" s="12">
        <v>1130</v>
      </c>
    </row>
    <row r="59" spans="1:5" x14ac:dyDescent="0.25">
      <c r="A59" t="s">
        <v>20</v>
      </c>
      <c r="B59" s="12">
        <v>85</v>
      </c>
      <c r="D59" t="s">
        <v>14</v>
      </c>
      <c r="E59" s="12">
        <v>782</v>
      </c>
    </row>
    <row r="60" spans="1:5" x14ac:dyDescent="0.25">
      <c r="A60" t="s">
        <v>20</v>
      </c>
      <c r="B60" s="12">
        <v>85</v>
      </c>
      <c r="D60" t="s">
        <v>14</v>
      </c>
      <c r="E60" s="12">
        <v>210</v>
      </c>
    </row>
    <row r="61" spans="1:5" x14ac:dyDescent="0.25">
      <c r="A61" t="s">
        <v>20</v>
      </c>
      <c r="B61" s="12">
        <v>86</v>
      </c>
      <c r="D61" t="s">
        <v>14</v>
      </c>
      <c r="E61" s="12">
        <v>136</v>
      </c>
    </row>
    <row r="62" spans="1:5" x14ac:dyDescent="0.25">
      <c r="A62" t="s">
        <v>20</v>
      </c>
      <c r="B62" s="12">
        <v>86</v>
      </c>
      <c r="D62" t="s">
        <v>14</v>
      </c>
      <c r="E62" s="12">
        <v>86</v>
      </c>
    </row>
    <row r="63" spans="1:5" x14ac:dyDescent="0.25">
      <c r="A63" t="s">
        <v>20</v>
      </c>
      <c r="B63" s="12">
        <v>86</v>
      </c>
      <c r="D63" t="s">
        <v>14</v>
      </c>
      <c r="E63" s="12">
        <v>19</v>
      </c>
    </row>
    <row r="64" spans="1:5" x14ac:dyDescent="0.25">
      <c r="A64" t="s">
        <v>20</v>
      </c>
      <c r="B64" s="12">
        <v>87</v>
      </c>
      <c r="D64" t="s">
        <v>14</v>
      </c>
      <c r="E64" s="12">
        <v>886</v>
      </c>
    </row>
    <row r="65" spans="1:5" x14ac:dyDescent="0.25">
      <c r="A65" t="s">
        <v>20</v>
      </c>
      <c r="B65" s="12">
        <v>87</v>
      </c>
      <c r="D65" t="s">
        <v>14</v>
      </c>
      <c r="E65" s="12">
        <v>35</v>
      </c>
    </row>
    <row r="66" spans="1:5" x14ac:dyDescent="0.25">
      <c r="A66" t="s">
        <v>20</v>
      </c>
      <c r="B66" s="12">
        <v>87</v>
      </c>
      <c r="D66" t="s">
        <v>14</v>
      </c>
      <c r="E66" s="12">
        <v>24</v>
      </c>
    </row>
    <row r="67" spans="1:5" x14ac:dyDescent="0.25">
      <c r="A67" t="s">
        <v>20</v>
      </c>
      <c r="B67" s="12">
        <v>88</v>
      </c>
      <c r="D67" t="s">
        <v>14</v>
      </c>
      <c r="E67" s="12">
        <v>86</v>
      </c>
    </row>
    <row r="68" spans="1:5" x14ac:dyDescent="0.25">
      <c r="A68" t="s">
        <v>20</v>
      </c>
      <c r="B68" s="12">
        <v>88</v>
      </c>
      <c r="D68" t="s">
        <v>14</v>
      </c>
      <c r="E68" s="12">
        <v>243</v>
      </c>
    </row>
    <row r="69" spans="1:5" x14ac:dyDescent="0.25">
      <c r="A69" t="s">
        <v>20</v>
      </c>
      <c r="B69" s="12">
        <v>88</v>
      </c>
      <c r="D69" t="s">
        <v>14</v>
      </c>
      <c r="E69" s="12">
        <v>65</v>
      </c>
    </row>
    <row r="70" spans="1:5" x14ac:dyDescent="0.25">
      <c r="A70" t="s">
        <v>20</v>
      </c>
      <c r="B70" s="12">
        <v>88</v>
      </c>
      <c r="D70" t="s">
        <v>14</v>
      </c>
      <c r="E70" s="12">
        <v>100</v>
      </c>
    </row>
    <row r="71" spans="1:5" x14ac:dyDescent="0.25">
      <c r="A71" t="s">
        <v>20</v>
      </c>
      <c r="B71" s="12">
        <v>89</v>
      </c>
      <c r="D71" t="s">
        <v>14</v>
      </c>
      <c r="E71" s="12">
        <v>168</v>
      </c>
    </row>
    <row r="72" spans="1:5" x14ac:dyDescent="0.25">
      <c r="A72" t="s">
        <v>20</v>
      </c>
      <c r="B72" s="12">
        <v>89</v>
      </c>
      <c r="D72" t="s">
        <v>14</v>
      </c>
      <c r="E72" s="12">
        <v>13</v>
      </c>
    </row>
    <row r="73" spans="1:5" x14ac:dyDescent="0.25">
      <c r="A73" t="s">
        <v>20</v>
      </c>
      <c r="B73" s="12">
        <v>91</v>
      </c>
      <c r="D73" t="s">
        <v>14</v>
      </c>
      <c r="E73" s="12">
        <v>1</v>
      </c>
    </row>
    <row r="74" spans="1:5" x14ac:dyDescent="0.25">
      <c r="A74" t="s">
        <v>20</v>
      </c>
      <c r="B74" s="12">
        <v>92</v>
      </c>
      <c r="D74" t="s">
        <v>14</v>
      </c>
      <c r="E74" s="12">
        <v>40</v>
      </c>
    </row>
    <row r="75" spans="1:5" x14ac:dyDescent="0.25">
      <c r="A75" t="s">
        <v>20</v>
      </c>
      <c r="B75" s="12">
        <v>92</v>
      </c>
      <c r="D75" t="s">
        <v>14</v>
      </c>
      <c r="E75" s="12">
        <v>226</v>
      </c>
    </row>
    <row r="76" spans="1:5" x14ac:dyDescent="0.25">
      <c r="A76" t="s">
        <v>20</v>
      </c>
      <c r="B76" s="12">
        <v>92</v>
      </c>
      <c r="D76" t="s">
        <v>14</v>
      </c>
      <c r="E76" s="12">
        <v>1625</v>
      </c>
    </row>
    <row r="77" spans="1:5" x14ac:dyDescent="0.25">
      <c r="A77" t="s">
        <v>20</v>
      </c>
      <c r="B77" s="12">
        <v>92</v>
      </c>
      <c r="D77" t="s">
        <v>14</v>
      </c>
      <c r="E77" s="12">
        <v>143</v>
      </c>
    </row>
    <row r="78" spans="1:5" x14ac:dyDescent="0.25">
      <c r="A78" t="s">
        <v>20</v>
      </c>
      <c r="B78" s="12">
        <v>92</v>
      </c>
      <c r="D78" t="s">
        <v>14</v>
      </c>
      <c r="E78" s="12">
        <v>934</v>
      </c>
    </row>
    <row r="79" spans="1:5" x14ac:dyDescent="0.25">
      <c r="A79" t="s">
        <v>20</v>
      </c>
      <c r="B79" s="12">
        <v>93</v>
      </c>
      <c r="D79" t="s">
        <v>14</v>
      </c>
      <c r="E79" s="12">
        <v>17</v>
      </c>
    </row>
    <row r="80" spans="1:5" x14ac:dyDescent="0.25">
      <c r="A80" t="s">
        <v>20</v>
      </c>
      <c r="B80" s="12">
        <v>94</v>
      </c>
      <c r="D80" t="s">
        <v>14</v>
      </c>
      <c r="E80" s="12">
        <v>2179</v>
      </c>
    </row>
    <row r="81" spans="1:5" x14ac:dyDescent="0.25">
      <c r="A81" t="s">
        <v>20</v>
      </c>
      <c r="B81" s="12">
        <v>94</v>
      </c>
      <c r="D81" t="s">
        <v>14</v>
      </c>
      <c r="E81" s="12">
        <v>931</v>
      </c>
    </row>
    <row r="82" spans="1:5" x14ac:dyDescent="0.25">
      <c r="A82" t="s">
        <v>20</v>
      </c>
      <c r="B82" s="12">
        <v>94</v>
      </c>
      <c r="D82" t="s">
        <v>14</v>
      </c>
      <c r="E82" s="12">
        <v>92</v>
      </c>
    </row>
    <row r="83" spans="1:5" x14ac:dyDescent="0.25">
      <c r="A83" t="s">
        <v>20</v>
      </c>
      <c r="B83" s="12">
        <v>95</v>
      </c>
      <c r="D83" t="s">
        <v>14</v>
      </c>
      <c r="E83" s="12">
        <v>57</v>
      </c>
    </row>
    <row r="84" spans="1:5" x14ac:dyDescent="0.25">
      <c r="A84" t="s">
        <v>20</v>
      </c>
      <c r="B84" s="12">
        <v>96</v>
      </c>
      <c r="D84" t="s">
        <v>14</v>
      </c>
      <c r="E84" s="12">
        <v>41</v>
      </c>
    </row>
    <row r="85" spans="1:5" x14ac:dyDescent="0.25">
      <c r="A85" t="s">
        <v>20</v>
      </c>
      <c r="B85" s="12">
        <v>96</v>
      </c>
      <c r="D85" t="s">
        <v>14</v>
      </c>
      <c r="E85" s="12">
        <v>1</v>
      </c>
    </row>
    <row r="86" spans="1:5" x14ac:dyDescent="0.25">
      <c r="A86" t="s">
        <v>20</v>
      </c>
      <c r="B86" s="12">
        <v>96</v>
      </c>
      <c r="D86" t="s">
        <v>14</v>
      </c>
      <c r="E86" s="12">
        <v>101</v>
      </c>
    </row>
    <row r="87" spans="1:5" x14ac:dyDescent="0.25">
      <c r="A87" t="s">
        <v>20</v>
      </c>
      <c r="B87" s="12">
        <v>97</v>
      </c>
      <c r="D87" t="s">
        <v>14</v>
      </c>
      <c r="E87" s="12">
        <v>1335</v>
      </c>
    </row>
    <row r="88" spans="1:5" x14ac:dyDescent="0.25">
      <c r="A88" t="s">
        <v>20</v>
      </c>
      <c r="B88" s="12">
        <v>98</v>
      </c>
      <c r="D88" t="s">
        <v>14</v>
      </c>
      <c r="E88" s="12">
        <v>15</v>
      </c>
    </row>
    <row r="89" spans="1:5" x14ac:dyDescent="0.25">
      <c r="A89" t="s">
        <v>20</v>
      </c>
      <c r="B89" s="12">
        <v>98</v>
      </c>
      <c r="D89" t="s">
        <v>14</v>
      </c>
      <c r="E89" s="12">
        <v>454</v>
      </c>
    </row>
    <row r="90" spans="1:5" x14ac:dyDescent="0.25">
      <c r="A90" t="s">
        <v>20</v>
      </c>
      <c r="B90" s="12">
        <v>100</v>
      </c>
      <c r="D90" t="s">
        <v>14</v>
      </c>
      <c r="E90" s="12">
        <v>3182</v>
      </c>
    </row>
    <row r="91" spans="1:5" x14ac:dyDescent="0.25">
      <c r="A91" t="s">
        <v>20</v>
      </c>
      <c r="B91" s="12">
        <v>100</v>
      </c>
      <c r="D91" t="s">
        <v>14</v>
      </c>
      <c r="E91" s="12">
        <v>15</v>
      </c>
    </row>
    <row r="92" spans="1:5" x14ac:dyDescent="0.25">
      <c r="A92" t="s">
        <v>20</v>
      </c>
      <c r="B92" s="12">
        <v>101</v>
      </c>
      <c r="D92" t="s">
        <v>14</v>
      </c>
      <c r="E92" s="12">
        <v>133</v>
      </c>
    </row>
    <row r="93" spans="1:5" x14ac:dyDescent="0.25">
      <c r="A93" t="s">
        <v>20</v>
      </c>
      <c r="B93" s="12">
        <v>101</v>
      </c>
      <c r="D93" t="s">
        <v>14</v>
      </c>
      <c r="E93" s="12">
        <v>2062</v>
      </c>
    </row>
    <row r="94" spans="1:5" x14ac:dyDescent="0.25">
      <c r="A94" t="s">
        <v>20</v>
      </c>
      <c r="B94" s="12">
        <v>102</v>
      </c>
      <c r="D94" t="s">
        <v>14</v>
      </c>
      <c r="E94" s="12">
        <v>29</v>
      </c>
    </row>
    <row r="95" spans="1:5" x14ac:dyDescent="0.25">
      <c r="A95" t="s">
        <v>20</v>
      </c>
      <c r="B95" s="12">
        <v>102</v>
      </c>
      <c r="D95" t="s">
        <v>14</v>
      </c>
      <c r="E95" s="12">
        <v>132</v>
      </c>
    </row>
    <row r="96" spans="1:5" x14ac:dyDescent="0.25">
      <c r="A96" t="s">
        <v>20</v>
      </c>
      <c r="B96" s="12">
        <v>103</v>
      </c>
      <c r="D96" t="s">
        <v>14</v>
      </c>
      <c r="E96" s="12">
        <v>137</v>
      </c>
    </row>
    <row r="97" spans="1:5" x14ac:dyDescent="0.25">
      <c r="A97" t="s">
        <v>20</v>
      </c>
      <c r="B97" s="12">
        <v>103</v>
      </c>
      <c r="D97" t="s">
        <v>14</v>
      </c>
      <c r="E97" s="12">
        <v>908</v>
      </c>
    </row>
    <row r="98" spans="1:5" x14ac:dyDescent="0.25">
      <c r="A98" t="s">
        <v>20</v>
      </c>
      <c r="B98" s="12">
        <v>105</v>
      </c>
      <c r="D98" t="s">
        <v>14</v>
      </c>
      <c r="E98" s="12">
        <v>10</v>
      </c>
    </row>
    <row r="99" spans="1:5" x14ac:dyDescent="0.25">
      <c r="A99" t="s">
        <v>20</v>
      </c>
      <c r="B99" s="12">
        <v>106</v>
      </c>
      <c r="D99" t="s">
        <v>14</v>
      </c>
      <c r="E99" s="12">
        <v>1910</v>
      </c>
    </row>
    <row r="100" spans="1:5" x14ac:dyDescent="0.25">
      <c r="A100" t="s">
        <v>20</v>
      </c>
      <c r="B100" s="12">
        <v>106</v>
      </c>
      <c r="D100" t="s">
        <v>14</v>
      </c>
      <c r="E100" s="12">
        <v>38</v>
      </c>
    </row>
    <row r="101" spans="1:5" x14ac:dyDescent="0.25">
      <c r="A101" t="s">
        <v>20</v>
      </c>
      <c r="B101" s="12">
        <v>107</v>
      </c>
      <c r="D101" t="s">
        <v>14</v>
      </c>
      <c r="E101" s="12">
        <v>104</v>
      </c>
    </row>
    <row r="102" spans="1:5" x14ac:dyDescent="0.25">
      <c r="A102" t="s">
        <v>20</v>
      </c>
      <c r="B102" s="12">
        <v>107</v>
      </c>
      <c r="D102" t="s">
        <v>14</v>
      </c>
      <c r="E102" s="12">
        <v>49</v>
      </c>
    </row>
    <row r="103" spans="1:5" x14ac:dyDescent="0.25">
      <c r="A103" t="s">
        <v>20</v>
      </c>
      <c r="B103" s="12">
        <v>107</v>
      </c>
      <c r="D103" t="s">
        <v>14</v>
      </c>
      <c r="E103" s="12">
        <v>1</v>
      </c>
    </row>
    <row r="104" spans="1:5" x14ac:dyDescent="0.25">
      <c r="A104" t="s">
        <v>20</v>
      </c>
      <c r="B104" s="12">
        <v>107</v>
      </c>
      <c r="D104" t="s">
        <v>14</v>
      </c>
      <c r="E104" s="12">
        <v>245</v>
      </c>
    </row>
    <row r="105" spans="1:5" x14ac:dyDescent="0.25">
      <c r="A105" t="s">
        <v>20</v>
      </c>
      <c r="B105" s="12">
        <v>107</v>
      </c>
      <c r="D105" t="s">
        <v>14</v>
      </c>
      <c r="E105" s="12">
        <v>32</v>
      </c>
    </row>
    <row r="106" spans="1:5" x14ac:dyDescent="0.25">
      <c r="A106" t="s">
        <v>20</v>
      </c>
      <c r="B106" s="12">
        <v>110</v>
      </c>
      <c r="D106" t="s">
        <v>14</v>
      </c>
      <c r="E106" s="12">
        <v>7</v>
      </c>
    </row>
    <row r="107" spans="1:5" x14ac:dyDescent="0.25">
      <c r="A107" t="s">
        <v>20</v>
      </c>
      <c r="B107" s="12">
        <v>110</v>
      </c>
      <c r="D107" t="s">
        <v>14</v>
      </c>
      <c r="E107" s="12">
        <v>803</v>
      </c>
    </row>
    <row r="108" spans="1:5" x14ac:dyDescent="0.25">
      <c r="A108" t="s">
        <v>20</v>
      </c>
      <c r="B108" s="12">
        <v>110</v>
      </c>
      <c r="D108" t="s">
        <v>14</v>
      </c>
      <c r="E108" s="12">
        <v>16</v>
      </c>
    </row>
    <row r="109" spans="1:5" x14ac:dyDescent="0.25">
      <c r="A109" t="s">
        <v>20</v>
      </c>
      <c r="B109" s="12">
        <v>110</v>
      </c>
      <c r="D109" t="s">
        <v>14</v>
      </c>
      <c r="E109" s="12">
        <v>31</v>
      </c>
    </row>
    <row r="110" spans="1:5" x14ac:dyDescent="0.25">
      <c r="A110" t="s">
        <v>20</v>
      </c>
      <c r="B110" s="12">
        <v>111</v>
      </c>
      <c r="D110" t="s">
        <v>14</v>
      </c>
      <c r="E110" s="12">
        <v>108</v>
      </c>
    </row>
    <row r="111" spans="1:5" x14ac:dyDescent="0.25">
      <c r="A111" t="s">
        <v>20</v>
      </c>
      <c r="B111" s="12">
        <v>112</v>
      </c>
      <c r="D111" t="s">
        <v>14</v>
      </c>
      <c r="E111" s="12">
        <v>30</v>
      </c>
    </row>
    <row r="112" spans="1:5" x14ac:dyDescent="0.25">
      <c r="A112" t="s">
        <v>20</v>
      </c>
      <c r="B112" s="12">
        <v>112</v>
      </c>
      <c r="D112" t="s">
        <v>14</v>
      </c>
      <c r="E112" s="12">
        <v>17</v>
      </c>
    </row>
    <row r="113" spans="1:5" x14ac:dyDescent="0.25">
      <c r="A113" t="s">
        <v>20</v>
      </c>
      <c r="B113" s="12">
        <v>112</v>
      </c>
      <c r="D113" t="s">
        <v>14</v>
      </c>
      <c r="E113" s="12">
        <v>80</v>
      </c>
    </row>
    <row r="114" spans="1:5" x14ac:dyDescent="0.25">
      <c r="A114" t="s">
        <v>20</v>
      </c>
      <c r="B114" s="12">
        <v>113</v>
      </c>
      <c r="D114" t="s">
        <v>14</v>
      </c>
      <c r="E114" s="12">
        <v>2468</v>
      </c>
    </row>
    <row r="115" spans="1:5" x14ac:dyDescent="0.25">
      <c r="A115" t="s">
        <v>20</v>
      </c>
      <c r="B115" s="12">
        <v>113</v>
      </c>
      <c r="D115" t="s">
        <v>14</v>
      </c>
      <c r="E115" s="12">
        <v>26</v>
      </c>
    </row>
    <row r="116" spans="1:5" x14ac:dyDescent="0.25">
      <c r="A116" t="s">
        <v>20</v>
      </c>
      <c r="B116" s="12">
        <v>114</v>
      </c>
      <c r="D116" t="s">
        <v>14</v>
      </c>
      <c r="E116" s="12">
        <v>73</v>
      </c>
    </row>
    <row r="117" spans="1:5" x14ac:dyDescent="0.25">
      <c r="A117" t="s">
        <v>20</v>
      </c>
      <c r="B117" s="12">
        <v>114</v>
      </c>
      <c r="D117" t="s">
        <v>14</v>
      </c>
      <c r="E117" s="12">
        <v>128</v>
      </c>
    </row>
    <row r="118" spans="1:5" x14ac:dyDescent="0.25">
      <c r="A118" t="s">
        <v>20</v>
      </c>
      <c r="B118" s="12">
        <v>114</v>
      </c>
      <c r="D118" t="s">
        <v>14</v>
      </c>
      <c r="E118" s="12">
        <v>33</v>
      </c>
    </row>
    <row r="119" spans="1:5" x14ac:dyDescent="0.25">
      <c r="A119" t="s">
        <v>20</v>
      </c>
      <c r="B119" s="12">
        <v>115</v>
      </c>
      <c r="D119" t="s">
        <v>14</v>
      </c>
      <c r="E119" s="12">
        <v>1072</v>
      </c>
    </row>
    <row r="120" spans="1:5" x14ac:dyDescent="0.25">
      <c r="A120" t="s">
        <v>20</v>
      </c>
      <c r="B120" s="12">
        <v>116</v>
      </c>
      <c r="D120" t="s">
        <v>14</v>
      </c>
      <c r="E120" s="12">
        <v>393</v>
      </c>
    </row>
    <row r="121" spans="1:5" x14ac:dyDescent="0.25">
      <c r="A121" t="s">
        <v>20</v>
      </c>
      <c r="B121" s="12">
        <v>116</v>
      </c>
      <c r="D121" t="s">
        <v>14</v>
      </c>
      <c r="E121" s="12">
        <v>1257</v>
      </c>
    </row>
    <row r="122" spans="1:5" x14ac:dyDescent="0.25">
      <c r="A122" t="s">
        <v>20</v>
      </c>
      <c r="B122" s="12">
        <v>117</v>
      </c>
      <c r="D122" t="s">
        <v>14</v>
      </c>
      <c r="E122" s="12">
        <v>328</v>
      </c>
    </row>
    <row r="123" spans="1:5" x14ac:dyDescent="0.25">
      <c r="A123" t="s">
        <v>20</v>
      </c>
      <c r="B123" s="12">
        <v>117</v>
      </c>
      <c r="D123" t="s">
        <v>14</v>
      </c>
      <c r="E123" s="12">
        <v>147</v>
      </c>
    </row>
    <row r="124" spans="1:5" x14ac:dyDescent="0.25">
      <c r="A124" t="s">
        <v>20</v>
      </c>
      <c r="B124" s="12">
        <v>119</v>
      </c>
      <c r="D124" t="s">
        <v>14</v>
      </c>
      <c r="E124" s="12">
        <v>830</v>
      </c>
    </row>
    <row r="125" spans="1:5" x14ac:dyDescent="0.25">
      <c r="A125" t="s">
        <v>20</v>
      </c>
      <c r="B125" s="12">
        <v>121</v>
      </c>
      <c r="D125" t="s">
        <v>14</v>
      </c>
      <c r="E125" s="12">
        <v>331</v>
      </c>
    </row>
    <row r="126" spans="1:5" x14ac:dyDescent="0.25">
      <c r="A126" t="s">
        <v>20</v>
      </c>
      <c r="B126" s="12">
        <v>121</v>
      </c>
      <c r="D126" t="s">
        <v>14</v>
      </c>
      <c r="E126" s="12">
        <v>25</v>
      </c>
    </row>
    <row r="127" spans="1:5" x14ac:dyDescent="0.25">
      <c r="A127" t="s">
        <v>20</v>
      </c>
      <c r="B127" s="12">
        <v>121</v>
      </c>
      <c r="D127" t="s">
        <v>14</v>
      </c>
      <c r="E127" s="12">
        <v>3483</v>
      </c>
    </row>
    <row r="128" spans="1:5" x14ac:dyDescent="0.25">
      <c r="A128" t="s">
        <v>20</v>
      </c>
      <c r="B128" s="12">
        <v>122</v>
      </c>
      <c r="D128" t="s">
        <v>14</v>
      </c>
      <c r="E128" s="12">
        <v>923</v>
      </c>
    </row>
    <row r="129" spans="1:5" x14ac:dyDescent="0.25">
      <c r="A129" t="s">
        <v>20</v>
      </c>
      <c r="B129" s="12">
        <v>122</v>
      </c>
      <c r="D129" t="s">
        <v>14</v>
      </c>
      <c r="E129" s="12">
        <v>1</v>
      </c>
    </row>
    <row r="130" spans="1:5" x14ac:dyDescent="0.25">
      <c r="A130" t="s">
        <v>20</v>
      </c>
      <c r="B130" s="12">
        <v>122</v>
      </c>
      <c r="D130" t="s">
        <v>14</v>
      </c>
      <c r="E130" s="12">
        <v>33</v>
      </c>
    </row>
    <row r="131" spans="1:5" x14ac:dyDescent="0.25">
      <c r="A131" t="s">
        <v>20</v>
      </c>
      <c r="B131" s="12">
        <v>122</v>
      </c>
      <c r="D131" t="s">
        <v>14</v>
      </c>
      <c r="E131" s="12">
        <v>40</v>
      </c>
    </row>
    <row r="132" spans="1:5" x14ac:dyDescent="0.25">
      <c r="A132" t="s">
        <v>20</v>
      </c>
      <c r="B132" s="12">
        <v>123</v>
      </c>
      <c r="D132" t="s">
        <v>14</v>
      </c>
      <c r="E132" s="12">
        <v>23</v>
      </c>
    </row>
    <row r="133" spans="1:5" x14ac:dyDescent="0.25">
      <c r="A133" t="s">
        <v>20</v>
      </c>
      <c r="B133" s="12">
        <v>123</v>
      </c>
      <c r="D133" t="s">
        <v>14</v>
      </c>
      <c r="E133" s="12">
        <v>75</v>
      </c>
    </row>
    <row r="134" spans="1:5" x14ac:dyDescent="0.25">
      <c r="A134" t="s">
        <v>20</v>
      </c>
      <c r="B134" s="12">
        <v>123</v>
      </c>
      <c r="D134" t="s">
        <v>14</v>
      </c>
      <c r="E134" s="12">
        <v>2176</v>
      </c>
    </row>
    <row r="135" spans="1:5" x14ac:dyDescent="0.25">
      <c r="A135" t="s">
        <v>20</v>
      </c>
      <c r="B135" s="12">
        <v>125</v>
      </c>
      <c r="D135" t="s">
        <v>14</v>
      </c>
      <c r="E135" s="12">
        <v>441</v>
      </c>
    </row>
    <row r="136" spans="1:5" x14ac:dyDescent="0.25">
      <c r="A136" t="s">
        <v>20</v>
      </c>
      <c r="B136" s="12">
        <v>126</v>
      </c>
      <c r="D136" t="s">
        <v>14</v>
      </c>
      <c r="E136" s="12">
        <v>25</v>
      </c>
    </row>
    <row r="137" spans="1:5" x14ac:dyDescent="0.25">
      <c r="A137" t="s">
        <v>20</v>
      </c>
      <c r="B137" s="12">
        <v>126</v>
      </c>
      <c r="D137" t="s">
        <v>14</v>
      </c>
      <c r="E137" s="12">
        <v>127</v>
      </c>
    </row>
    <row r="138" spans="1:5" x14ac:dyDescent="0.25">
      <c r="A138" t="s">
        <v>20</v>
      </c>
      <c r="B138" s="12">
        <v>126</v>
      </c>
      <c r="D138" t="s">
        <v>14</v>
      </c>
      <c r="E138" s="12">
        <v>355</v>
      </c>
    </row>
    <row r="139" spans="1:5" x14ac:dyDescent="0.25">
      <c r="A139" t="s">
        <v>20</v>
      </c>
      <c r="B139" s="12">
        <v>126</v>
      </c>
      <c r="D139" t="s">
        <v>14</v>
      </c>
      <c r="E139" s="12">
        <v>44</v>
      </c>
    </row>
    <row r="140" spans="1:5" x14ac:dyDescent="0.25">
      <c r="A140" t="s">
        <v>20</v>
      </c>
      <c r="B140" s="12">
        <v>126</v>
      </c>
      <c r="D140" t="s">
        <v>14</v>
      </c>
      <c r="E140" s="12">
        <v>67</v>
      </c>
    </row>
    <row r="141" spans="1:5" x14ac:dyDescent="0.25">
      <c r="A141" t="s">
        <v>20</v>
      </c>
      <c r="B141" s="12">
        <v>127</v>
      </c>
      <c r="D141" t="s">
        <v>14</v>
      </c>
      <c r="E141" s="12">
        <v>1068</v>
      </c>
    </row>
    <row r="142" spans="1:5" x14ac:dyDescent="0.25">
      <c r="A142" t="s">
        <v>20</v>
      </c>
      <c r="B142" s="12">
        <v>127</v>
      </c>
      <c r="D142" t="s">
        <v>14</v>
      </c>
      <c r="E142" s="12">
        <v>424</v>
      </c>
    </row>
    <row r="143" spans="1:5" x14ac:dyDescent="0.25">
      <c r="A143" t="s">
        <v>20</v>
      </c>
      <c r="B143" s="12">
        <v>128</v>
      </c>
      <c r="D143" t="s">
        <v>14</v>
      </c>
      <c r="E143" s="12">
        <v>151</v>
      </c>
    </row>
    <row r="144" spans="1:5" x14ac:dyDescent="0.25">
      <c r="A144" t="s">
        <v>20</v>
      </c>
      <c r="B144" s="12">
        <v>128</v>
      </c>
      <c r="D144" t="s">
        <v>14</v>
      </c>
      <c r="E144" s="12">
        <v>1608</v>
      </c>
    </row>
    <row r="145" spans="1:5" x14ac:dyDescent="0.25">
      <c r="A145" t="s">
        <v>20</v>
      </c>
      <c r="B145" s="12">
        <v>129</v>
      </c>
      <c r="D145" t="s">
        <v>14</v>
      </c>
      <c r="E145" s="12">
        <v>941</v>
      </c>
    </row>
    <row r="146" spans="1:5" x14ac:dyDescent="0.25">
      <c r="A146" t="s">
        <v>20</v>
      </c>
      <c r="B146" s="12">
        <v>129</v>
      </c>
      <c r="D146" t="s">
        <v>14</v>
      </c>
      <c r="E146" s="12">
        <v>1</v>
      </c>
    </row>
    <row r="147" spans="1:5" x14ac:dyDescent="0.25">
      <c r="A147" t="s">
        <v>20</v>
      </c>
      <c r="B147" s="12">
        <v>130</v>
      </c>
      <c r="D147" t="s">
        <v>14</v>
      </c>
      <c r="E147" s="12">
        <v>40</v>
      </c>
    </row>
    <row r="148" spans="1:5" x14ac:dyDescent="0.25">
      <c r="A148" t="s">
        <v>20</v>
      </c>
      <c r="B148" s="12">
        <v>130</v>
      </c>
      <c r="D148" t="s">
        <v>14</v>
      </c>
      <c r="E148" s="12">
        <v>3015</v>
      </c>
    </row>
    <row r="149" spans="1:5" x14ac:dyDescent="0.25">
      <c r="A149" t="s">
        <v>20</v>
      </c>
      <c r="B149" s="12">
        <v>131</v>
      </c>
      <c r="D149" t="s">
        <v>14</v>
      </c>
      <c r="E149" s="12">
        <v>435</v>
      </c>
    </row>
    <row r="150" spans="1:5" x14ac:dyDescent="0.25">
      <c r="A150" t="s">
        <v>20</v>
      </c>
      <c r="B150" s="12">
        <v>131</v>
      </c>
      <c r="D150" t="s">
        <v>14</v>
      </c>
      <c r="E150" s="12">
        <v>714</v>
      </c>
    </row>
    <row r="151" spans="1:5" x14ac:dyDescent="0.25">
      <c r="A151" t="s">
        <v>20</v>
      </c>
      <c r="B151" s="12">
        <v>131</v>
      </c>
      <c r="D151" t="s">
        <v>14</v>
      </c>
      <c r="E151" s="12">
        <v>5497</v>
      </c>
    </row>
    <row r="152" spans="1:5" x14ac:dyDescent="0.25">
      <c r="A152" t="s">
        <v>20</v>
      </c>
      <c r="B152" s="12">
        <v>131</v>
      </c>
      <c r="D152" t="s">
        <v>14</v>
      </c>
      <c r="E152" s="12">
        <v>418</v>
      </c>
    </row>
    <row r="153" spans="1:5" x14ac:dyDescent="0.25">
      <c r="A153" t="s">
        <v>20</v>
      </c>
      <c r="B153" s="12">
        <v>131</v>
      </c>
      <c r="D153" t="s">
        <v>14</v>
      </c>
      <c r="E153" s="12">
        <v>1439</v>
      </c>
    </row>
    <row r="154" spans="1:5" x14ac:dyDescent="0.25">
      <c r="A154" t="s">
        <v>20</v>
      </c>
      <c r="B154" s="12">
        <v>132</v>
      </c>
      <c r="D154" t="s">
        <v>14</v>
      </c>
      <c r="E154" s="12">
        <v>15</v>
      </c>
    </row>
    <row r="155" spans="1:5" x14ac:dyDescent="0.25">
      <c r="A155" t="s">
        <v>20</v>
      </c>
      <c r="B155" s="12">
        <v>132</v>
      </c>
      <c r="D155" t="s">
        <v>14</v>
      </c>
      <c r="E155" s="12">
        <v>1999</v>
      </c>
    </row>
    <row r="156" spans="1:5" x14ac:dyDescent="0.25">
      <c r="A156" t="s">
        <v>20</v>
      </c>
      <c r="B156" s="12">
        <v>132</v>
      </c>
      <c r="D156" t="s">
        <v>14</v>
      </c>
      <c r="E156" s="12">
        <v>118</v>
      </c>
    </row>
    <row r="157" spans="1:5" x14ac:dyDescent="0.25">
      <c r="A157" t="s">
        <v>20</v>
      </c>
      <c r="B157" s="12">
        <v>133</v>
      </c>
      <c r="D157" t="s">
        <v>14</v>
      </c>
      <c r="E157" s="12">
        <v>162</v>
      </c>
    </row>
    <row r="158" spans="1:5" x14ac:dyDescent="0.25">
      <c r="A158" t="s">
        <v>20</v>
      </c>
      <c r="B158" s="12">
        <v>133</v>
      </c>
      <c r="D158" t="s">
        <v>14</v>
      </c>
      <c r="E158" s="12">
        <v>83</v>
      </c>
    </row>
    <row r="159" spans="1:5" x14ac:dyDescent="0.25">
      <c r="A159" t="s">
        <v>20</v>
      </c>
      <c r="B159" s="12">
        <v>133</v>
      </c>
      <c r="D159" t="s">
        <v>14</v>
      </c>
      <c r="E159" s="12">
        <v>747</v>
      </c>
    </row>
    <row r="160" spans="1:5" x14ac:dyDescent="0.25">
      <c r="A160" t="s">
        <v>20</v>
      </c>
      <c r="B160" s="12">
        <v>134</v>
      </c>
      <c r="D160" t="s">
        <v>14</v>
      </c>
      <c r="E160" s="12">
        <v>84</v>
      </c>
    </row>
    <row r="161" spans="1:5" x14ac:dyDescent="0.25">
      <c r="A161" t="s">
        <v>20</v>
      </c>
      <c r="B161" s="12">
        <v>134</v>
      </c>
      <c r="D161" t="s">
        <v>14</v>
      </c>
      <c r="E161" s="12">
        <v>91</v>
      </c>
    </row>
    <row r="162" spans="1:5" x14ac:dyDescent="0.25">
      <c r="A162" t="s">
        <v>20</v>
      </c>
      <c r="B162" s="12">
        <v>134</v>
      </c>
      <c r="D162" t="s">
        <v>14</v>
      </c>
      <c r="E162" s="12">
        <v>792</v>
      </c>
    </row>
    <row r="163" spans="1:5" x14ac:dyDescent="0.25">
      <c r="A163" t="s">
        <v>20</v>
      </c>
      <c r="B163" s="12">
        <v>135</v>
      </c>
      <c r="D163" t="s">
        <v>14</v>
      </c>
      <c r="E163" s="12">
        <v>32</v>
      </c>
    </row>
    <row r="164" spans="1:5" x14ac:dyDescent="0.25">
      <c r="A164" t="s">
        <v>20</v>
      </c>
      <c r="B164" s="12">
        <v>135</v>
      </c>
      <c r="D164" t="s">
        <v>14</v>
      </c>
      <c r="E164" s="12">
        <v>186</v>
      </c>
    </row>
    <row r="165" spans="1:5" x14ac:dyDescent="0.25">
      <c r="A165" t="s">
        <v>20</v>
      </c>
      <c r="B165" s="12">
        <v>135</v>
      </c>
      <c r="D165" t="s">
        <v>14</v>
      </c>
      <c r="E165" s="12">
        <v>605</v>
      </c>
    </row>
    <row r="166" spans="1:5" x14ac:dyDescent="0.25">
      <c r="A166" t="s">
        <v>20</v>
      </c>
      <c r="B166" s="12">
        <v>136</v>
      </c>
      <c r="D166" t="s">
        <v>14</v>
      </c>
      <c r="E166" s="12">
        <v>1</v>
      </c>
    </row>
    <row r="167" spans="1:5" x14ac:dyDescent="0.25">
      <c r="A167" t="s">
        <v>20</v>
      </c>
      <c r="B167" s="12">
        <v>137</v>
      </c>
      <c r="D167" t="s">
        <v>14</v>
      </c>
      <c r="E167" s="12">
        <v>31</v>
      </c>
    </row>
    <row r="168" spans="1:5" x14ac:dyDescent="0.25">
      <c r="A168" t="s">
        <v>20</v>
      </c>
      <c r="B168" s="12">
        <v>137</v>
      </c>
      <c r="D168" t="s">
        <v>14</v>
      </c>
      <c r="E168" s="12">
        <v>1181</v>
      </c>
    </row>
    <row r="169" spans="1:5" x14ac:dyDescent="0.25">
      <c r="A169" t="s">
        <v>20</v>
      </c>
      <c r="B169" s="12">
        <v>138</v>
      </c>
      <c r="D169" t="s">
        <v>14</v>
      </c>
      <c r="E169" s="12">
        <v>39</v>
      </c>
    </row>
    <row r="170" spans="1:5" x14ac:dyDescent="0.25">
      <c r="A170" t="s">
        <v>20</v>
      </c>
      <c r="B170" s="12">
        <v>138</v>
      </c>
      <c r="D170" t="s">
        <v>14</v>
      </c>
      <c r="E170" s="12">
        <v>46</v>
      </c>
    </row>
    <row r="171" spans="1:5" x14ac:dyDescent="0.25">
      <c r="A171" t="s">
        <v>20</v>
      </c>
      <c r="B171" s="12">
        <v>138</v>
      </c>
      <c r="D171" t="s">
        <v>14</v>
      </c>
      <c r="E171" s="12">
        <v>105</v>
      </c>
    </row>
    <row r="172" spans="1:5" x14ac:dyDescent="0.25">
      <c r="A172" t="s">
        <v>20</v>
      </c>
      <c r="B172" s="12">
        <v>139</v>
      </c>
      <c r="D172" t="s">
        <v>14</v>
      </c>
      <c r="E172" s="12">
        <v>535</v>
      </c>
    </row>
    <row r="173" spans="1:5" x14ac:dyDescent="0.25">
      <c r="A173" t="s">
        <v>20</v>
      </c>
      <c r="B173" s="12">
        <v>139</v>
      </c>
      <c r="D173" t="s">
        <v>14</v>
      </c>
      <c r="E173" s="12">
        <v>16</v>
      </c>
    </row>
    <row r="174" spans="1:5" x14ac:dyDescent="0.25">
      <c r="A174" t="s">
        <v>20</v>
      </c>
      <c r="B174" s="12">
        <v>140</v>
      </c>
      <c r="D174" t="s">
        <v>14</v>
      </c>
      <c r="E174" s="12">
        <v>575</v>
      </c>
    </row>
    <row r="175" spans="1:5" x14ac:dyDescent="0.25">
      <c r="A175" t="s">
        <v>20</v>
      </c>
      <c r="B175" s="12">
        <v>140</v>
      </c>
      <c r="D175" t="s">
        <v>14</v>
      </c>
      <c r="E175" s="12">
        <v>1120</v>
      </c>
    </row>
    <row r="176" spans="1:5" x14ac:dyDescent="0.25">
      <c r="A176" t="s">
        <v>20</v>
      </c>
      <c r="B176" s="12">
        <v>140</v>
      </c>
      <c r="D176" t="s">
        <v>14</v>
      </c>
      <c r="E176" s="12">
        <v>113</v>
      </c>
    </row>
    <row r="177" spans="1:5" x14ac:dyDescent="0.25">
      <c r="A177" t="s">
        <v>20</v>
      </c>
      <c r="B177" s="12">
        <v>142</v>
      </c>
      <c r="D177" t="s">
        <v>14</v>
      </c>
      <c r="E177" s="12">
        <v>1538</v>
      </c>
    </row>
    <row r="178" spans="1:5" x14ac:dyDescent="0.25">
      <c r="A178" t="s">
        <v>20</v>
      </c>
      <c r="B178" s="12">
        <v>142</v>
      </c>
      <c r="D178" t="s">
        <v>14</v>
      </c>
      <c r="E178" s="12">
        <v>9</v>
      </c>
    </row>
    <row r="179" spans="1:5" x14ac:dyDescent="0.25">
      <c r="A179" t="s">
        <v>20</v>
      </c>
      <c r="B179" s="12">
        <v>142</v>
      </c>
      <c r="D179" t="s">
        <v>14</v>
      </c>
      <c r="E179" s="12">
        <v>554</v>
      </c>
    </row>
    <row r="180" spans="1:5" x14ac:dyDescent="0.25">
      <c r="A180" t="s">
        <v>20</v>
      </c>
      <c r="B180" s="12">
        <v>142</v>
      </c>
      <c r="D180" t="s">
        <v>14</v>
      </c>
      <c r="E180" s="12">
        <v>648</v>
      </c>
    </row>
    <row r="181" spans="1:5" x14ac:dyDescent="0.25">
      <c r="A181" t="s">
        <v>20</v>
      </c>
      <c r="B181" s="12">
        <v>143</v>
      </c>
      <c r="D181" t="s">
        <v>14</v>
      </c>
      <c r="E181" s="12">
        <v>21</v>
      </c>
    </row>
    <row r="182" spans="1:5" x14ac:dyDescent="0.25">
      <c r="A182" t="s">
        <v>20</v>
      </c>
      <c r="B182" s="12">
        <v>144</v>
      </c>
      <c r="D182" t="s">
        <v>14</v>
      </c>
      <c r="E182" s="12">
        <v>54</v>
      </c>
    </row>
    <row r="183" spans="1:5" x14ac:dyDescent="0.25">
      <c r="A183" t="s">
        <v>20</v>
      </c>
      <c r="B183" s="12">
        <v>144</v>
      </c>
      <c r="D183" t="s">
        <v>14</v>
      </c>
      <c r="E183" s="12">
        <v>120</v>
      </c>
    </row>
    <row r="184" spans="1:5" x14ac:dyDescent="0.25">
      <c r="A184" t="s">
        <v>20</v>
      </c>
      <c r="B184" s="12">
        <v>144</v>
      </c>
      <c r="D184" t="s">
        <v>14</v>
      </c>
      <c r="E184" s="12">
        <v>579</v>
      </c>
    </row>
    <row r="185" spans="1:5" x14ac:dyDescent="0.25">
      <c r="A185" t="s">
        <v>20</v>
      </c>
      <c r="B185" s="12">
        <v>144</v>
      </c>
      <c r="D185" t="s">
        <v>14</v>
      </c>
      <c r="E185" s="12">
        <v>2072</v>
      </c>
    </row>
    <row r="186" spans="1:5" x14ac:dyDescent="0.25">
      <c r="A186" t="s">
        <v>20</v>
      </c>
      <c r="B186" s="12">
        <v>146</v>
      </c>
      <c r="D186" t="s">
        <v>14</v>
      </c>
      <c r="E186" s="12">
        <v>0</v>
      </c>
    </row>
    <row r="187" spans="1:5" x14ac:dyDescent="0.25">
      <c r="A187" t="s">
        <v>20</v>
      </c>
      <c r="B187" s="12">
        <v>147</v>
      </c>
      <c r="D187" t="s">
        <v>14</v>
      </c>
      <c r="E187" s="12">
        <v>1796</v>
      </c>
    </row>
    <row r="188" spans="1:5" x14ac:dyDescent="0.25">
      <c r="A188" t="s">
        <v>20</v>
      </c>
      <c r="B188" s="12">
        <v>147</v>
      </c>
      <c r="D188" t="s">
        <v>14</v>
      </c>
      <c r="E188" s="12">
        <v>62</v>
      </c>
    </row>
    <row r="189" spans="1:5" x14ac:dyDescent="0.25">
      <c r="A189" t="s">
        <v>20</v>
      </c>
      <c r="B189" s="12">
        <v>147</v>
      </c>
      <c r="D189" t="s">
        <v>14</v>
      </c>
      <c r="E189" s="12">
        <v>347</v>
      </c>
    </row>
    <row r="190" spans="1:5" x14ac:dyDescent="0.25">
      <c r="A190" t="s">
        <v>20</v>
      </c>
      <c r="B190" s="12">
        <v>148</v>
      </c>
      <c r="D190" t="s">
        <v>14</v>
      </c>
      <c r="E190" s="12">
        <v>19</v>
      </c>
    </row>
    <row r="191" spans="1:5" x14ac:dyDescent="0.25">
      <c r="A191" t="s">
        <v>20</v>
      </c>
      <c r="B191" s="12">
        <v>148</v>
      </c>
      <c r="D191" t="s">
        <v>14</v>
      </c>
      <c r="E191" s="12">
        <v>1258</v>
      </c>
    </row>
    <row r="192" spans="1:5" x14ac:dyDescent="0.25">
      <c r="A192" t="s">
        <v>20</v>
      </c>
      <c r="B192" s="12">
        <v>149</v>
      </c>
      <c r="D192" t="s">
        <v>14</v>
      </c>
      <c r="E192" s="12">
        <v>362</v>
      </c>
    </row>
    <row r="193" spans="1:5" x14ac:dyDescent="0.25">
      <c r="A193" t="s">
        <v>20</v>
      </c>
      <c r="B193" s="12">
        <v>149</v>
      </c>
      <c r="D193" t="s">
        <v>14</v>
      </c>
      <c r="E193" s="12">
        <v>133</v>
      </c>
    </row>
    <row r="194" spans="1:5" x14ac:dyDescent="0.25">
      <c r="A194" t="s">
        <v>20</v>
      </c>
      <c r="B194" s="12">
        <v>150</v>
      </c>
      <c r="D194" t="s">
        <v>14</v>
      </c>
      <c r="E194" s="12">
        <v>846</v>
      </c>
    </row>
    <row r="195" spans="1:5" x14ac:dyDescent="0.25">
      <c r="A195" t="s">
        <v>20</v>
      </c>
      <c r="B195" s="12">
        <v>150</v>
      </c>
      <c r="D195" t="s">
        <v>14</v>
      </c>
      <c r="E195" s="12">
        <v>10</v>
      </c>
    </row>
    <row r="196" spans="1:5" x14ac:dyDescent="0.25">
      <c r="A196" t="s">
        <v>20</v>
      </c>
      <c r="B196" s="12">
        <v>154</v>
      </c>
      <c r="D196" t="s">
        <v>14</v>
      </c>
      <c r="E196" s="12">
        <v>191</v>
      </c>
    </row>
    <row r="197" spans="1:5" x14ac:dyDescent="0.25">
      <c r="A197" t="s">
        <v>20</v>
      </c>
      <c r="B197" s="12">
        <v>154</v>
      </c>
      <c r="D197" t="s">
        <v>14</v>
      </c>
      <c r="E197" s="12">
        <v>1979</v>
      </c>
    </row>
    <row r="198" spans="1:5" x14ac:dyDescent="0.25">
      <c r="A198" t="s">
        <v>20</v>
      </c>
      <c r="B198" s="12">
        <v>154</v>
      </c>
      <c r="D198" t="s">
        <v>14</v>
      </c>
      <c r="E198" s="12">
        <v>63</v>
      </c>
    </row>
    <row r="199" spans="1:5" x14ac:dyDescent="0.25">
      <c r="A199" t="s">
        <v>20</v>
      </c>
      <c r="B199" s="12">
        <v>154</v>
      </c>
      <c r="D199" t="s">
        <v>14</v>
      </c>
      <c r="E199" s="12">
        <v>6080</v>
      </c>
    </row>
    <row r="200" spans="1:5" x14ac:dyDescent="0.25">
      <c r="A200" t="s">
        <v>20</v>
      </c>
      <c r="B200" s="12">
        <v>155</v>
      </c>
      <c r="D200" t="s">
        <v>14</v>
      </c>
      <c r="E200" s="12">
        <v>80</v>
      </c>
    </row>
    <row r="201" spans="1:5" x14ac:dyDescent="0.25">
      <c r="A201" t="s">
        <v>20</v>
      </c>
      <c r="B201" s="12">
        <v>155</v>
      </c>
      <c r="D201" t="s">
        <v>14</v>
      </c>
      <c r="E201" s="12">
        <v>9</v>
      </c>
    </row>
    <row r="202" spans="1:5" x14ac:dyDescent="0.25">
      <c r="A202" t="s">
        <v>20</v>
      </c>
      <c r="B202" s="12">
        <v>155</v>
      </c>
      <c r="D202" t="s">
        <v>14</v>
      </c>
      <c r="E202" s="12">
        <v>1784</v>
      </c>
    </row>
    <row r="203" spans="1:5" x14ac:dyDescent="0.25">
      <c r="A203" t="s">
        <v>20</v>
      </c>
      <c r="B203" s="12">
        <v>155</v>
      </c>
      <c r="D203" t="s">
        <v>14</v>
      </c>
      <c r="E203" s="12">
        <v>243</v>
      </c>
    </row>
    <row r="204" spans="1:5" x14ac:dyDescent="0.25">
      <c r="A204" t="s">
        <v>20</v>
      </c>
      <c r="B204" s="12">
        <v>156</v>
      </c>
      <c r="D204" t="s">
        <v>14</v>
      </c>
      <c r="E204" s="12">
        <v>1296</v>
      </c>
    </row>
    <row r="205" spans="1:5" x14ac:dyDescent="0.25">
      <c r="A205" t="s">
        <v>20</v>
      </c>
      <c r="B205" s="12">
        <v>156</v>
      </c>
      <c r="D205" t="s">
        <v>14</v>
      </c>
      <c r="E205" s="12">
        <v>77</v>
      </c>
    </row>
    <row r="206" spans="1:5" x14ac:dyDescent="0.25">
      <c r="A206" t="s">
        <v>20</v>
      </c>
      <c r="B206" s="12">
        <v>157</v>
      </c>
      <c r="D206" t="s">
        <v>14</v>
      </c>
      <c r="E206" s="12">
        <v>395</v>
      </c>
    </row>
    <row r="207" spans="1:5" x14ac:dyDescent="0.25">
      <c r="A207" t="s">
        <v>20</v>
      </c>
      <c r="B207" s="12">
        <v>157</v>
      </c>
      <c r="D207" t="s">
        <v>14</v>
      </c>
      <c r="E207" s="12">
        <v>49</v>
      </c>
    </row>
    <row r="208" spans="1:5" x14ac:dyDescent="0.25">
      <c r="A208" t="s">
        <v>20</v>
      </c>
      <c r="B208" s="12">
        <v>157</v>
      </c>
      <c r="D208" t="s">
        <v>14</v>
      </c>
      <c r="E208" s="12">
        <v>180</v>
      </c>
    </row>
    <row r="209" spans="1:5" x14ac:dyDescent="0.25">
      <c r="A209" t="s">
        <v>20</v>
      </c>
      <c r="B209" s="12">
        <v>157</v>
      </c>
      <c r="D209" t="s">
        <v>14</v>
      </c>
      <c r="E209" s="12">
        <v>2690</v>
      </c>
    </row>
    <row r="210" spans="1:5" x14ac:dyDescent="0.25">
      <c r="A210" t="s">
        <v>20</v>
      </c>
      <c r="B210" s="12">
        <v>157</v>
      </c>
      <c r="D210" t="s">
        <v>14</v>
      </c>
      <c r="E210" s="12">
        <v>2779</v>
      </c>
    </row>
    <row r="211" spans="1:5" x14ac:dyDescent="0.25">
      <c r="A211" t="s">
        <v>20</v>
      </c>
      <c r="B211" s="12">
        <v>158</v>
      </c>
      <c r="D211" t="s">
        <v>14</v>
      </c>
      <c r="E211" s="12">
        <v>92</v>
      </c>
    </row>
    <row r="212" spans="1:5" x14ac:dyDescent="0.25">
      <c r="A212" t="s">
        <v>20</v>
      </c>
      <c r="B212" s="12">
        <v>158</v>
      </c>
      <c r="D212" t="s">
        <v>14</v>
      </c>
      <c r="E212" s="12">
        <v>1028</v>
      </c>
    </row>
    <row r="213" spans="1:5" x14ac:dyDescent="0.25">
      <c r="A213" t="s">
        <v>20</v>
      </c>
      <c r="B213" s="12">
        <v>159</v>
      </c>
      <c r="D213" t="s">
        <v>14</v>
      </c>
      <c r="E213" s="12">
        <v>26</v>
      </c>
    </row>
    <row r="214" spans="1:5" x14ac:dyDescent="0.25">
      <c r="A214" t="s">
        <v>20</v>
      </c>
      <c r="B214" s="12">
        <v>159</v>
      </c>
      <c r="D214" t="s">
        <v>14</v>
      </c>
      <c r="E214" s="12">
        <v>1790</v>
      </c>
    </row>
    <row r="215" spans="1:5" x14ac:dyDescent="0.25">
      <c r="A215" t="s">
        <v>20</v>
      </c>
      <c r="B215" s="12">
        <v>159</v>
      </c>
      <c r="D215" t="s">
        <v>14</v>
      </c>
      <c r="E215" s="12">
        <v>37</v>
      </c>
    </row>
    <row r="216" spans="1:5" x14ac:dyDescent="0.25">
      <c r="A216" t="s">
        <v>20</v>
      </c>
      <c r="B216" s="12">
        <v>160</v>
      </c>
      <c r="D216" t="s">
        <v>14</v>
      </c>
      <c r="E216" s="12">
        <v>35</v>
      </c>
    </row>
    <row r="217" spans="1:5" x14ac:dyDescent="0.25">
      <c r="A217" t="s">
        <v>20</v>
      </c>
      <c r="B217" s="12">
        <v>160</v>
      </c>
      <c r="D217" t="s">
        <v>14</v>
      </c>
      <c r="E217" s="12">
        <v>558</v>
      </c>
    </row>
    <row r="218" spans="1:5" x14ac:dyDescent="0.25">
      <c r="A218" t="s">
        <v>20</v>
      </c>
      <c r="B218" s="12">
        <v>161</v>
      </c>
      <c r="D218" t="s">
        <v>14</v>
      </c>
      <c r="E218" s="12">
        <v>64</v>
      </c>
    </row>
    <row r="219" spans="1:5" x14ac:dyDescent="0.25">
      <c r="A219" t="s">
        <v>20</v>
      </c>
      <c r="B219" s="12">
        <v>163</v>
      </c>
      <c r="D219" t="s">
        <v>14</v>
      </c>
      <c r="E219" s="12">
        <v>245</v>
      </c>
    </row>
    <row r="220" spans="1:5" x14ac:dyDescent="0.25">
      <c r="A220" t="s">
        <v>20</v>
      </c>
      <c r="B220" s="12">
        <v>163</v>
      </c>
      <c r="D220" t="s">
        <v>14</v>
      </c>
      <c r="E220" s="12">
        <v>71</v>
      </c>
    </row>
    <row r="221" spans="1:5" x14ac:dyDescent="0.25">
      <c r="A221" t="s">
        <v>20</v>
      </c>
      <c r="B221" s="12">
        <v>164</v>
      </c>
      <c r="D221" t="s">
        <v>14</v>
      </c>
      <c r="E221" s="12">
        <v>42</v>
      </c>
    </row>
    <row r="222" spans="1:5" x14ac:dyDescent="0.25">
      <c r="A222" t="s">
        <v>20</v>
      </c>
      <c r="B222" s="12">
        <v>164</v>
      </c>
      <c r="D222" t="s">
        <v>14</v>
      </c>
      <c r="E222" s="12">
        <v>156</v>
      </c>
    </row>
    <row r="223" spans="1:5" x14ac:dyDescent="0.25">
      <c r="A223" t="s">
        <v>20</v>
      </c>
      <c r="B223" s="12">
        <v>164</v>
      </c>
      <c r="D223" t="s">
        <v>14</v>
      </c>
      <c r="E223" s="12">
        <v>1368</v>
      </c>
    </row>
    <row r="224" spans="1:5" x14ac:dyDescent="0.25">
      <c r="A224" t="s">
        <v>20</v>
      </c>
      <c r="B224" s="12">
        <v>164</v>
      </c>
      <c r="D224" t="s">
        <v>14</v>
      </c>
      <c r="E224" s="12">
        <v>102</v>
      </c>
    </row>
    <row r="225" spans="1:5" x14ac:dyDescent="0.25">
      <c r="A225" t="s">
        <v>20</v>
      </c>
      <c r="B225" s="12">
        <v>164</v>
      </c>
      <c r="D225" t="s">
        <v>14</v>
      </c>
      <c r="E225" s="12">
        <v>86</v>
      </c>
    </row>
    <row r="226" spans="1:5" x14ac:dyDescent="0.25">
      <c r="A226" t="s">
        <v>20</v>
      </c>
      <c r="B226" s="12">
        <v>165</v>
      </c>
      <c r="D226" t="s">
        <v>14</v>
      </c>
      <c r="E226" s="12">
        <v>253</v>
      </c>
    </row>
    <row r="227" spans="1:5" x14ac:dyDescent="0.25">
      <c r="A227" t="s">
        <v>20</v>
      </c>
      <c r="B227" s="12">
        <v>165</v>
      </c>
      <c r="D227" t="s">
        <v>14</v>
      </c>
      <c r="E227" s="12">
        <v>157</v>
      </c>
    </row>
    <row r="228" spans="1:5" x14ac:dyDescent="0.25">
      <c r="A228" t="s">
        <v>20</v>
      </c>
      <c r="B228" s="12">
        <v>165</v>
      </c>
      <c r="D228" t="s">
        <v>14</v>
      </c>
      <c r="E228" s="12">
        <v>183</v>
      </c>
    </row>
    <row r="229" spans="1:5" x14ac:dyDescent="0.25">
      <c r="A229" t="s">
        <v>20</v>
      </c>
      <c r="B229" s="12">
        <v>165</v>
      </c>
      <c r="D229" t="s">
        <v>14</v>
      </c>
      <c r="E229" s="12">
        <v>82</v>
      </c>
    </row>
    <row r="230" spans="1:5" x14ac:dyDescent="0.25">
      <c r="A230" t="s">
        <v>20</v>
      </c>
      <c r="B230" s="12">
        <v>166</v>
      </c>
      <c r="D230" t="s">
        <v>14</v>
      </c>
      <c r="E230" s="12">
        <v>1</v>
      </c>
    </row>
    <row r="231" spans="1:5" x14ac:dyDescent="0.25">
      <c r="A231" t="s">
        <v>20</v>
      </c>
      <c r="B231" s="12">
        <v>168</v>
      </c>
      <c r="D231" t="s">
        <v>14</v>
      </c>
      <c r="E231" s="12">
        <v>1198</v>
      </c>
    </row>
    <row r="232" spans="1:5" x14ac:dyDescent="0.25">
      <c r="A232" t="s">
        <v>20</v>
      </c>
      <c r="B232" s="12">
        <v>168</v>
      </c>
      <c r="D232" t="s">
        <v>14</v>
      </c>
      <c r="E232" s="12">
        <v>648</v>
      </c>
    </row>
    <row r="233" spans="1:5" x14ac:dyDescent="0.25">
      <c r="A233" t="s">
        <v>20</v>
      </c>
      <c r="B233" s="12">
        <v>169</v>
      </c>
      <c r="D233" t="s">
        <v>14</v>
      </c>
      <c r="E233" s="12">
        <v>64</v>
      </c>
    </row>
    <row r="234" spans="1:5" x14ac:dyDescent="0.25">
      <c r="A234" t="s">
        <v>20</v>
      </c>
      <c r="B234" s="12">
        <v>170</v>
      </c>
      <c r="D234" t="s">
        <v>14</v>
      </c>
      <c r="E234" s="12">
        <v>62</v>
      </c>
    </row>
    <row r="235" spans="1:5" x14ac:dyDescent="0.25">
      <c r="A235" t="s">
        <v>20</v>
      </c>
      <c r="B235" s="12">
        <v>170</v>
      </c>
      <c r="D235" t="s">
        <v>14</v>
      </c>
      <c r="E235" s="12">
        <v>750</v>
      </c>
    </row>
    <row r="236" spans="1:5" x14ac:dyDescent="0.25">
      <c r="A236" t="s">
        <v>20</v>
      </c>
      <c r="B236" s="12">
        <v>170</v>
      </c>
      <c r="D236" t="s">
        <v>14</v>
      </c>
      <c r="E236" s="12">
        <v>105</v>
      </c>
    </row>
    <row r="237" spans="1:5" x14ac:dyDescent="0.25">
      <c r="A237" t="s">
        <v>20</v>
      </c>
      <c r="B237" s="12">
        <v>172</v>
      </c>
      <c r="D237" t="s">
        <v>14</v>
      </c>
      <c r="E237" s="12">
        <v>2604</v>
      </c>
    </row>
    <row r="238" spans="1:5" x14ac:dyDescent="0.25">
      <c r="A238" t="s">
        <v>20</v>
      </c>
      <c r="B238" s="12">
        <v>173</v>
      </c>
      <c r="D238" t="s">
        <v>14</v>
      </c>
      <c r="E238" s="12">
        <v>65</v>
      </c>
    </row>
    <row r="239" spans="1:5" x14ac:dyDescent="0.25">
      <c r="A239" t="s">
        <v>20</v>
      </c>
      <c r="B239" s="12">
        <v>174</v>
      </c>
      <c r="D239" t="s">
        <v>14</v>
      </c>
      <c r="E239" s="12">
        <v>94</v>
      </c>
    </row>
    <row r="240" spans="1:5" x14ac:dyDescent="0.25">
      <c r="A240" t="s">
        <v>20</v>
      </c>
      <c r="B240" s="12">
        <v>174</v>
      </c>
      <c r="D240" t="s">
        <v>14</v>
      </c>
      <c r="E240" s="12">
        <v>257</v>
      </c>
    </row>
    <row r="241" spans="1:5" x14ac:dyDescent="0.25">
      <c r="A241" t="s">
        <v>20</v>
      </c>
      <c r="B241" s="12">
        <v>175</v>
      </c>
      <c r="D241" t="s">
        <v>14</v>
      </c>
      <c r="E241" s="12">
        <v>2928</v>
      </c>
    </row>
    <row r="242" spans="1:5" x14ac:dyDescent="0.25">
      <c r="A242" t="s">
        <v>20</v>
      </c>
      <c r="B242" s="12">
        <v>176</v>
      </c>
      <c r="D242" t="s">
        <v>14</v>
      </c>
      <c r="E242" s="12">
        <v>4697</v>
      </c>
    </row>
    <row r="243" spans="1:5" x14ac:dyDescent="0.25">
      <c r="A243" t="s">
        <v>20</v>
      </c>
      <c r="B243" s="12">
        <v>179</v>
      </c>
      <c r="D243" t="s">
        <v>14</v>
      </c>
      <c r="E243" s="12">
        <v>2915</v>
      </c>
    </row>
    <row r="244" spans="1:5" x14ac:dyDescent="0.25">
      <c r="A244" t="s">
        <v>20</v>
      </c>
      <c r="B244" s="12">
        <v>180</v>
      </c>
      <c r="D244" t="s">
        <v>14</v>
      </c>
      <c r="E244" s="12">
        <v>18</v>
      </c>
    </row>
    <row r="245" spans="1:5" x14ac:dyDescent="0.25">
      <c r="A245" t="s">
        <v>20</v>
      </c>
      <c r="B245" s="12">
        <v>180</v>
      </c>
      <c r="D245" t="s">
        <v>14</v>
      </c>
      <c r="E245" s="12">
        <v>602</v>
      </c>
    </row>
    <row r="246" spans="1:5" x14ac:dyDescent="0.25">
      <c r="A246" t="s">
        <v>20</v>
      </c>
      <c r="B246" s="12">
        <v>180</v>
      </c>
      <c r="D246" t="s">
        <v>14</v>
      </c>
      <c r="E246" s="12">
        <v>1</v>
      </c>
    </row>
    <row r="247" spans="1:5" x14ac:dyDescent="0.25">
      <c r="A247" t="s">
        <v>20</v>
      </c>
      <c r="B247" s="12">
        <v>180</v>
      </c>
      <c r="D247" t="s">
        <v>14</v>
      </c>
      <c r="E247" s="12">
        <v>3868</v>
      </c>
    </row>
    <row r="248" spans="1:5" x14ac:dyDescent="0.25">
      <c r="A248" t="s">
        <v>20</v>
      </c>
      <c r="B248" s="12">
        <v>181</v>
      </c>
      <c r="D248" t="s">
        <v>14</v>
      </c>
      <c r="E248" s="12">
        <v>504</v>
      </c>
    </row>
    <row r="249" spans="1:5" x14ac:dyDescent="0.25">
      <c r="A249" t="s">
        <v>20</v>
      </c>
      <c r="B249" s="12">
        <v>181</v>
      </c>
      <c r="D249" t="s">
        <v>14</v>
      </c>
      <c r="E249" s="12">
        <v>14</v>
      </c>
    </row>
    <row r="250" spans="1:5" x14ac:dyDescent="0.25">
      <c r="A250" t="s">
        <v>20</v>
      </c>
      <c r="B250" s="12">
        <v>182</v>
      </c>
      <c r="D250" t="s">
        <v>14</v>
      </c>
      <c r="E250" s="12">
        <v>750</v>
      </c>
    </row>
    <row r="251" spans="1:5" x14ac:dyDescent="0.25">
      <c r="A251" t="s">
        <v>20</v>
      </c>
      <c r="B251" s="12">
        <v>183</v>
      </c>
      <c r="D251" t="s">
        <v>14</v>
      </c>
      <c r="E251" s="12">
        <v>77</v>
      </c>
    </row>
    <row r="252" spans="1:5" x14ac:dyDescent="0.25">
      <c r="A252" t="s">
        <v>20</v>
      </c>
      <c r="B252" s="12">
        <v>183</v>
      </c>
      <c r="D252" t="s">
        <v>14</v>
      </c>
      <c r="E252" s="12">
        <v>752</v>
      </c>
    </row>
    <row r="253" spans="1:5" x14ac:dyDescent="0.25">
      <c r="A253" t="s">
        <v>20</v>
      </c>
      <c r="B253" s="12">
        <v>184</v>
      </c>
      <c r="D253" t="s">
        <v>14</v>
      </c>
      <c r="E253" s="12">
        <v>131</v>
      </c>
    </row>
    <row r="254" spans="1:5" x14ac:dyDescent="0.25">
      <c r="A254" t="s">
        <v>20</v>
      </c>
      <c r="B254" s="12">
        <v>185</v>
      </c>
      <c r="D254" t="s">
        <v>14</v>
      </c>
      <c r="E254" s="12">
        <v>87</v>
      </c>
    </row>
    <row r="255" spans="1:5" x14ac:dyDescent="0.25">
      <c r="A255" t="s">
        <v>20</v>
      </c>
      <c r="B255" s="12">
        <v>186</v>
      </c>
      <c r="D255" t="s">
        <v>14</v>
      </c>
      <c r="E255" s="12">
        <v>1063</v>
      </c>
    </row>
    <row r="256" spans="1:5" x14ac:dyDescent="0.25">
      <c r="A256" t="s">
        <v>20</v>
      </c>
      <c r="B256" s="12">
        <v>186</v>
      </c>
      <c r="D256" t="s">
        <v>14</v>
      </c>
      <c r="E256" s="12">
        <v>76</v>
      </c>
    </row>
    <row r="257" spans="1:5" x14ac:dyDescent="0.25">
      <c r="A257" t="s">
        <v>20</v>
      </c>
      <c r="B257" s="12">
        <v>186</v>
      </c>
      <c r="D257" t="s">
        <v>14</v>
      </c>
      <c r="E257" s="12">
        <v>4428</v>
      </c>
    </row>
    <row r="258" spans="1:5" x14ac:dyDescent="0.25">
      <c r="A258" t="s">
        <v>20</v>
      </c>
      <c r="B258" s="12">
        <v>186</v>
      </c>
      <c r="D258" t="s">
        <v>14</v>
      </c>
      <c r="E258" s="12">
        <v>58</v>
      </c>
    </row>
    <row r="259" spans="1:5" x14ac:dyDescent="0.25">
      <c r="A259" t="s">
        <v>20</v>
      </c>
      <c r="B259" s="12">
        <v>186</v>
      </c>
      <c r="D259" t="s">
        <v>14</v>
      </c>
      <c r="E259" s="12">
        <v>111</v>
      </c>
    </row>
    <row r="260" spans="1:5" x14ac:dyDescent="0.25">
      <c r="A260" t="s">
        <v>20</v>
      </c>
      <c r="B260" s="12">
        <v>187</v>
      </c>
      <c r="D260" t="s">
        <v>14</v>
      </c>
      <c r="E260" s="12">
        <v>2955</v>
      </c>
    </row>
    <row r="261" spans="1:5" x14ac:dyDescent="0.25">
      <c r="A261" t="s">
        <v>20</v>
      </c>
      <c r="B261" s="12">
        <v>189</v>
      </c>
      <c r="D261" t="s">
        <v>14</v>
      </c>
      <c r="E261" s="12">
        <v>1657</v>
      </c>
    </row>
    <row r="262" spans="1:5" x14ac:dyDescent="0.25">
      <c r="A262" t="s">
        <v>20</v>
      </c>
      <c r="B262" s="12">
        <v>189</v>
      </c>
      <c r="D262" t="s">
        <v>14</v>
      </c>
      <c r="E262" s="12">
        <v>926</v>
      </c>
    </row>
    <row r="263" spans="1:5" x14ac:dyDescent="0.25">
      <c r="A263" t="s">
        <v>20</v>
      </c>
      <c r="B263" s="12">
        <v>190</v>
      </c>
      <c r="D263" t="s">
        <v>14</v>
      </c>
      <c r="E263" s="12">
        <v>77</v>
      </c>
    </row>
    <row r="264" spans="1:5" x14ac:dyDescent="0.25">
      <c r="A264" t="s">
        <v>20</v>
      </c>
      <c r="B264" s="12">
        <v>190</v>
      </c>
      <c r="D264" t="s">
        <v>14</v>
      </c>
      <c r="E264" s="12">
        <v>1748</v>
      </c>
    </row>
    <row r="265" spans="1:5" x14ac:dyDescent="0.25">
      <c r="A265" t="s">
        <v>20</v>
      </c>
      <c r="B265" s="12">
        <v>191</v>
      </c>
      <c r="D265" t="s">
        <v>14</v>
      </c>
      <c r="E265" s="12">
        <v>79</v>
      </c>
    </row>
    <row r="266" spans="1:5" x14ac:dyDescent="0.25">
      <c r="A266" t="s">
        <v>20</v>
      </c>
      <c r="B266" s="12">
        <v>191</v>
      </c>
      <c r="D266" t="s">
        <v>14</v>
      </c>
      <c r="E266" s="12">
        <v>889</v>
      </c>
    </row>
    <row r="267" spans="1:5" x14ac:dyDescent="0.25">
      <c r="A267" t="s">
        <v>20</v>
      </c>
      <c r="B267" s="12">
        <v>191</v>
      </c>
      <c r="D267" t="s">
        <v>14</v>
      </c>
      <c r="E267" s="12">
        <v>56</v>
      </c>
    </row>
    <row r="268" spans="1:5" x14ac:dyDescent="0.25">
      <c r="A268" t="s">
        <v>20</v>
      </c>
      <c r="B268" s="12">
        <v>192</v>
      </c>
      <c r="D268" t="s">
        <v>14</v>
      </c>
      <c r="E268" s="12">
        <v>1</v>
      </c>
    </row>
    <row r="269" spans="1:5" x14ac:dyDescent="0.25">
      <c r="A269" t="s">
        <v>20</v>
      </c>
      <c r="B269" s="12">
        <v>192</v>
      </c>
      <c r="D269" t="s">
        <v>14</v>
      </c>
      <c r="E269" s="12">
        <v>83</v>
      </c>
    </row>
    <row r="270" spans="1:5" x14ac:dyDescent="0.25">
      <c r="A270" t="s">
        <v>20</v>
      </c>
      <c r="B270" s="12">
        <v>193</v>
      </c>
      <c r="D270" t="s">
        <v>14</v>
      </c>
      <c r="E270" s="12">
        <v>2025</v>
      </c>
    </row>
    <row r="271" spans="1:5" x14ac:dyDescent="0.25">
      <c r="A271" t="s">
        <v>20</v>
      </c>
      <c r="B271" s="12">
        <v>194</v>
      </c>
      <c r="D271" t="s">
        <v>14</v>
      </c>
      <c r="E271" s="12">
        <v>14</v>
      </c>
    </row>
    <row r="272" spans="1:5" x14ac:dyDescent="0.25">
      <c r="A272" t="s">
        <v>20</v>
      </c>
      <c r="B272" s="12">
        <v>194</v>
      </c>
      <c r="D272" t="s">
        <v>14</v>
      </c>
      <c r="E272" s="12">
        <v>656</v>
      </c>
    </row>
    <row r="273" spans="1:5" x14ac:dyDescent="0.25">
      <c r="A273" t="s">
        <v>20</v>
      </c>
      <c r="B273" s="12">
        <v>194</v>
      </c>
      <c r="D273" t="s">
        <v>14</v>
      </c>
      <c r="E273" s="12">
        <v>1596</v>
      </c>
    </row>
    <row r="274" spans="1:5" x14ac:dyDescent="0.25">
      <c r="A274" t="s">
        <v>20</v>
      </c>
      <c r="B274" s="12">
        <v>194</v>
      </c>
      <c r="D274" t="s">
        <v>14</v>
      </c>
      <c r="E274" s="12">
        <v>10</v>
      </c>
    </row>
    <row r="275" spans="1:5" x14ac:dyDescent="0.25">
      <c r="A275" t="s">
        <v>20</v>
      </c>
      <c r="B275" s="12">
        <v>195</v>
      </c>
      <c r="D275" t="s">
        <v>14</v>
      </c>
      <c r="E275" s="12">
        <v>1121</v>
      </c>
    </row>
    <row r="276" spans="1:5" x14ac:dyDescent="0.25">
      <c r="A276" t="s">
        <v>20</v>
      </c>
      <c r="B276" s="12">
        <v>195</v>
      </c>
      <c r="D276" t="s">
        <v>14</v>
      </c>
      <c r="E276" s="12">
        <v>15</v>
      </c>
    </row>
    <row r="277" spans="1:5" x14ac:dyDescent="0.25">
      <c r="A277" t="s">
        <v>20</v>
      </c>
      <c r="B277" s="12">
        <v>196</v>
      </c>
      <c r="D277" t="s">
        <v>14</v>
      </c>
      <c r="E277" s="12">
        <v>191</v>
      </c>
    </row>
    <row r="278" spans="1:5" x14ac:dyDescent="0.25">
      <c r="A278" t="s">
        <v>20</v>
      </c>
      <c r="B278" s="12">
        <v>198</v>
      </c>
      <c r="D278" t="s">
        <v>14</v>
      </c>
      <c r="E278" s="12">
        <v>16</v>
      </c>
    </row>
    <row r="279" spans="1:5" x14ac:dyDescent="0.25">
      <c r="A279" t="s">
        <v>20</v>
      </c>
      <c r="B279" s="12">
        <v>198</v>
      </c>
      <c r="D279" t="s">
        <v>14</v>
      </c>
      <c r="E279" s="12">
        <v>17</v>
      </c>
    </row>
    <row r="280" spans="1:5" x14ac:dyDescent="0.25">
      <c r="A280" t="s">
        <v>20</v>
      </c>
      <c r="B280" s="12">
        <v>198</v>
      </c>
      <c r="D280" t="s">
        <v>14</v>
      </c>
      <c r="E280" s="12">
        <v>34</v>
      </c>
    </row>
    <row r="281" spans="1:5" x14ac:dyDescent="0.25">
      <c r="A281" t="s">
        <v>20</v>
      </c>
      <c r="B281" s="12">
        <v>199</v>
      </c>
      <c r="D281" t="s">
        <v>14</v>
      </c>
      <c r="E281" s="12">
        <v>1</v>
      </c>
    </row>
    <row r="282" spans="1:5" x14ac:dyDescent="0.25">
      <c r="A282" t="s">
        <v>20</v>
      </c>
      <c r="B282" s="12">
        <v>199</v>
      </c>
      <c r="D282" t="s">
        <v>14</v>
      </c>
      <c r="E282" s="12">
        <v>1274</v>
      </c>
    </row>
    <row r="283" spans="1:5" x14ac:dyDescent="0.25">
      <c r="A283" t="s">
        <v>20</v>
      </c>
      <c r="B283" s="12">
        <v>199</v>
      </c>
      <c r="D283" t="s">
        <v>14</v>
      </c>
      <c r="E283" s="12">
        <v>210</v>
      </c>
    </row>
    <row r="284" spans="1:5" x14ac:dyDescent="0.25">
      <c r="A284" t="s">
        <v>20</v>
      </c>
      <c r="B284" s="12">
        <v>201</v>
      </c>
      <c r="D284" t="s">
        <v>14</v>
      </c>
      <c r="E284" s="12">
        <v>248</v>
      </c>
    </row>
    <row r="285" spans="1:5" x14ac:dyDescent="0.25">
      <c r="A285" t="s">
        <v>20</v>
      </c>
      <c r="B285" s="12">
        <v>202</v>
      </c>
      <c r="D285" t="s">
        <v>14</v>
      </c>
      <c r="E285" s="12">
        <v>513</v>
      </c>
    </row>
    <row r="286" spans="1:5" x14ac:dyDescent="0.25">
      <c r="A286" t="s">
        <v>20</v>
      </c>
      <c r="B286" s="12">
        <v>202</v>
      </c>
      <c r="D286" t="s">
        <v>14</v>
      </c>
      <c r="E286" s="12">
        <v>3410</v>
      </c>
    </row>
    <row r="287" spans="1:5" x14ac:dyDescent="0.25">
      <c r="A287" t="s">
        <v>20</v>
      </c>
      <c r="B287" s="12">
        <v>203</v>
      </c>
      <c r="D287" t="s">
        <v>14</v>
      </c>
      <c r="E287" s="12">
        <v>10</v>
      </c>
    </row>
    <row r="288" spans="1:5" x14ac:dyDescent="0.25">
      <c r="A288" t="s">
        <v>20</v>
      </c>
      <c r="B288" s="12">
        <v>203</v>
      </c>
      <c r="D288" t="s">
        <v>14</v>
      </c>
      <c r="E288" s="12">
        <v>2201</v>
      </c>
    </row>
    <row r="289" spans="1:5" x14ac:dyDescent="0.25">
      <c r="A289" t="s">
        <v>20</v>
      </c>
      <c r="B289" s="12">
        <v>205</v>
      </c>
      <c r="D289" t="s">
        <v>14</v>
      </c>
      <c r="E289" s="12">
        <v>676</v>
      </c>
    </row>
    <row r="290" spans="1:5" x14ac:dyDescent="0.25">
      <c r="A290" t="s">
        <v>20</v>
      </c>
      <c r="B290" s="12">
        <v>206</v>
      </c>
      <c r="D290" t="s">
        <v>14</v>
      </c>
      <c r="E290" s="12">
        <v>831</v>
      </c>
    </row>
    <row r="291" spans="1:5" x14ac:dyDescent="0.25">
      <c r="A291" t="s">
        <v>20</v>
      </c>
      <c r="B291" s="12">
        <v>207</v>
      </c>
      <c r="D291" t="s">
        <v>14</v>
      </c>
      <c r="E291" s="12">
        <v>859</v>
      </c>
    </row>
    <row r="292" spans="1:5" x14ac:dyDescent="0.25">
      <c r="A292" t="s">
        <v>20</v>
      </c>
      <c r="B292" s="12">
        <v>207</v>
      </c>
      <c r="D292" t="s">
        <v>14</v>
      </c>
      <c r="E292" s="12">
        <v>45</v>
      </c>
    </row>
    <row r="293" spans="1:5" x14ac:dyDescent="0.25">
      <c r="A293" t="s">
        <v>20</v>
      </c>
      <c r="B293" s="12">
        <v>209</v>
      </c>
      <c r="D293" t="s">
        <v>14</v>
      </c>
      <c r="E293" s="12">
        <v>6</v>
      </c>
    </row>
    <row r="294" spans="1:5" x14ac:dyDescent="0.25">
      <c r="A294" t="s">
        <v>20</v>
      </c>
      <c r="B294" s="12">
        <v>210</v>
      </c>
      <c r="D294" t="s">
        <v>14</v>
      </c>
      <c r="E294" s="12">
        <v>7</v>
      </c>
    </row>
    <row r="295" spans="1:5" x14ac:dyDescent="0.25">
      <c r="A295" t="s">
        <v>20</v>
      </c>
      <c r="B295" s="12">
        <v>211</v>
      </c>
      <c r="D295" t="s">
        <v>14</v>
      </c>
      <c r="E295" s="12">
        <v>31</v>
      </c>
    </row>
    <row r="296" spans="1:5" x14ac:dyDescent="0.25">
      <c r="A296" t="s">
        <v>20</v>
      </c>
      <c r="B296" s="12">
        <v>211</v>
      </c>
      <c r="D296" t="s">
        <v>14</v>
      </c>
      <c r="E296" s="12">
        <v>78</v>
      </c>
    </row>
    <row r="297" spans="1:5" x14ac:dyDescent="0.25">
      <c r="A297" t="s">
        <v>20</v>
      </c>
      <c r="B297" s="12">
        <v>214</v>
      </c>
      <c r="D297" t="s">
        <v>14</v>
      </c>
      <c r="E297" s="12">
        <v>1225</v>
      </c>
    </row>
    <row r="298" spans="1:5" x14ac:dyDescent="0.25">
      <c r="A298" t="s">
        <v>20</v>
      </c>
      <c r="B298" s="12">
        <v>216</v>
      </c>
      <c r="D298" t="s">
        <v>14</v>
      </c>
      <c r="E298" s="12">
        <v>1</v>
      </c>
    </row>
    <row r="299" spans="1:5" x14ac:dyDescent="0.25">
      <c r="A299" t="s">
        <v>20</v>
      </c>
      <c r="B299" s="12">
        <v>217</v>
      </c>
      <c r="D299" t="s">
        <v>14</v>
      </c>
      <c r="E299" s="12">
        <v>67</v>
      </c>
    </row>
    <row r="300" spans="1:5" x14ac:dyDescent="0.25">
      <c r="A300" t="s">
        <v>20</v>
      </c>
      <c r="B300" s="12">
        <v>218</v>
      </c>
      <c r="D300" t="s">
        <v>14</v>
      </c>
      <c r="E300" s="12">
        <v>19</v>
      </c>
    </row>
    <row r="301" spans="1:5" x14ac:dyDescent="0.25">
      <c r="A301" t="s">
        <v>20</v>
      </c>
      <c r="B301" s="12">
        <v>218</v>
      </c>
      <c r="D301" t="s">
        <v>14</v>
      </c>
      <c r="E301" s="12">
        <v>2108</v>
      </c>
    </row>
    <row r="302" spans="1:5" x14ac:dyDescent="0.25">
      <c r="A302" t="s">
        <v>20</v>
      </c>
      <c r="B302" s="12">
        <v>219</v>
      </c>
      <c r="D302" t="s">
        <v>14</v>
      </c>
      <c r="E302" s="12">
        <v>679</v>
      </c>
    </row>
    <row r="303" spans="1:5" x14ac:dyDescent="0.25">
      <c r="A303" t="s">
        <v>20</v>
      </c>
      <c r="B303" s="12">
        <v>220</v>
      </c>
      <c r="D303" t="s">
        <v>14</v>
      </c>
      <c r="E303" s="12">
        <v>36</v>
      </c>
    </row>
    <row r="304" spans="1:5" x14ac:dyDescent="0.25">
      <c r="A304" t="s">
        <v>20</v>
      </c>
      <c r="B304" s="12">
        <v>220</v>
      </c>
      <c r="D304" t="s">
        <v>14</v>
      </c>
      <c r="E304" s="12">
        <v>47</v>
      </c>
    </row>
    <row r="305" spans="1:5" x14ac:dyDescent="0.25">
      <c r="A305" t="s">
        <v>20</v>
      </c>
      <c r="B305" s="12">
        <v>221</v>
      </c>
      <c r="D305" t="s">
        <v>14</v>
      </c>
      <c r="E305" s="12">
        <v>70</v>
      </c>
    </row>
    <row r="306" spans="1:5" x14ac:dyDescent="0.25">
      <c r="A306" t="s">
        <v>20</v>
      </c>
      <c r="B306" s="12">
        <v>221</v>
      </c>
      <c r="D306" t="s">
        <v>14</v>
      </c>
      <c r="E306" s="12">
        <v>154</v>
      </c>
    </row>
    <row r="307" spans="1:5" x14ac:dyDescent="0.25">
      <c r="A307" t="s">
        <v>20</v>
      </c>
      <c r="B307" s="12">
        <v>222</v>
      </c>
      <c r="D307" t="s">
        <v>14</v>
      </c>
      <c r="E307" s="12">
        <v>22</v>
      </c>
    </row>
    <row r="308" spans="1:5" x14ac:dyDescent="0.25">
      <c r="A308" t="s">
        <v>20</v>
      </c>
      <c r="B308" s="12">
        <v>222</v>
      </c>
      <c r="D308" t="s">
        <v>14</v>
      </c>
      <c r="E308" s="12">
        <v>1758</v>
      </c>
    </row>
    <row r="309" spans="1:5" x14ac:dyDescent="0.25">
      <c r="A309" t="s">
        <v>20</v>
      </c>
      <c r="B309" s="12">
        <v>223</v>
      </c>
      <c r="D309" t="s">
        <v>14</v>
      </c>
      <c r="E309" s="12">
        <v>94</v>
      </c>
    </row>
    <row r="310" spans="1:5" x14ac:dyDescent="0.25">
      <c r="A310" t="s">
        <v>20</v>
      </c>
      <c r="B310" s="12">
        <v>225</v>
      </c>
      <c r="D310" t="s">
        <v>14</v>
      </c>
      <c r="E310" s="12">
        <v>33</v>
      </c>
    </row>
    <row r="311" spans="1:5" x14ac:dyDescent="0.25">
      <c r="A311" t="s">
        <v>20</v>
      </c>
      <c r="B311" s="12">
        <v>226</v>
      </c>
      <c r="D311" t="s">
        <v>14</v>
      </c>
      <c r="E311" s="12">
        <v>1</v>
      </c>
    </row>
    <row r="312" spans="1:5" x14ac:dyDescent="0.25">
      <c r="A312" t="s">
        <v>20</v>
      </c>
      <c r="B312" s="12">
        <v>226</v>
      </c>
      <c r="D312" t="s">
        <v>14</v>
      </c>
      <c r="E312" s="12">
        <v>31</v>
      </c>
    </row>
    <row r="313" spans="1:5" x14ac:dyDescent="0.25">
      <c r="A313" t="s">
        <v>20</v>
      </c>
      <c r="B313" s="12">
        <v>227</v>
      </c>
      <c r="D313" t="s">
        <v>14</v>
      </c>
      <c r="E313" s="12">
        <v>35</v>
      </c>
    </row>
    <row r="314" spans="1:5" x14ac:dyDescent="0.25">
      <c r="A314" t="s">
        <v>20</v>
      </c>
      <c r="B314" s="12">
        <v>233</v>
      </c>
      <c r="D314" t="s">
        <v>14</v>
      </c>
      <c r="E314" s="12">
        <v>63</v>
      </c>
    </row>
    <row r="315" spans="1:5" x14ac:dyDescent="0.25">
      <c r="A315" t="s">
        <v>20</v>
      </c>
      <c r="B315" s="12">
        <v>234</v>
      </c>
      <c r="D315" t="s">
        <v>14</v>
      </c>
      <c r="E315" s="12">
        <v>526</v>
      </c>
    </row>
    <row r="316" spans="1:5" x14ac:dyDescent="0.25">
      <c r="A316" t="s">
        <v>20</v>
      </c>
      <c r="B316" s="12">
        <v>235</v>
      </c>
      <c r="D316" t="s">
        <v>14</v>
      </c>
      <c r="E316" s="12">
        <v>121</v>
      </c>
    </row>
    <row r="317" spans="1:5" x14ac:dyDescent="0.25">
      <c r="A317" t="s">
        <v>20</v>
      </c>
      <c r="B317" s="12">
        <v>236</v>
      </c>
      <c r="D317" t="s">
        <v>14</v>
      </c>
      <c r="E317" s="12">
        <v>67</v>
      </c>
    </row>
    <row r="318" spans="1:5" x14ac:dyDescent="0.25">
      <c r="A318" t="s">
        <v>20</v>
      </c>
      <c r="B318" s="12">
        <v>236</v>
      </c>
      <c r="D318" t="s">
        <v>14</v>
      </c>
      <c r="E318" s="12">
        <v>57</v>
      </c>
    </row>
    <row r="319" spans="1:5" x14ac:dyDescent="0.25">
      <c r="A319" t="s">
        <v>20</v>
      </c>
      <c r="B319" s="12">
        <v>237</v>
      </c>
      <c r="D319" t="s">
        <v>14</v>
      </c>
      <c r="E319" s="12">
        <v>1229</v>
      </c>
    </row>
    <row r="320" spans="1:5" x14ac:dyDescent="0.25">
      <c r="A320" t="s">
        <v>20</v>
      </c>
      <c r="B320" s="12">
        <v>238</v>
      </c>
      <c r="D320" t="s">
        <v>14</v>
      </c>
      <c r="E320" s="12">
        <v>12</v>
      </c>
    </row>
    <row r="321" spans="1:5" x14ac:dyDescent="0.25">
      <c r="A321" t="s">
        <v>20</v>
      </c>
      <c r="B321" s="12">
        <v>238</v>
      </c>
      <c r="D321" t="s">
        <v>14</v>
      </c>
      <c r="E321" s="12">
        <v>452</v>
      </c>
    </row>
    <row r="322" spans="1:5" x14ac:dyDescent="0.25">
      <c r="A322" t="s">
        <v>20</v>
      </c>
      <c r="B322" s="12">
        <v>239</v>
      </c>
      <c r="D322" t="s">
        <v>14</v>
      </c>
      <c r="E322" s="12">
        <v>1886</v>
      </c>
    </row>
    <row r="323" spans="1:5" x14ac:dyDescent="0.25">
      <c r="A323" t="s">
        <v>20</v>
      </c>
      <c r="B323" s="12">
        <v>241</v>
      </c>
      <c r="D323" t="s">
        <v>14</v>
      </c>
      <c r="E323" s="12">
        <v>1825</v>
      </c>
    </row>
    <row r="324" spans="1:5" x14ac:dyDescent="0.25">
      <c r="A324" t="s">
        <v>20</v>
      </c>
      <c r="B324" s="12">
        <v>244</v>
      </c>
      <c r="D324" t="s">
        <v>14</v>
      </c>
      <c r="E324" s="12">
        <v>31</v>
      </c>
    </row>
    <row r="325" spans="1:5" x14ac:dyDescent="0.25">
      <c r="A325" t="s">
        <v>20</v>
      </c>
      <c r="B325" s="12">
        <v>244</v>
      </c>
      <c r="D325" t="s">
        <v>14</v>
      </c>
      <c r="E325" s="12">
        <v>107</v>
      </c>
    </row>
    <row r="326" spans="1:5" x14ac:dyDescent="0.25">
      <c r="A326" t="s">
        <v>20</v>
      </c>
      <c r="B326" s="12">
        <v>245</v>
      </c>
      <c r="D326" t="s">
        <v>14</v>
      </c>
      <c r="E326" s="12">
        <v>27</v>
      </c>
    </row>
    <row r="327" spans="1:5" x14ac:dyDescent="0.25">
      <c r="A327" t="s">
        <v>20</v>
      </c>
      <c r="B327" s="12">
        <v>246</v>
      </c>
      <c r="D327" t="s">
        <v>14</v>
      </c>
      <c r="E327" s="12">
        <v>1221</v>
      </c>
    </row>
    <row r="328" spans="1:5" x14ac:dyDescent="0.25">
      <c r="A328" t="s">
        <v>20</v>
      </c>
      <c r="B328" s="12">
        <v>246</v>
      </c>
      <c r="D328" t="s">
        <v>14</v>
      </c>
      <c r="E328" s="12">
        <v>1</v>
      </c>
    </row>
    <row r="329" spans="1:5" x14ac:dyDescent="0.25">
      <c r="A329" t="s">
        <v>20</v>
      </c>
      <c r="B329" s="12">
        <v>247</v>
      </c>
      <c r="D329" t="s">
        <v>14</v>
      </c>
      <c r="E329" s="12">
        <v>16</v>
      </c>
    </row>
    <row r="330" spans="1:5" x14ac:dyDescent="0.25">
      <c r="A330" t="s">
        <v>20</v>
      </c>
      <c r="B330" s="12">
        <v>247</v>
      </c>
      <c r="D330" t="s">
        <v>14</v>
      </c>
      <c r="E330" s="12">
        <v>41</v>
      </c>
    </row>
    <row r="331" spans="1:5" x14ac:dyDescent="0.25">
      <c r="A331" t="s">
        <v>20</v>
      </c>
      <c r="B331" s="12">
        <v>249</v>
      </c>
      <c r="D331" t="s">
        <v>14</v>
      </c>
      <c r="E331" s="12">
        <v>523</v>
      </c>
    </row>
    <row r="332" spans="1:5" x14ac:dyDescent="0.25">
      <c r="A332" t="s">
        <v>20</v>
      </c>
      <c r="B332" s="12">
        <v>249</v>
      </c>
      <c r="D332" t="s">
        <v>14</v>
      </c>
      <c r="E332" s="12">
        <v>141</v>
      </c>
    </row>
    <row r="333" spans="1:5" x14ac:dyDescent="0.25">
      <c r="A333" t="s">
        <v>20</v>
      </c>
      <c r="B333" s="12">
        <v>250</v>
      </c>
      <c r="D333" t="s">
        <v>14</v>
      </c>
      <c r="E333" s="12">
        <v>52</v>
      </c>
    </row>
    <row r="334" spans="1:5" x14ac:dyDescent="0.25">
      <c r="A334" t="s">
        <v>20</v>
      </c>
      <c r="B334" s="12">
        <v>252</v>
      </c>
      <c r="D334" t="s">
        <v>14</v>
      </c>
      <c r="E334" s="12">
        <v>225</v>
      </c>
    </row>
    <row r="335" spans="1:5" x14ac:dyDescent="0.25">
      <c r="A335" t="s">
        <v>20</v>
      </c>
      <c r="B335" s="12">
        <v>253</v>
      </c>
      <c r="D335" t="s">
        <v>14</v>
      </c>
      <c r="E335" s="12">
        <v>38</v>
      </c>
    </row>
    <row r="336" spans="1:5" x14ac:dyDescent="0.25">
      <c r="A336" t="s">
        <v>20</v>
      </c>
      <c r="B336" s="12">
        <v>254</v>
      </c>
      <c r="D336" t="s">
        <v>14</v>
      </c>
      <c r="E336" s="12">
        <v>15</v>
      </c>
    </row>
    <row r="337" spans="1:5" x14ac:dyDescent="0.25">
      <c r="A337" t="s">
        <v>20</v>
      </c>
      <c r="B337" s="12">
        <v>255</v>
      </c>
      <c r="D337" t="s">
        <v>14</v>
      </c>
      <c r="E337" s="12">
        <v>37</v>
      </c>
    </row>
    <row r="338" spans="1:5" x14ac:dyDescent="0.25">
      <c r="A338" t="s">
        <v>20</v>
      </c>
      <c r="B338" s="12">
        <v>261</v>
      </c>
      <c r="D338" t="s">
        <v>14</v>
      </c>
      <c r="E338" s="12">
        <v>112</v>
      </c>
    </row>
    <row r="339" spans="1:5" x14ac:dyDescent="0.25">
      <c r="A339" t="s">
        <v>20</v>
      </c>
      <c r="B339" s="12">
        <v>261</v>
      </c>
      <c r="D339" t="s">
        <v>14</v>
      </c>
      <c r="E339" s="12">
        <v>21</v>
      </c>
    </row>
    <row r="340" spans="1:5" x14ac:dyDescent="0.25">
      <c r="A340" t="s">
        <v>20</v>
      </c>
      <c r="B340" s="12">
        <v>264</v>
      </c>
      <c r="D340" t="s">
        <v>14</v>
      </c>
      <c r="E340" s="12">
        <v>67</v>
      </c>
    </row>
    <row r="341" spans="1:5" x14ac:dyDescent="0.25">
      <c r="A341" t="s">
        <v>20</v>
      </c>
      <c r="B341" s="12">
        <v>266</v>
      </c>
      <c r="D341" t="s">
        <v>14</v>
      </c>
      <c r="E341" s="12">
        <v>78</v>
      </c>
    </row>
    <row r="342" spans="1:5" x14ac:dyDescent="0.25">
      <c r="A342" t="s">
        <v>20</v>
      </c>
      <c r="B342" s="12">
        <v>268</v>
      </c>
      <c r="D342" t="s">
        <v>14</v>
      </c>
      <c r="E342" s="12">
        <v>67</v>
      </c>
    </row>
    <row r="343" spans="1:5" x14ac:dyDescent="0.25">
      <c r="A343" t="s">
        <v>20</v>
      </c>
      <c r="B343" s="12">
        <v>269</v>
      </c>
      <c r="D343" t="s">
        <v>14</v>
      </c>
      <c r="E343" s="12">
        <v>263</v>
      </c>
    </row>
    <row r="344" spans="1:5" x14ac:dyDescent="0.25">
      <c r="A344" t="s">
        <v>20</v>
      </c>
      <c r="B344" s="12">
        <v>270</v>
      </c>
      <c r="D344" t="s">
        <v>14</v>
      </c>
      <c r="E344" s="12">
        <v>1691</v>
      </c>
    </row>
    <row r="345" spans="1:5" x14ac:dyDescent="0.25">
      <c r="A345" t="s">
        <v>20</v>
      </c>
      <c r="B345" s="12">
        <v>272</v>
      </c>
      <c r="D345" t="s">
        <v>14</v>
      </c>
      <c r="E345" s="12">
        <v>181</v>
      </c>
    </row>
    <row r="346" spans="1:5" x14ac:dyDescent="0.25">
      <c r="A346" t="s">
        <v>20</v>
      </c>
      <c r="B346" s="12">
        <v>275</v>
      </c>
      <c r="D346" t="s">
        <v>14</v>
      </c>
      <c r="E346" s="12">
        <v>13</v>
      </c>
    </row>
    <row r="347" spans="1:5" x14ac:dyDescent="0.25">
      <c r="A347" t="s">
        <v>20</v>
      </c>
      <c r="B347" s="12">
        <v>279</v>
      </c>
      <c r="D347" t="s">
        <v>14</v>
      </c>
      <c r="E347" s="12">
        <v>1</v>
      </c>
    </row>
    <row r="348" spans="1:5" x14ac:dyDescent="0.25">
      <c r="A348" t="s">
        <v>20</v>
      </c>
      <c r="B348" s="12">
        <v>280</v>
      </c>
      <c r="D348" t="s">
        <v>14</v>
      </c>
      <c r="E348" s="12">
        <v>21</v>
      </c>
    </row>
    <row r="349" spans="1:5" x14ac:dyDescent="0.25">
      <c r="A349" t="s">
        <v>20</v>
      </c>
      <c r="B349" s="12">
        <v>282</v>
      </c>
      <c r="D349" t="s">
        <v>14</v>
      </c>
      <c r="E349" s="12">
        <v>830</v>
      </c>
    </row>
    <row r="350" spans="1:5" x14ac:dyDescent="0.25">
      <c r="A350" t="s">
        <v>20</v>
      </c>
      <c r="B350" s="12">
        <v>288</v>
      </c>
      <c r="D350" t="s">
        <v>14</v>
      </c>
      <c r="E350" s="12">
        <v>130</v>
      </c>
    </row>
    <row r="351" spans="1:5" x14ac:dyDescent="0.25">
      <c r="A351" t="s">
        <v>20</v>
      </c>
      <c r="B351" s="12">
        <v>290</v>
      </c>
      <c r="D351" t="s">
        <v>14</v>
      </c>
      <c r="E351" s="12">
        <v>55</v>
      </c>
    </row>
    <row r="352" spans="1:5" x14ac:dyDescent="0.25">
      <c r="A352" t="s">
        <v>20</v>
      </c>
      <c r="B352" s="12">
        <v>295</v>
      </c>
      <c r="D352" t="s">
        <v>14</v>
      </c>
      <c r="E352" s="12">
        <v>114</v>
      </c>
    </row>
    <row r="353" spans="1:5" x14ac:dyDescent="0.25">
      <c r="A353" t="s">
        <v>20</v>
      </c>
      <c r="B353" s="12">
        <v>296</v>
      </c>
      <c r="D353" t="s">
        <v>14</v>
      </c>
      <c r="E353" s="12">
        <v>594</v>
      </c>
    </row>
    <row r="354" spans="1:5" x14ac:dyDescent="0.25">
      <c r="A354" t="s">
        <v>20</v>
      </c>
      <c r="B354" s="12">
        <v>297</v>
      </c>
      <c r="D354" t="s">
        <v>14</v>
      </c>
      <c r="E354" s="12">
        <v>24</v>
      </c>
    </row>
    <row r="355" spans="1:5" x14ac:dyDescent="0.25">
      <c r="A355" t="s">
        <v>20</v>
      </c>
      <c r="B355" s="12">
        <v>299</v>
      </c>
      <c r="D355" t="s">
        <v>14</v>
      </c>
      <c r="E355" s="12">
        <v>252</v>
      </c>
    </row>
    <row r="356" spans="1:5" x14ac:dyDescent="0.25">
      <c r="A356" t="s">
        <v>20</v>
      </c>
      <c r="B356" s="12">
        <v>300</v>
      </c>
      <c r="D356" t="s">
        <v>14</v>
      </c>
      <c r="E356" s="12">
        <v>67</v>
      </c>
    </row>
    <row r="357" spans="1:5" x14ac:dyDescent="0.25">
      <c r="A357" t="s">
        <v>20</v>
      </c>
      <c r="B357" s="12">
        <v>300</v>
      </c>
      <c r="D357" t="s">
        <v>14</v>
      </c>
      <c r="E357" s="12">
        <v>742</v>
      </c>
    </row>
    <row r="358" spans="1:5" x14ac:dyDescent="0.25">
      <c r="A358" t="s">
        <v>20</v>
      </c>
      <c r="B358" s="12">
        <v>303</v>
      </c>
      <c r="D358" t="s">
        <v>14</v>
      </c>
      <c r="E358" s="12">
        <v>75</v>
      </c>
    </row>
    <row r="359" spans="1:5" x14ac:dyDescent="0.25">
      <c r="A359" t="s">
        <v>20</v>
      </c>
      <c r="B359" s="12">
        <v>307</v>
      </c>
      <c r="D359" t="s">
        <v>14</v>
      </c>
      <c r="E359" s="12">
        <v>4405</v>
      </c>
    </row>
    <row r="360" spans="1:5" x14ac:dyDescent="0.25">
      <c r="A360" t="s">
        <v>20</v>
      </c>
      <c r="B360" s="12">
        <v>307</v>
      </c>
      <c r="D360" t="s">
        <v>14</v>
      </c>
      <c r="E360" s="12">
        <v>92</v>
      </c>
    </row>
    <row r="361" spans="1:5" x14ac:dyDescent="0.25">
      <c r="A361" t="s">
        <v>20</v>
      </c>
      <c r="B361" s="12">
        <v>316</v>
      </c>
      <c r="D361" t="s">
        <v>14</v>
      </c>
      <c r="E361" s="12">
        <v>64</v>
      </c>
    </row>
    <row r="362" spans="1:5" x14ac:dyDescent="0.25">
      <c r="A362" t="s">
        <v>20</v>
      </c>
      <c r="B362" s="12">
        <v>323</v>
      </c>
      <c r="D362" t="s">
        <v>14</v>
      </c>
      <c r="E362" s="12">
        <v>64</v>
      </c>
    </row>
    <row r="363" spans="1:5" x14ac:dyDescent="0.25">
      <c r="A363" t="s">
        <v>20</v>
      </c>
      <c r="B363" s="12">
        <v>329</v>
      </c>
      <c r="D363" t="s">
        <v>14</v>
      </c>
      <c r="E363" s="12">
        <v>842</v>
      </c>
    </row>
    <row r="364" spans="1:5" x14ac:dyDescent="0.25">
      <c r="A364" t="s">
        <v>20</v>
      </c>
      <c r="B364" s="12">
        <v>330</v>
      </c>
      <c r="D364" t="s">
        <v>14</v>
      </c>
      <c r="E364" s="12">
        <v>112</v>
      </c>
    </row>
    <row r="365" spans="1:5" x14ac:dyDescent="0.25">
      <c r="A365" t="s">
        <v>20</v>
      </c>
      <c r="B365" s="12">
        <v>331</v>
      </c>
      <c r="D365" t="s">
        <v>14</v>
      </c>
      <c r="E365" s="12">
        <v>374</v>
      </c>
    </row>
    <row r="366" spans="1:5" x14ac:dyDescent="0.25">
      <c r="A366" t="s">
        <v>20</v>
      </c>
      <c r="B366" s="12">
        <v>336</v>
      </c>
    </row>
    <row r="367" spans="1:5" x14ac:dyDescent="0.25">
      <c r="A367" t="s">
        <v>20</v>
      </c>
      <c r="B367" s="12">
        <v>337</v>
      </c>
    </row>
    <row r="368" spans="1:5" x14ac:dyDescent="0.25">
      <c r="A368" t="s">
        <v>20</v>
      </c>
      <c r="B368" s="12">
        <v>340</v>
      </c>
    </row>
    <row r="369" spans="1:2" x14ac:dyDescent="0.25">
      <c r="A369" t="s">
        <v>20</v>
      </c>
      <c r="B369" s="12">
        <v>361</v>
      </c>
    </row>
    <row r="370" spans="1:2" x14ac:dyDescent="0.25">
      <c r="A370" t="s">
        <v>20</v>
      </c>
      <c r="B370" s="12">
        <v>363</v>
      </c>
    </row>
    <row r="371" spans="1:2" x14ac:dyDescent="0.25">
      <c r="A371" t="s">
        <v>20</v>
      </c>
      <c r="B371" s="12">
        <v>366</v>
      </c>
    </row>
    <row r="372" spans="1:2" x14ac:dyDescent="0.25">
      <c r="A372" t="s">
        <v>20</v>
      </c>
      <c r="B372" s="12">
        <v>369</v>
      </c>
    </row>
    <row r="373" spans="1:2" x14ac:dyDescent="0.25">
      <c r="A373" t="s">
        <v>20</v>
      </c>
      <c r="B373" s="12">
        <v>374</v>
      </c>
    </row>
    <row r="374" spans="1:2" x14ac:dyDescent="0.25">
      <c r="A374" t="s">
        <v>20</v>
      </c>
      <c r="B374" s="12">
        <v>375</v>
      </c>
    </row>
    <row r="375" spans="1:2" x14ac:dyDescent="0.25">
      <c r="A375" t="s">
        <v>20</v>
      </c>
      <c r="B375" s="12">
        <v>381</v>
      </c>
    </row>
    <row r="376" spans="1:2" x14ac:dyDescent="0.25">
      <c r="A376" t="s">
        <v>20</v>
      </c>
      <c r="B376" s="12">
        <v>381</v>
      </c>
    </row>
    <row r="377" spans="1:2" x14ac:dyDescent="0.25">
      <c r="A377" t="s">
        <v>20</v>
      </c>
      <c r="B377" s="12">
        <v>393</v>
      </c>
    </row>
    <row r="378" spans="1:2" x14ac:dyDescent="0.25">
      <c r="A378" t="s">
        <v>20</v>
      </c>
      <c r="B378" s="12">
        <v>397</v>
      </c>
    </row>
    <row r="379" spans="1:2" x14ac:dyDescent="0.25">
      <c r="A379" t="s">
        <v>20</v>
      </c>
      <c r="B379" s="12">
        <v>409</v>
      </c>
    </row>
    <row r="380" spans="1:2" x14ac:dyDescent="0.25">
      <c r="A380" t="s">
        <v>20</v>
      </c>
      <c r="B380" s="12">
        <v>411</v>
      </c>
    </row>
    <row r="381" spans="1:2" x14ac:dyDescent="0.25">
      <c r="A381" t="s">
        <v>20</v>
      </c>
      <c r="B381" s="12">
        <v>419</v>
      </c>
    </row>
    <row r="382" spans="1:2" x14ac:dyDescent="0.25">
      <c r="A382" t="s">
        <v>20</v>
      </c>
      <c r="B382" s="12">
        <v>432</v>
      </c>
    </row>
    <row r="383" spans="1:2" x14ac:dyDescent="0.25">
      <c r="A383" t="s">
        <v>20</v>
      </c>
      <c r="B383" s="12">
        <v>452</v>
      </c>
    </row>
    <row r="384" spans="1:2" x14ac:dyDescent="0.25">
      <c r="A384" t="s">
        <v>20</v>
      </c>
      <c r="B384" s="12">
        <v>454</v>
      </c>
    </row>
    <row r="385" spans="1:2" x14ac:dyDescent="0.25">
      <c r="A385" t="s">
        <v>20</v>
      </c>
      <c r="B385" s="12">
        <v>460</v>
      </c>
    </row>
    <row r="386" spans="1:2" x14ac:dyDescent="0.25">
      <c r="A386" t="s">
        <v>20</v>
      </c>
      <c r="B386" s="12">
        <v>462</v>
      </c>
    </row>
    <row r="387" spans="1:2" x14ac:dyDescent="0.25">
      <c r="A387" t="s">
        <v>20</v>
      </c>
      <c r="B387" s="12">
        <v>470</v>
      </c>
    </row>
    <row r="388" spans="1:2" x14ac:dyDescent="0.25">
      <c r="A388" t="s">
        <v>20</v>
      </c>
      <c r="B388" s="12">
        <v>480</v>
      </c>
    </row>
    <row r="389" spans="1:2" x14ac:dyDescent="0.25">
      <c r="A389" t="s">
        <v>20</v>
      </c>
      <c r="B389" s="12">
        <v>484</v>
      </c>
    </row>
    <row r="390" spans="1:2" x14ac:dyDescent="0.25">
      <c r="A390" t="s">
        <v>20</v>
      </c>
      <c r="B390" s="12">
        <v>498</v>
      </c>
    </row>
    <row r="391" spans="1:2" x14ac:dyDescent="0.25">
      <c r="A391" t="s">
        <v>20</v>
      </c>
      <c r="B391" s="12">
        <v>524</v>
      </c>
    </row>
    <row r="392" spans="1:2" x14ac:dyDescent="0.25">
      <c r="A392" t="s">
        <v>20</v>
      </c>
      <c r="B392" s="12">
        <v>533</v>
      </c>
    </row>
    <row r="393" spans="1:2" x14ac:dyDescent="0.25">
      <c r="A393" t="s">
        <v>20</v>
      </c>
      <c r="B393" s="12">
        <v>536</v>
      </c>
    </row>
    <row r="394" spans="1:2" x14ac:dyDescent="0.25">
      <c r="A394" t="s">
        <v>20</v>
      </c>
      <c r="B394" s="12">
        <v>546</v>
      </c>
    </row>
    <row r="395" spans="1:2" x14ac:dyDescent="0.25">
      <c r="A395" t="s">
        <v>20</v>
      </c>
      <c r="B395" s="12">
        <v>554</v>
      </c>
    </row>
    <row r="396" spans="1:2" x14ac:dyDescent="0.25">
      <c r="A396" t="s">
        <v>20</v>
      </c>
      <c r="B396" s="12">
        <v>555</v>
      </c>
    </row>
    <row r="397" spans="1:2" x14ac:dyDescent="0.25">
      <c r="A397" t="s">
        <v>20</v>
      </c>
      <c r="B397" s="12">
        <v>589</v>
      </c>
    </row>
    <row r="398" spans="1:2" x14ac:dyDescent="0.25">
      <c r="A398" t="s">
        <v>20</v>
      </c>
      <c r="B398" s="12">
        <v>645</v>
      </c>
    </row>
    <row r="399" spans="1:2" x14ac:dyDescent="0.25">
      <c r="A399" t="s">
        <v>20</v>
      </c>
      <c r="B399" s="12">
        <v>659</v>
      </c>
    </row>
    <row r="400" spans="1:2" x14ac:dyDescent="0.25">
      <c r="A400" t="s">
        <v>20</v>
      </c>
      <c r="B400" s="12">
        <v>676</v>
      </c>
    </row>
    <row r="401" spans="1:2" x14ac:dyDescent="0.25">
      <c r="A401" t="s">
        <v>20</v>
      </c>
      <c r="B401" s="12">
        <v>723</v>
      </c>
    </row>
    <row r="402" spans="1:2" x14ac:dyDescent="0.25">
      <c r="A402" t="s">
        <v>20</v>
      </c>
      <c r="B402" s="12">
        <v>762</v>
      </c>
    </row>
    <row r="403" spans="1:2" x14ac:dyDescent="0.25">
      <c r="A403" t="s">
        <v>20</v>
      </c>
      <c r="B403" s="12">
        <v>768</v>
      </c>
    </row>
    <row r="404" spans="1:2" x14ac:dyDescent="0.25">
      <c r="A404" t="s">
        <v>20</v>
      </c>
      <c r="B404" s="12">
        <v>820</v>
      </c>
    </row>
    <row r="405" spans="1:2" x14ac:dyDescent="0.25">
      <c r="A405" t="s">
        <v>20</v>
      </c>
      <c r="B405" s="12">
        <v>890</v>
      </c>
    </row>
    <row r="406" spans="1:2" x14ac:dyDescent="0.25">
      <c r="A406" t="s">
        <v>20</v>
      </c>
      <c r="B406" s="12">
        <v>903</v>
      </c>
    </row>
    <row r="407" spans="1:2" x14ac:dyDescent="0.25">
      <c r="A407" t="s">
        <v>20</v>
      </c>
      <c r="B407" s="12">
        <v>909</v>
      </c>
    </row>
    <row r="408" spans="1:2" x14ac:dyDescent="0.25">
      <c r="A408" t="s">
        <v>20</v>
      </c>
      <c r="B408" s="12">
        <v>943</v>
      </c>
    </row>
    <row r="409" spans="1:2" x14ac:dyDescent="0.25">
      <c r="A409" t="s">
        <v>20</v>
      </c>
      <c r="B409" s="12">
        <v>980</v>
      </c>
    </row>
    <row r="410" spans="1:2" x14ac:dyDescent="0.25">
      <c r="A410" t="s">
        <v>20</v>
      </c>
      <c r="B410" s="12">
        <v>1015</v>
      </c>
    </row>
    <row r="411" spans="1:2" x14ac:dyDescent="0.25">
      <c r="A411" t="s">
        <v>20</v>
      </c>
      <c r="B411" s="12">
        <v>1022</v>
      </c>
    </row>
    <row r="412" spans="1:2" x14ac:dyDescent="0.25">
      <c r="A412" t="s">
        <v>20</v>
      </c>
      <c r="B412" s="12">
        <v>1052</v>
      </c>
    </row>
    <row r="413" spans="1:2" x14ac:dyDescent="0.25">
      <c r="A413" t="s">
        <v>20</v>
      </c>
      <c r="B413" s="12">
        <v>1071</v>
      </c>
    </row>
    <row r="414" spans="1:2" x14ac:dyDescent="0.25">
      <c r="A414" t="s">
        <v>20</v>
      </c>
      <c r="B414" s="12">
        <v>1071</v>
      </c>
    </row>
    <row r="415" spans="1:2" x14ac:dyDescent="0.25">
      <c r="A415" t="s">
        <v>20</v>
      </c>
      <c r="B415" s="12">
        <v>1073</v>
      </c>
    </row>
    <row r="416" spans="1:2" x14ac:dyDescent="0.25">
      <c r="A416" t="s">
        <v>20</v>
      </c>
      <c r="B416" s="12">
        <v>1095</v>
      </c>
    </row>
    <row r="417" spans="1:2" x14ac:dyDescent="0.25">
      <c r="A417" t="s">
        <v>20</v>
      </c>
      <c r="B417" s="12">
        <v>1101</v>
      </c>
    </row>
    <row r="418" spans="1:2" x14ac:dyDescent="0.25">
      <c r="A418" t="s">
        <v>20</v>
      </c>
      <c r="B418" s="12">
        <v>1113</v>
      </c>
    </row>
    <row r="419" spans="1:2" x14ac:dyDescent="0.25">
      <c r="A419" t="s">
        <v>20</v>
      </c>
      <c r="B419" s="12">
        <v>1137</v>
      </c>
    </row>
    <row r="420" spans="1:2" x14ac:dyDescent="0.25">
      <c r="A420" t="s">
        <v>20</v>
      </c>
      <c r="B420" s="12">
        <v>1140</v>
      </c>
    </row>
    <row r="421" spans="1:2" x14ac:dyDescent="0.25">
      <c r="A421" t="s">
        <v>20</v>
      </c>
      <c r="B421" s="12">
        <v>1152</v>
      </c>
    </row>
    <row r="422" spans="1:2" x14ac:dyDescent="0.25">
      <c r="A422" t="s">
        <v>20</v>
      </c>
      <c r="B422" s="12">
        <v>1170</v>
      </c>
    </row>
    <row r="423" spans="1:2" x14ac:dyDescent="0.25">
      <c r="A423" t="s">
        <v>20</v>
      </c>
      <c r="B423" s="12">
        <v>1249</v>
      </c>
    </row>
    <row r="424" spans="1:2" x14ac:dyDescent="0.25">
      <c r="A424" t="s">
        <v>20</v>
      </c>
      <c r="B424" s="12">
        <v>1267</v>
      </c>
    </row>
    <row r="425" spans="1:2" x14ac:dyDescent="0.25">
      <c r="A425" t="s">
        <v>20</v>
      </c>
      <c r="B425" s="12">
        <v>1280</v>
      </c>
    </row>
    <row r="426" spans="1:2" x14ac:dyDescent="0.25">
      <c r="A426" t="s">
        <v>20</v>
      </c>
      <c r="B426" s="12">
        <v>1297</v>
      </c>
    </row>
    <row r="427" spans="1:2" x14ac:dyDescent="0.25">
      <c r="A427" t="s">
        <v>20</v>
      </c>
      <c r="B427" s="12">
        <v>1345</v>
      </c>
    </row>
    <row r="428" spans="1:2" x14ac:dyDescent="0.25">
      <c r="A428" t="s">
        <v>20</v>
      </c>
      <c r="B428" s="12">
        <v>1354</v>
      </c>
    </row>
    <row r="429" spans="1:2" x14ac:dyDescent="0.25">
      <c r="A429" t="s">
        <v>20</v>
      </c>
      <c r="B429" s="12">
        <v>1385</v>
      </c>
    </row>
    <row r="430" spans="1:2" x14ac:dyDescent="0.25">
      <c r="A430" t="s">
        <v>20</v>
      </c>
      <c r="B430" s="12">
        <v>1396</v>
      </c>
    </row>
    <row r="431" spans="1:2" x14ac:dyDescent="0.25">
      <c r="A431" t="s">
        <v>20</v>
      </c>
      <c r="B431" s="12">
        <v>1396</v>
      </c>
    </row>
    <row r="432" spans="1:2" x14ac:dyDescent="0.25">
      <c r="A432" t="s">
        <v>20</v>
      </c>
      <c r="B432" s="12">
        <v>1425</v>
      </c>
    </row>
    <row r="433" spans="1:2" x14ac:dyDescent="0.25">
      <c r="A433" t="s">
        <v>20</v>
      </c>
      <c r="B433" s="12">
        <v>1442</v>
      </c>
    </row>
    <row r="434" spans="1:2" x14ac:dyDescent="0.25">
      <c r="A434" t="s">
        <v>20</v>
      </c>
      <c r="B434" s="12">
        <v>1460</v>
      </c>
    </row>
    <row r="435" spans="1:2" x14ac:dyDescent="0.25">
      <c r="A435" t="s">
        <v>20</v>
      </c>
      <c r="B435" s="12">
        <v>1467</v>
      </c>
    </row>
    <row r="436" spans="1:2" x14ac:dyDescent="0.25">
      <c r="A436" t="s">
        <v>20</v>
      </c>
      <c r="B436" s="12">
        <v>1470</v>
      </c>
    </row>
    <row r="437" spans="1:2" x14ac:dyDescent="0.25">
      <c r="A437" t="s">
        <v>20</v>
      </c>
      <c r="B437" s="12">
        <v>1518</v>
      </c>
    </row>
    <row r="438" spans="1:2" x14ac:dyDescent="0.25">
      <c r="A438" t="s">
        <v>20</v>
      </c>
      <c r="B438" s="12">
        <v>1539</v>
      </c>
    </row>
    <row r="439" spans="1:2" x14ac:dyDescent="0.25">
      <c r="A439" t="s">
        <v>20</v>
      </c>
      <c r="B439" s="12">
        <v>1548</v>
      </c>
    </row>
    <row r="440" spans="1:2" x14ac:dyDescent="0.25">
      <c r="A440" t="s">
        <v>20</v>
      </c>
      <c r="B440" s="12">
        <v>1559</v>
      </c>
    </row>
    <row r="441" spans="1:2" x14ac:dyDescent="0.25">
      <c r="A441" t="s">
        <v>20</v>
      </c>
      <c r="B441" s="12">
        <v>1561</v>
      </c>
    </row>
    <row r="442" spans="1:2" x14ac:dyDescent="0.25">
      <c r="A442" t="s">
        <v>20</v>
      </c>
      <c r="B442" s="12">
        <v>1572</v>
      </c>
    </row>
    <row r="443" spans="1:2" x14ac:dyDescent="0.25">
      <c r="A443" t="s">
        <v>20</v>
      </c>
      <c r="B443" s="12">
        <v>1573</v>
      </c>
    </row>
    <row r="444" spans="1:2" x14ac:dyDescent="0.25">
      <c r="A444" t="s">
        <v>20</v>
      </c>
      <c r="B444" s="12">
        <v>1600</v>
      </c>
    </row>
    <row r="445" spans="1:2" x14ac:dyDescent="0.25">
      <c r="A445" t="s">
        <v>20</v>
      </c>
      <c r="B445" s="12">
        <v>1604</v>
      </c>
    </row>
    <row r="446" spans="1:2" x14ac:dyDescent="0.25">
      <c r="A446" t="s">
        <v>20</v>
      </c>
      <c r="B446" s="12">
        <v>1605</v>
      </c>
    </row>
    <row r="447" spans="1:2" x14ac:dyDescent="0.25">
      <c r="A447" t="s">
        <v>20</v>
      </c>
      <c r="B447" s="12">
        <v>1606</v>
      </c>
    </row>
    <row r="448" spans="1:2" x14ac:dyDescent="0.25">
      <c r="A448" t="s">
        <v>20</v>
      </c>
      <c r="B448" s="12">
        <v>1613</v>
      </c>
    </row>
    <row r="449" spans="1:2" x14ac:dyDescent="0.25">
      <c r="A449" t="s">
        <v>20</v>
      </c>
      <c r="B449" s="12">
        <v>1621</v>
      </c>
    </row>
    <row r="450" spans="1:2" x14ac:dyDescent="0.25">
      <c r="A450" t="s">
        <v>20</v>
      </c>
      <c r="B450" s="12">
        <v>1629</v>
      </c>
    </row>
    <row r="451" spans="1:2" x14ac:dyDescent="0.25">
      <c r="A451" t="s">
        <v>20</v>
      </c>
      <c r="B451" s="12">
        <v>1681</v>
      </c>
    </row>
    <row r="452" spans="1:2" x14ac:dyDescent="0.25">
      <c r="A452" t="s">
        <v>20</v>
      </c>
      <c r="B452" s="12">
        <v>1684</v>
      </c>
    </row>
    <row r="453" spans="1:2" x14ac:dyDescent="0.25">
      <c r="A453" t="s">
        <v>20</v>
      </c>
      <c r="B453" s="12">
        <v>1690</v>
      </c>
    </row>
    <row r="454" spans="1:2" x14ac:dyDescent="0.25">
      <c r="A454" t="s">
        <v>20</v>
      </c>
      <c r="B454" s="12">
        <v>1697</v>
      </c>
    </row>
    <row r="455" spans="1:2" x14ac:dyDescent="0.25">
      <c r="A455" t="s">
        <v>20</v>
      </c>
      <c r="B455" s="12">
        <v>1703</v>
      </c>
    </row>
    <row r="456" spans="1:2" x14ac:dyDescent="0.25">
      <c r="A456" t="s">
        <v>20</v>
      </c>
      <c r="B456" s="12">
        <v>1713</v>
      </c>
    </row>
    <row r="457" spans="1:2" x14ac:dyDescent="0.25">
      <c r="A457" t="s">
        <v>20</v>
      </c>
      <c r="B457" s="12">
        <v>1773</v>
      </c>
    </row>
    <row r="458" spans="1:2" x14ac:dyDescent="0.25">
      <c r="A458" t="s">
        <v>20</v>
      </c>
      <c r="B458" s="12">
        <v>1782</v>
      </c>
    </row>
    <row r="459" spans="1:2" x14ac:dyDescent="0.25">
      <c r="A459" t="s">
        <v>20</v>
      </c>
      <c r="B459" s="12">
        <v>1784</v>
      </c>
    </row>
    <row r="460" spans="1:2" x14ac:dyDescent="0.25">
      <c r="A460" t="s">
        <v>20</v>
      </c>
      <c r="B460" s="12">
        <v>1785</v>
      </c>
    </row>
    <row r="461" spans="1:2" x14ac:dyDescent="0.25">
      <c r="A461" t="s">
        <v>20</v>
      </c>
      <c r="B461" s="12">
        <v>1797</v>
      </c>
    </row>
    <row r="462" spans="1:2" x14ac:dyDescent="0.25">
      <c r="A462" t="s">
        <v>20</v>
      </c>
      <c r="B462" s="12">
        <v>1815</v>
      </c>
    </row>
    <row r="463" spans="1:2" x14ac:dyDescent="0.25">
      <c r="A463" t="s">
        <v>20</v>
      </c>
      <c r="B463" s="12">
        <v>1821</v>
      </c>
    </row>
    <row r="464" spans="1:2" x14ac:dyDescent="0.25">
      <c r="A464" t="s">
        <v>20</v>
      </c>
      <c r="B464" s="12">
        <v>1866</v>
      </c>
    </row>
    <row r="465" spans="1:2" x14ac:dyDescent="0.25">
      <c r="A465" t="s">
        <v>20</v>
      </c>
      <c r="B465" s="12">
        <v>1884</v>
      </c>
    </row>
    <row r="466" spans="1:2" x14ac:dyDescent="0.25">
      <c r="A466" t="s">
        <v>20</v>
      </c>
      <c r="B466" s="12">
        <v>1887</v>
      </c>
    </row>
    <row r="467" spans="1:2" x14ac:dyDescent="0.25">
      <c r="A467" t="s">
        <v>20</v>
      </c>
      <c r="B467" s="12">
        <v>1894</v>
      </c>
    </row>
    <row r="468" spans="1:2" x14ac:dyDescent="0.25">
      <c r="A468" t="s">
        <v>20</v>
      </c>
      <c r="B468" s="12">
        <v>1902</v>
      </c>
    </row>
    <row r="469" spans="1:2" x14ac:dyDescent="0.25">
      <c r="A469" t="s">
        <v>20</v>
      </c>
      <c r="B469" s="12">
        <v>1917</v>
      </c>
    </row>
    <row r="470" spans="1:2" x14ac:dyDescent="0.25">
      <c r="A470" t="s">
        <v>20</v>
      </c>
      <c r="B470" s="12">
        <v>1965</v>
      </c>
    </row>
    <row r="471" spans="1:2" x14ac:dyDescent="0.25">
      <c r="A471" t="s">
        <v>20</v>
      </c>
      <c r="B471" s="12">
        <v>1989</v>
      </c>
    </row>
    <row r="472" spans="1:2" x14ac:dyDescent="0.25">
      <c r="A472" t="s">
        <v>20</v>
      </c>
      <c r="B472" s="12">
        <v>1991</v>
      </c>
    </row>
    <row r="473" spans="1:2" x14ac:dyDescent="0.25">
      <c r="A473" t="s">
        <v>20</v>
      </c>
      <c r="B473" s="12">
        <v>2013</v>
      </c>
    </row>
    <row r="474" spans="1:2" x14ac:dyDescent="0.25">
      <c r="A474" t="s">
        <v>20</v>
      </c>
      <c r="B474" s="12">
        <v>2038</v>
      </c>
    </row>
    <row r="475" spans="1:2" x14ac:dyDescent="0.25">
      <c r="A475" t="s">
        <v>20</v>
      </c>
      <c r="B475" s="12">
        <v>2043</v>
      </c>
    </row>
    <row r="476" spans="1:2" x14ac:dyDescent="0.25">
      <c r="A476" t="s">
        <v>20</v>
      </c>
      <c r="B476" s="12">
        <v>2053</v>
      </c>
    </row>
    <row r="477" spans="1:2" x14ac:dyDescent="0.25">
      <c r="A477" t="s">
        <v>20</v>
      </c>
      <c r="B477" s="12">
        <v>2080</v>
      </c>
    </row>
    <row r="478" spans="1:2" x14ac:dyDescent="0.25">
      <c r="A478" t="s">
        <v>20</v>
      </c>
      <c r="B478" s="12">
        <v>2100</v>
      </c>
    </row>
    <row r="479" spans="1:2" x14ac:dyDescent="0.25">
      <c r="A479" t="s">
        <v>20</v>
      </c>
      <c r="B479" s="12">
        <v>2105</v>
      </c>
    </row>
    <row r="480" spans="1:2" x14ac:dyDescent="0.25">
      <c r="A480" t="s">
        <v>20</v>
      </c>
      <c r="B480" s="12">
        <v>2106</v>
      </c>
    </row>
    <row r="481" spans="1:2" x14ac:dyDescent="0.25">
      <c r="A481" t="s">
        <v>20</v>
      </c>
      <c r="B481" s="12">
        <v>2107</v>
      </c>
    </row>
    <row r="482" spans="1:2" x14ac:dyDescent="0.25">
      <c r="A482" t="s">
        <v>20</v>
      </c>
      <c r="B482" s="12">
        <v>2120</v>
      </c>
    </row>
    <row r="483" spans="1:2" x14ac:dyDescent="0.25">
      <c r="A483" t="s">
        <v>20</v>
      </c>
      <c r="B483" s="12">
        <v>2144</v>
      </c>
    </row>
    <row r="484" spans="1:2" x14ac:dyDescent="0.25">
      <c r="A484" t="s">
        <v>20</v>
      </c>
      <c r="B484" s="12">
        <v>2188</v>
      </c>
    </row>
    <row r="485" spans="1:2" x14ac:dyDescent="0.25">
      <c r="A485" t="s">
        <v>20</v>
      </c>
      <c r="B485" s="12">
        <v>2218</v>
      </c>
    </row>
    <row r="486" spans="1:2" x14ac:dyDescent="0.25">
      <c r="A486" t="s">
        <v>20</v>
      </c>
      <c r="B486" s="12">
        <v>2220</v>
      </c>
    </row>
    <row r="487" spans="1:2" x14ac:dyDescent="0.25">
      <c r="A487" t="s">
        <v>20</v>
      </c>
      <c r="B487" s="12">
        <v>2230</v>
      </c>
    </row>
    <row r="488" spans="1:2" x14ac:dyDescent="0.25">
      <c r="A488" t="s">
        <v>20</v>
      </c>
      <c r="B488" s="12">
        <v>2237</v>
      </c>
    </row>
    <row r="489" spans="1:2" x14ac:dyDescent="0.25">
      <c r="A489" t="s">
        <v>20</v>
      </c>
      <c r="B489" s="12">
        <v>2261</v>
      </c>
    </row>
    <row r="490" spans="1:2" x14ac:dyDescent="0.25">
      <c r="A490" t="s">
        <v>20</v>
      </c>
      <c r="B490" s="12">
        <v>2266</v>
      </c>
    </row>
    <row r="491" spans="1:2" x14ac:dyDescent="0.25">
      <c r="A491" t="s">
        <v>20</v>
      </c>
      <c r="B491" s="12">
        <v>2283</v>
      </c>
    </row>
    <row r="492" spans="1:2" x14ac:dyDescent="0.25">
      <c r="A492" t="s">
        <v>20</v>
      </c>
      <c r="B492" s="12">
        <v>2289</v>
      </c>
    </row>
    <row r="493" spans="1:2" x14ac:dyDescent="0.25">
      <c r="A493" t="s">
        <v>20</v>
      </c>
      <c r="B493" s="12">
        <v>2293</v>
      </c>
    </row>
    <row r="494" spans="1:2" x14ac:dyDescent="0.25">
      <c r="A494" t="s">
        <v>20</v>
      </c>
      <c r="B494" s="12">
        <v>2320</v>
      </c>
    </row>
    <row r="495" spans="1:2" x14ac:dyDescent="0.25">
      <c r="A495" t="s">
        <v>20</v>
      </c>
      <c r="B495" s="12">
        <v>2326</v>
      </c>
    </row>
    <row r="496" spans="1:2" x14ac:dyDescent="0.25">
      <c r="A496" t="s">
        <v>20</v>
      </c>
      <c r="B496" s="12">
        <v>2331</v>
      </c>
    </row>
    <row r="497" spans="1:2" x14ac:dyDescent="0.25">
      <c r="A497" t="s">
        <v>20</v>
      </c>
      <c r="B497" s="12">
        <v>2346</v>
      </c>
    </row>
    <row r="498" spans="1:2" x14ac:dyDescent="0.25">
      <c r="A498" t="s">
        <v>20</v>
      </c>
      <c r="B498" s="12">
        <v>2353</v>
      </c>
    </row>
    <row r="499" spans="1:2" x14ac:dyDescent="0.25">
      <c r="A499" t="s">
        <v>20</v>
      </c>
      <c r="B499" s="12">
        <v>2409</v>
      </c>
    </row>
    <row r="500" spans="1:2" x14ac:dyDescent="0.25">
      <c r="A500" t="s">
        <v>20</v>
      </c>
      <c r="B500" s="12">
        <v>2414</v>
      </c>
    </row>
    <row r="501" spans="1:2" x14ac:dyDescent="0.25">
      <c r="A501" t="s">
        <v>20</v>
      </c>
      <c r="B501" s="12">
        <v>2431</v>
      </c>
    </row>
    <row r="502" spans="1:2" x14ac:dyDescent="0.25">
      <c r="A502" t="s">
        <v>20</v>
      </c>
      <c r="B502" s="12">
        <v>2436</v>
      </c>
    </row>
    <row r="503" spans="1:2" x14ac:dyDescent="0.25">
      <c r="A503" t="s">
        <v>20</v>
      </c>
      <c r="B503" s="12">
        <v>2441</v>
      </c>
    </row>
    <row r="504" spans="1:2" x14ac:dyDescent="0.25">
      <c r="A504" t="s">
        <v>20</v>
      </c>
      <c r="B504" s="12">
        <v>2443</v>
      </c>
    </row>
    <row r="505" spans="1:2" x14ac:dyDescent="0.25">
      <c r="A505" t="s">
        <v>20</v>
      </c>
      <c r="B505" s="12">
        <v>2443</v>
      </c>
    </row>
    <row r="506" spans="1:2" x14ac:dyDescent="0.25">
      <c r="A506" t="s">
        <v>20</v>
      </c>
      <c r="B506" s="12">
        <v>2468</v>
      </c>
    </row>
    <row r="507" spans="1:2" x14ac:dyDescent="0.25">
      <c r="A507" t="s">
        <v>20</v>
      </c>
      <c r="B507" s="12">
        <v>2475</v>
      </c>
    </row>
    <row r="508" spans="1:2" x14ac:dyDescent="0.25">
      <c r="A508" t="s">
        <v>20</v>
      </c>
      <c r="B508" s="12">
        <v>2489</v>
      </c>
    </row>
    <row r="509" spans="1:2" x14ac:dyDescent="0.25">
      <c r="A509" t="s">
        <v>20</v>
      </c>
      <c r="B509" s="12">
        <v>2506</v>
      </c>
    </row>
    <row r="510" spans="1:2" x14ac:dyDescent="0.25">
      <c r="A510" t="s">
        <v>20</v>
      </c>
      <c r="B510" s="12">
        <v>2526</v>
      </c>
    </row>
    <row r="511" spans="1:2" x14ac:dyDescent="0.25">
      <c r="A511" t="s">
        <v>20</v>
      </c>
      <c r="B511" s="12">
        <v>2528</v>
      </c>
    </row>
    <row r="512" spans="1:2" x14ac:dyDescent="0.25">
      <c r="A512" t="s">
        <v>20</v>
      </c>
      <c r="B512" s="12">
        <v>2551</v>
      </c>
    </row>
    <row r="513" spans="1:2" x14ac:dyDescent="0.25">
      <c r="A513" t="s">
        <v>20</v>
      </c>
      <c r="B513" s="12">
        <v>2662</v>
      </c>
    </row>
    <row r="514" spans="1:2" x14ac:dyDescent="0.25">
      <c r="A514" t="s">
        <v>20</v>
      </c>
      <c r="B514" s="12">
        <v>2673</v>
      </c>
    </row>
    <row r="515" spans="1:2" x14ac:dyDescent="0.25">
      <c r="A515" t="s">
        <v>20</v>
      </c>
      <c r="B515" s="12">
        <v>2693</v>
      </c>
    </row>
    <row r="516" spans="1:2" x14ac:dyDescent="0.25">
      <c r="A516" t="s">
        <v>20</v>
      </c>
      <c r="B516" s="12">
        <v>2725</v>
      </c>
    </row>
    <row r="517" spans="1:2" x14ac:dyDescent="0.25">
      <c r="A517" t="s">
        <v>20</v>
      </c>
      <c r="B517" s="12">
        <v>2739</v>
      </c>
    </row>
    <row r="518" spans="1:2" x14ac:dyDescent="0.25">
      <c r="A518" t="s">
        <v>20</v>
      </c>
      <c r="B518" s="12">
        <v>2756</v>
      </c>
    </row>
    <row r="519" spans="1:2" x14ac:dyDescent="0.25">
      <c r="A519" t="s">
        <v>20</v>
      </c>
      <c r="B519" s="12">
        <v>2768</v>
      </c>
    </row>
    <row r="520" spans="1:2" x14ac:dyDescent="0.25">
      <c r="A520" t="s">
        <v>20</v>
      </c>
      <c r="B520" s="12">
        <v>2805</v>
      </c>
    </row>
    <row r="521" spans="1:2" x14ac:dyDescent="0.25">
      <c r="A521" t="s">
        <v>20</v>
      </c>
      <c r="B521" s="12">
        <v>2857</v>
      </c>
    </row>
    <row r="522" spans="1:2" x14ac:dyDescent="0.25">
      <c r="A522" t="s">
        <v>20</v>
      </c>
      <c r="B522" s="12">
        <v>2875</v>
      </c>
    </row>
    <row r="523" spans="1:2" x14ac:dyDescent="0.25">
      <c r="A523" t="s">
        <v>20</v>
      </c>
      <c r="B523" s="12">
        <v>2893</v>
      </c>
    </row>
    <row r="524" spans="1:2" x14ac:dyDescent="0.25">
      <c r="A524" t="s">
        <v>20</v>
      </c>
      <c r="B524" s="12">
        <v>2985</v>
      </c>
    </row>
    <row r="525" spans="1:2" x14ac:dyDescent="0.25">
      <c r="A525" t="s">
        <v>20</v>
      </c>
      <c r="B525" s="12">
        <v>3016</v>
      </c>
    </row>
    <row r="526" spans="1:2" x14ac:dyDescent="0.25">
      <c r="A526" t="s">
        <v>20</v>
      </c>
      <c r="B526" s="12">
        <v>3036</v>
      </c>
    </row>
    <row r="527" spans="1:2" x14ac:dyDescent="0.25">
      <c r="A527" t="s">
        <v>20</v>
      </c>
      <c r="B527" s="12">
        <v>3059</v>
      </c>
    </row>
    <row r="528" spans="1:2" x14ac:dyDescent="0.25">
      <c r="A528" t="s">
        <v>20</v>
      </c>
      <c r="B528" s="12">
        <v>3063</v>
      </c>
    </row>
    <row r="529" spans="1:2" x14ac:dyDescent="0.25">
      <c r="A529" t="s">
        <v>20</v>
      </c>
      <c r="B529" s="12">
        <v>3116</v>
      </c>
    </row>
    <row r="530" spans="1:2" x14ac:dyDescent="0.25">
      <c r="A530" t="s">
        <v>20</v>
      </c>
      <c r="B530" s="12">
        <v>3131</v>
      </c>
    </row>
    <row r="531" spans="1:2" x14ac:dyDescent="0.25">
      <c r="A531" t="s">
        <v>20</v>
      </c>
      <c r="B531" s="12">
        <v>3177</v>
      </c>
    </row>
    <row r="532" spans="1:2" x14ac:dyDescent="0.25">
      <c r="A532" t="s">
        <v>20</v>
      </c>
      <c r="B532" s="12">
        <v>3205</v>
      </c>
    </row>
    <row r="533" spans="1:2" x14ac:dyDescent="0.25">
      <c r="A533" t="s">
        <v>20</v>
      </c>
      <c r="B533" s="12">
        <v>3272</v>
      </c>
    </row>
    <row r="534" spans="1:2" x14ac:dyDescent="0.25">
      <c r="A534" t="s">
        <v>20</v>
      </c>
      <c r="B534" s="12">
        <v>3308</v>
      </c>
    </row>
    <row r="535" spans="1:2" x14ac:dyDescent="0.25">
      <c r="A535" t="s">
        <v>20</v>
      </c>
      <c r="B535" s="12">
        <v>3318</v>
      </c>
    </row>
    <row r="536" spans="1:2" x14ac:dyDescent="0.25">
      <c r="A536" t="s">
        <v>20</v>
      </c>
      <c r="B536" s="12">
        <v>3376</v>
      </c>
    </row>
    <row r="537" spans="1:2" x14ac:dyDescent="0.25">
      <c r="A537" t="s">
        <v>20</v>
      </c>
      <c r="B537" s="12">
        <v>3388</v>
      </c>
    </row>
    <row r="538" spans="1:2" x14ac:dyDescent="0.25">
      <c r="A538" t="s">
        <v>20</v>
      </c>
      <c r="B538" s="12">
        <v>3533</v>
      </c>
    </row>
    <row r="539" spans="1:2" x14ac:dyDescent="0.25">
      <c r="A539" t="s">
        <v>20</v>
      </c>
      <c r="B539" s="12">
        <v>3537</v>
      </c>
    </row>
    <row r="540" spans="1:2" x14ac:dyDescent="0.25">
      <c r="A540" t="s">
        <v>20</v>
      </c>
      <c r="B540" s="12">
        <v>3594</v>
      </c>
    </row>
    <row r="541" spans="1:2" x14ac:dyDescent="0.25">
      <c r="A541" t="s">
        <v>20</v>
      </c>
      <c r="B541" s="12">
        <v>3596</v>
      </c>
    </row>
    <row r="542" spans="1:2" x14ac:dyDescent="0.25">
      <c r="A542" t="s">
        <v>20</v>
      </c>
      <c r="B542" s="12">
        <v>3657</v>
      </c>
    </row>
    <row r="543" spans="1:2" x14ac:dyDescent="0.25">
      <c r="A543" t="s">
        <v>20</v>
      </c>
      <c r="B543" s="12">
        <v>3727</v>
      </c>
    </row>
    <row r="544" spans="1:2" x14ac:dyDescent="0.25">
      <c r="A544" t="s">
        <v>20</v>
      </c>
      <c r="B544" s="12">
        <v>3742</v>
      </c>
    </row>
    <row r="545" spans="1:2" x14ac:dyDescent="0.25">
      <c r="A545" t="s">
        <v>20</v>
      </c>
      <c r="B545" s="12">
        <v>3777</v>
      </c>
    </row>
    <row r="546" spans="1:2" x14ac:dyDescent="0.25">
      <c r="A546" t="s">
        <v>20</v>
      </c>
      <c r="B546" s="12">
        <v>3934</v>
      </c>
    </row>
    <row r="547" spans="1:2" x14ac:dyDescent="0.25">
      <c r="A547" t="s">
        <v>20</v>
      </c>
      <c r="B547" s="12">
        <v>4006</v>
      </c>
    </row>
    <row r="548" spans="1:2" x14ac:dyDescent="0.25">
      <c r="A548" t="s">
        <v>20</v>
      </c>
      <c r="B548" s="12">
        <v>4065</v>
      </c>
    </row>
    <row r="549" spans="1:2" x14ac:dyDescent="0.25">
      <c r="A549" t="s">
        <v>20</v>
      </c>
      <c r="B549" s="12">
        <v>4233</v>
      </c>
    </row>
    <row r="550" spans="1:2" x14ac:dyDescent="0.25">
      <c r="A550" t="s">
        <v>20</v>
      </c>
      <c r="B550" s="12">
        <v>4289</v>
      </c>
    </row>
    <row r="551" spans="1:2" x14ac:dyDescent="0.25">
      <c r="A551" t="s">
        <v>20</v>
      </c>
      <c r="B551" s="12">
        <v>4358</v>
      </c>
    </row>
    <row r="552" spans="1:2" x14ac:dyDescent="0.25">
      <c r="A552" t="s">
        <v>20</v>
      </c>
      <c r="B552" s="12">
        <v>4498</v>
      </c>
    </row>
    <row r="553" spans="1:2" x14ac:dyDescent="0.25">
      <c r="A553" t="s">
        <v>20</v>
      </c>
      <c r="B553" s="12">
        <v>4799</v>
      </c>
    </row>
    <row r="554" spans="1:2" x14ac:dyDescent="0.25">
      <c r="A554" t="s">
        <v>20</v>
      </c>
      <c r="B554" s="12">
        <v>5139</v>
      </c>
    </row>
    <row r="555" spans="1:2" x14ac:dyDescent="0.25">
      <c r="A555" t="s">
        <v>20</v>
      </c>
      <c r="B555" s="12">
        <v>5168</v>
      </c>
    </row>
    <row r="556" spans="1:2" x14ac:dyDescent="0.25">
      <c r="A556" t="s">
        <v>20</v>
      </c>
      <c r="B556" s="12">
        <v>5180</v>
      </c>
    </row>
    <row r="557" spans="1:2" x14ac:dyDescent="0.25">
      <c r="A557" t="s">
        <v>20</v>
      </c>
      <c r="B557" s="12">
        <v>5203</v>
      </c>
    </row>
    <row r="558" spans="1:2" x14ac:dyDescent="0.25">
      <c r="A558" t="s">
        <v>20</v>
      </c>
      <c r="B558" s="12">
        <v>5419</v>
      </c>
    </row>
    <row r="559" spans="1:2" x14ac:dyDescent="0.25">
      <c r="A559" t="s">
        <v>20</v>
      </c>
      <c r="B559" s="12">
        <v>5512</v>
      </c>
    </row>
    <row r="560" spans="1:2" x14ac:dyDescent="0.25">
      <c r="A560" t="s">
        <v>20</v>
      </c>
      <c r="B560" s="12">
        <v>5880</v>
      </c>
    </row>
    <row r="561" spans="1:2" x14ac:dyDescent="0.25">
      <c r="A561" t="s">
        <v>20</v>
      </c>
      <c r="B561" s="12">
        <v>5966</v>
      </c>
    </row>
    <row r="562" spans="1:2" x14ac:dyDescent="0.25">
      <c r="A562" t="s">
        <v>20</v>
      </c>
      <c r="B562" s="12">
        <v>6212</v>
      </c>
    </row>
    <row r="563" spans="1:2" x14ac:dyDescent="0.25">
      <c r="A563" t="s">
        <v>20</v>
      </c>
      <c r="B563" s="12">
        <v>6286</v>
      </c>
    </row>
    <row r="564" spans="1:2" x14ac:dyDescent="0.25">
      <c r="A564" t="s">
        <v>20</v>
      </c>
      <c r="B564" s="12">
        <v>6406</v>
      </c>
    </row>
    <row r="565" spans="1:2" x14ac:dyDescent="0.25">
      <c r="A565" t="s">
        <v>20</v>
      </c>
      <c r="B565" s="12">
        <v>6465</v>
      </c>
    </row>
    <row r="566" spans="1:2" x14ac:dyDescent="0.25">
      <c r="A566" t="s">
        <v>20</v>
      </c>
      <c r="B566" s="12">
        <v>7295</v>
      </c>
    </row>
  </sheetData>
  <autoFilter ref="A1:B566" xr:uid="{E07EFED9-AA97-4EEA-ACC7-79DB0B8AB9C0}">
    <sortState xmlns:xlrd2="http://schemas.microsoft.com/office/spreadsheetml/2017/richdata2" ref="A2:B566">
      <sortCondition ref="B1:B566"/>
    </sortState>
  </autoFilter>
  <conditionalFormatting sqref="A1:A1048576">
    <cfRule type="cellIs" dxfId="3" priority="3" operator="equal">
      <formula>"failed"</formula>
    </cfRule>
    <cfRule type="cellIs" dxfId="2" priority="4" operator="equal">
      <formula>"successful"</formula>
    </cfRule>
  </conditionalFormatting>
  <conditionalFormatting sqref="D1:D1048576">
    <cfRule type="cellIs" dxfId="1" priority="1" operator="equal">
      <formula>"failed"</formula>
    </cfRule>
    <cfRule type="cellIs" dxfId="0" priority="2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x Category</vt:lpstr>
      <vt:lpstr>Outcome x Sub-Category</vt:lpstr>
      <vt:lpstr>Outcome x Date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Jenna Johnshoy-Aarestad</cp:lastModifiedBy>
  <dcterms:created xsi:type="dcterms:W3CDTF">2021-09-29T18:52:28Z</dcterms:created>
  <dcterms:modified xsi:type="dcterms:W3CDTF">2023-10-02T02:51:18Z</dcterms:modified>
</cp:coreProperties>
</file>