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Q:\DATA\AI\Chengyu Huang\DP State Contingent Financial Instruments\Alex\Step_3\sp500\"/>
    </mc:Choice>
  </mc:AlternateContent>
  <bookViews>
    <workbookView xWindow="0" yWindow="0" windowWidth="20310" windowHeight="10350"/>
  </bookViews>
  <sheets>
    <sheet name="MXWD" sheetId="4" r:id="rId1"/>
    <sheet name="Sp500" sheetId="3" r:id="rId2"/>
    <sheet name="Sheet1" sheetId="5" r:id="rId3"/>
    <sheet name="Sheet2" sheetId="6" r:id="rId4"/>
  </sheets>
  <definedNames>
    <definedName name="_xlnm._FilterDatabase" localSheetId="0" hidden="1">MXWD!$N$2:$Q$198</definedName>
    <definedName name="_xlnm.Print_Area" localSheetId="2">Sheet1!$J$2:$R$48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6" l="1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3" i="6"/>
  <c r="K25" i="6"/>
  <c r="K24" i="6"/>
  <c r="K23" i="6"/>
  <c r="K22" i="6"/>
  <c r="K21" i="6"/>
  <c r="K20" i="6"/>
  <c r="L20" i="6"/>
  <c r="K19" i="6"/>
  <c r="K18" i="6"/>
  <c r="K17" i="6"/>
  <c r="K16" i="6"/>
  <c r="K15" i="6"/>
  <c r="K14" i="6"/>
  <c r="K13" i="6"/>
  <c r="K12" i="6"/>
  <c r="L12" i="6" s="1"/>
  <c r="K11" i="6"/>
  <c r="K10" i="6"/>
  <c r="K9" i="6"/>
  <c r="K8" i="6"/>
  <c r="K7" i="6"/>
  <c r="K6" i="6"/>
  <c r="L6" i="6" s="1"/>
  <c r="K5" i="6"/>
  <c r="K4" i="6"/>
  <c r="L4" i="6" s="1"/>
  <c r="K3" i="6"/>
  <c r="G25" i="6"/>
  <c r="F25" i="6"/>
  <c r="G24" i="6"/>
  <c r="F24" i="6"/>
  <c r="G23" i="6"/>
  <c r="F23" i="6"/>
  <c r="G22" i="6"/>
  <c r="F22" i="6"/>
  <c r="H22" i="6" s="1"/>
  <c r="G21" i="6"/>
  <c r="F21" i="6"/>
  <c r="G20" i="6"/>
  <c r="F20" i="6"/>
  <c r="G19" i="6"/>
  <c r="F19" i="6"/>
  <c r="G18" i="6"/>
  <c r="F18" i="6"/>
  <c r="H18" i="6" s="1"/>
  <c r="G17" i="6"/>
  <c r="F17" i="6"/>
  <c r="G16" i="6"/>
  <c r="F16" i="6"/>
  <c r="G15" i="6"/>
  <c r="F15" i="6"/>
  <c r="G14" i="6"/>
  <c r="F14" i="6"/>
  <c r="H14" i="6" s="1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H6" i="6" s="1"/>
  <c r="G5" i="6"/>
  <c r="F5" i="6"/>
  <c r="G4" i="6"/>
  <c r="F4" i="6"/>
  <c r="G3" i="6"/>
  <c r="F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3" i="6"/>
  <c r="C3" i="6"/>
  <c r="L17" i="6" l="1"/>
  <c r="H11" i="6"/>
  <c r="L24" i="6"/>
  <c r="L16" i="6"/>
  <c r="H10" i="6"/>
  <c r="L7" i="6"/>
  <c r="L3" i="6"/>
  <c r="L10" i="6"/>
  <c r="L15" i="6"/>
  <c r="D10" i="6"/>
  <c r="D18" i="6"/>
  <c r="L5" i="6"/>
  <c r="L25" i="6"/>
  <c r="L11" i="6"/>
  <c r="L18" i="6"/>
  <c r="L9" i="6"/>
  <c r="L13" i="6"/>
  <c r="D19" i="6"/>
  <c r="D11" i="6"/>
  <c r="H4" i="6"/>
  <c r="H8" i="6"/>
  <c r="H12" i="6"/>
  <c r="H16" i="6"/>
  <c r="H20" i="6"/>
  <c r="H24" i="6"/>
  <c r="H3" i="6"/>
  <c r="H19" i="6"/>
  <c r="L14" i="6"/>
  <c r="L21" i="6"/>
  <c r="L23" i="6"/>
  <c r="L8" i="6"/>
  <c r="L22" i="6"/>
  <c r="H5" i="6"/>
  <c r="H9" i="6"/>
  <c r="H13" i="6"/>
  <c r="H17" i="6"/>
  <c r="H21" i="6"/>
  <c r="H25" i="6"/>
  <c r="L19" i="6"/>
  <c r="H7" i="6"/>
  <c r="H15" i="6"/>
  <c r="H23" i="6"/>
  <c r="D20" i="6"/>
  <c r="D12" i="6"/>
  <c r="D4" i="6"/>
  <c r="D22" i="6"/>
  <c r="D14" i="6"/>
  <c r="D6" i="6"/>
  <c r="D21" i="6"/>
  <c r="D13" i="6"/>
  <c r="D5" i="6"/>
  <c r="D3" i="6"/>
  <c r="D17" i="6"/>
  <c r="D24" i="6"/>
  <c r="D16" i="6"/>
  <c r="D8" i="6"/>
  <c r="D25" i="6"/>
  <c r="D9" i="6"/>
  <c r="D23" i="6"/>
  <c r="D15" i="6"/>
  <c r="D7" i="6"/>
  <c r="W8" i="4"/>
  <c r="W7" i="4"/>
  <c r="W6" i="4"/>
  <c r="Z5" i="4"/>
  <c r="Y5" i="4"/>
  <c r="X5" i="4"/>
  <c r="W5" i="4"/>
  <c r="Z4" i="4"/>
  <c r="Y4" i="4"/>
  <c r="X4" i="4"/>
  <c r="W3" i="4"/>
  <c r="Z3" i="4" s="1"/>
  <c r="W4" i="4"/>
  <c r="Y3" i="4"/>
  <c r="X3" i="4"/>
  <c r="Y5" i="3" l="1"/>
  <c r="X5" i="3"/>
  <c r="W5" i="3"/>
  <c r="Z5" i="3" s="1"/>
  <c r="Y4" i="3"/>
  <c r="X4" i="3"/>
  <c r="W4" i="3"/>
  <c r="Z4" i="3" s="1"/>
  <c r="Y3" i="3" l="1"/>
  <c r="X3" i="3"/>
  <c r="W3" i="3"/>
  <c r="Z3" i="3" s="1"/>
</calcChain>
</file>

<file path=xl/sharedStrings.xml><?xml version="1.0" encoding="utf-8"?>
<sst xmlns="http://schemas.openxmlformats.org/spreadsheetml/2006/main" count="101" uniqueCount="20">
  <si>
    <t>year</t>
  </si>
  <si>
    <t>lambda</t>
  </si>
  <si>
    <t>pvalue</t>
  </si>
  <si>
    <t>r2</t>
  </si>
  <si>
    <t>mean</t>
  </si>
  <si>
    <t>var</t>
  </si>
  <si>
    <t>sd</t>
  </si>
  <si>
    <t>t</t>
  </si>
  <si>
    <t>AM</t>
  </si>
  <si>
    <t>EM</t>
  </si>
  <si>
    <t>LC</t>
  </si>
  <si>
    <t>countrycode</t>
  </si>
  <si>
    <t>beta</t>
  </si>
  <si>
    <t>weo</t>
  </si>
  <si>
    <t>Beta</t>
  </si>
  <si>
    <t>MCSI World Index</t>
  </si>
  <si>
    <t>S&amp;P 500</t>
  </si>
  <si>
    <t>x</t>
  </si>
  <si>
    <t>y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</si>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</sst>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Sheet2!$B$3:$B$25</c:f>
              <c:numCache>
                <c:formatCode>General</c:formatCode>
                <c:ptCount val="23"/>
                <c:pt idx="0">
                  <c:v>2.3148942262756917</c:v>
                </c:pt>
                <c:pt idx="1">
                  <c:v>4.0470700881314876</c:v>
                </c:pt>
                <c:pt idx="2">
                  <c:v>9.5638105142273333E-2</c:v>
                </c:pt>
                <c:pt idx="3">
                  <c:v>2.5916909732858091</c:v>
                </c:pt>
                <c:pt idx="4">
                  <c:v>4.4908653706228279</c:v>
                </c:pt>
                <c:pt idx="5">
                  <c:v>2.0208979285083739</c:v>
                </c:pt>
                <c:pt idx="6">
                  <c:v>0.78700008747438155</c:v>
                </c:pt>
                <c:pt idx="7">
                  <c:v>1.5092730955123805</c:v>
                </c:pt>
                <c:pt idx="8">
                  <c:v>1.5234531501036153</c:v>
                </c:pt>
                <c:pt idx="9">
                  <c:v>0.1124319394321599</c:v>
                </c:pt>
                <c:pt idx="10">
                  <c:v>1.0166915342214562</c:v>
                </c:pt>
                <c:pt idx="11">
                  <c:v>2.3480673449555081</c:v>
                </c:pt>
                <c:pt idx="12">
                  <c:v>3.3086989918200227</c:v>
                </c:pt>
                <c:pt idx="13">
                  <c:v>3.0248026211096803</c:v>
                </c:pt>
                <c:pt idx="14">
                  <c:v>3.4845448000566943</c:v>
                </c:pt>
                <c:pt idx="15">
                  <c:v>3.8354618244283905</c:v>
                </c:pt>
                <c:pt idx="16">
                  <c:v>2.0752422535987862</c:v>
                </c:pt>
                <c:pt idx="17">
                  <c:v>4.8271520592035309</c:v>
                </c:pt>
                <c:pt idx="18">
                  <c:v>3.8431529255554646</c:v>
                </c:pt>
                <c:pt idx="19">
                  <c:v>0.20091965926483157</c:v>
                </c:pt>
                <c:pt idx="20">
                  <c:v>2.3155938694246245</c:v>
                </c:pt>
                <c:pt idx="21">
                  <c:v>4.2583816929225362</c:v>
                </c:pt>
                <c:pt idx="22">
                  <c:v>2.5116184976799225</c:v>
                </c:pt>
              </c:numCache>
            </c:numRef>
          </c:xVal>
          <c:yVal>
            <c:numRef>
              <c:f>Sheet2!$D$3:$D$25</c:f>
              <c:numCache>
                <c:formatCode>General</c:formatCode>
                <c:ptCount val="23"/>
                <c:pt idx="0">
                  <c:v>3.043193107544659</c:v>
                </c:pt>
                <c:pt idx="1">
                  <c:v>4.2246508764043966</c:v>
                </c:pt>
                <c:pt idx="2">
                  <c:v>0.42732398693266771</c:v>
                </c:pt>
                <c:pt idx="3">
                  <c:v>3.1540952701869447</c:v>
                </c:pt>
                <c:pt idx="4">
                  <c:v>5.3450434631738828</c:v>
                </c:pt>
                <c:pt idx="5">
                  <c:v>2.843092864460067</c:v>
                </c:pt>
                <c:pt idx="6">
                  <c:v>0.81152509401630002</c:v>
                </c:pt>
                <c:pt idx="7">
                  <c:v>1.7261534242618404</c:v>
                </c:pt>
                <c:pt idx="8">
                  <c:v>1.6392490341231363</c:v>
                </c:pt>
                <c:pt idx="9">
                  <c:v>0.78696740933635057</c:v>
                </c:pt>
                <c:pt idx="10">
                  <c:v>1.6637647352697225</c:v>
                </c:pt>
                <c:pt idx="11">
                  <c:v>2.6685501508150495</c:v>
                </c:pt>
                <c:pt idx="12">
                  <c:v>3.5785825337474022</c:v>
                </c:pt>
                <c:pt idx="13">
                  <c:v>3.303004960803082</c:v>
                </c:pt>
                <c:pt idx="14">
                  <c:v>3.4918286426718335</c:v>
                </c:pt>
                <c:pt idx="15">
                  <c:v>4.3420187924141</c:v>
                </c:pt>
                <c:pt idx="16">
                  <c:v>2.9922193687207721</c:v>
                </c:pt>
                <c:pt idx="17">
                  <c:v>5.5591072958059558</c:v>
                </c:pt>
                <c:pt idx="18">
                  <c:v>4.465782853626294</c:v>
                </c:pt>
                <c:pt idx="19">
                  <c:v>0.98790708029974716</c:v>
                </c:pt>
                <c:pt idx="20">
                  <c:v>2.9261820733219981</c:v>
                </c:pt>
                <c:pt idx="21">
                  <c:v>5.2452945315659436</c:v>
                </c:pt>
                <c:pt idx="22">
                  <c:v>3.0311821403825103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E-4D53-897F-CAABDE063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240112"/>
        <c:axId val="689192208"/>
      </c:scatterChart>
      <c:valAx>
        <c:axId val="140224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192208"/>
        <c:crosses val="autoZero"/>
        <c:crossBetween val="midCat"/>
      </c:valAx>
      <c:valAx>
        <c:axId val="6891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24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Sheet2!$F$3:$F$25</c:f>
              <c:numCache>
                <c:formatCode>General</c:formatCode>
                <c:ptCount val="23"/>
                <c:pt idx="0">
                  <c:v>3.9734169810540014</c:v>
                </c:pt>
                <c:pt idx="1">
                  <c:v>1.6151011940681681</c:v>
                </c:pt>
                <c:pt idx="2">
                  <c:v>4.2596987528813219</c:v>
                </c:pt>
                <c:pt idx="3">
                  <c:v>1.224789092013399</c:v>
                </c:pt>
                <c:pt idx="4">
                  <c:v>4.0897403644921084</c:v>
                </c:pt>
                <c:pt idx="5">
                  <c:v>1.1695352005350035</c:v>
                </c:pt>
                <c:pt idx="6">
                  <c:v>3.9717179677717369</c:v>
                </c:pt>
                <c:pt idx="7">
                  <c:v>3.5916177527521818</c:v>
                </c:pt>
                <c:pt idx="8">
                  <c:v>3.0319059205009697</c:v>
                </c:pt>
                <c:pt idx="9">
                  <c:v>1.0022233332395252</c:v>
                </c:pt>
                <c:pt idx="10">
                  <c:v>9.8057057969419548E-3</c:v>
                </c:pt>
                <c:pt idx="11">
                  <c:v>2.6571731579256062</c:v>
                </c:pt>
                <c:pt idx="12">
                  <c:v>0.80546697695756453</c:v>
                </c:pt>
                <c:pt idx="13">
                  <c:v>2.7178568969832728</c:v>
                </c:pt>
                <c:pt idx="14">
                  <c:v>0.93950055958686995</c:v>
                </c:pt>
                <c:pt idx="15">
                  <c:v>3.0860102378524457</c:v>
                </c:pt>
                <c:pt idx="16">
                  <c:v>1.2968245821167206</c:v>
                </c:pt>
                <c:pt idx="17">
                  <c:v>4.1460515717415314</c:v>
                </c:pt>
                <c:pt idx="18">
                  <c:v>4.1248308144984396</c:v>
                </c:pt>
                <c:pt idx="19">
                  <c:v>1.0266982404522595</c:v>
                </c:pt>
                <c:pt idx="20">
                  <c:v>0.61053026550116518</c:v>
                </c:pt>
                <c:pt idx="21">
                  <c:v>2.3497933625134655</c:v>
                </c:pt>
                <c:pt idx="22">
                  <c:v>3.9456636236659763</c:v>
                </c:pt>
              </c:numCache>
            </c:numRef>
          </c:xVal>
          <c:yVal>
            <c:numRef>
              <c:f>Sheet2!$H$3:$H$25</c:f>
              <c:numCache>
                <c:formatCode>General</c:formatCode>
                <c:ptCount val="23"/>
                <c:pt idx="0">
                  <c:v>-3.9241779975734334</c:v>
                </c:pt>
                <c:pt idx="1">
                  <c:v>-1.3569241510999768</c:v>
                </c:pt>
                <c:pt idx="2">
                  <c:v>-3.5950264002417072</c:v>
                </c:pt>
                <c:pt idx="3">
                  <c:v>-1.0041438174236379</c:v>
                </c:pt>
                <c:pt idx="4">
                  <c:v>-3.4564004722447859</c:v>
                </c:pt>
                <c:pt idx="5">
                  <c:v>-0.81028095174953452</c:v>
                </c:pt>
                <c:pt idx="6">
                  <c:v>-3.8324788883669112</c:v>
                </c:pt>
                <c:pt idx="7">
                  <c:v>-3.3279044741289852</c:v>
                </c:pt>
                <c:pt idx="8">
                  <c:v>-2.6609371589646376</c:v>
                </c:pt>
                <c:pt idx="9">
                  <c:v>-0.39492588937894357</c:v>
                </c:pt>
                <c:pt idx="10">
                  <c:v>0.31118549939959772</c:v>
                </c:pt>
                <c:pt idx="11">
                  <c:v>-2.0056978836649697</c:v>
                </c:pt>
                <c:pt idx="12">
                  <c:v>-4.1295270893506819E-2</c:v>
                </c:pt>
                <c:pt idx="13">
                  <c:v>-2.7036202327016361</c:v>
                </c:pt>
                <c:pt idx="14">
                  <c:v>-0.77327196099174378</c:v>
                </c:pt>
                <c:pt idx="15">
                  <c:v>-2.1350577847388101</c:v>
                </c:pt>
                <c:pt idx="16">
                  <c:v>-0.78874375968362231</c:v>
                </c:pt>
                <c:pt idx="17">
                  <c:v>-3.3338437213938708</c:v>
                </c:pt>
                <c:pt idx="18">
                  <c:v>-3.4963012292848603</c:v>
                </c:pt>
                <c:pt idx="19">
                  <c:v>-0.32403978742108919</c:v>
                </c:pt>
                <c:pt idx="20">
                  <c:v>-0.19526606577079264</c:v>
                </c:pt>
                <c:pt idx="21">
                  <c:v>-2.0640094853334898</c:v>
                </c:pt>
                <c:pt idx="22">
                  <c:v>-3.7702252222851076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FB-4382-BE4E-FAACC9756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240112"/>
        <c:axId val="689192208"/>
      </c:scatterChart>
      <c:valAx>
        <c:axId val="140224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192208"/>
        <c:crosses val="autoZero"/>
        <c:crossBetween val="midCat"/>
      </c:valAx>
      <c:valAx>
        <c:axId val="6891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24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Sheet2!$J$3:$J$25</c:f>
              <c:numCache>
                <c:formatCode>General</c:formatCode>
                <c:ptCount val="23"/>
                <c:pt idx="0">
                  <c:v>-0.662051818576464</c:v>
                </c:pt>
                <c:pt idx="1">
                  <c:v>-1.7425535142430715</c:v>
                </c:pt>
                <c:pt idx="2">
                  <c:v>-0.71306129708851473</c:v>
                </c:pt>
                <c:pt idx="3">
                  <c:v>-4.309931417988917</c:v>
                </c:pt>
                <c:pt idx="4">
                  <c:v>-4.9239165587970914</c:v>
                </c:pt>
                <c:pt idx="5">
                  <c:v>-0.30480366655103452</c:v>
                </c:pt>
                <c:pt idx="6">
                  <c:v>-4.5886328513466728</c:v>
                </c:pt>
                <c:pt idx="7">
                  <c:v>-3.065121002870332</c:v>
                </c:pt>
                <c:pt idx="8">
                  <c:v>-4.5277967574951763</c:v>
                </c:pt>
                <c:pt idx="9">
                  <c:v>-0.79452655410822803</c:v>
                </c:pt>
                <c:pt idx="10">
                  <c:v>-2.3075621217663906</c:v>
                </c:pt>
                <c:pt idx="11">
                  <c:v>-2.4657224559952375</c:v>
                </c:pt>
                <c:pt idx="12">
                  <c:v>-9.3965049348541108E-2</c:v>
                </c:pt>
                <c:pt idx="13">
                  <c:v>-1.4074824760834863</c:v>
                </c:pt>
                <c:pt idx="14">
                  <c:v>-4.0533759857606171</c:v>
                </c:pt>
                <c:pt idx="15">
                  <c:v>-2.6159150802351334</c:v>
                </c:pt>
                <c:pt idx="16">
                  <c:v>-1.746228376748844</c:v>
                </c:pt>
                <c:pt idx="17">
                  <c:v>-1.7288286587665391</c:v>
                </c:pt>
                <c:pt idx="18">
                  <c:v>-0.59206707780958823</c:v>
                </c:pt>
                <c:pt idx="19">
                  <c:v>-1.8449106333672038</c:v>
                </c:pt>
                <c:pt idx="20">
                  <c:v>-2.316164683608219</c:v>
                </c:pt>
                <c:pt idx="21">
                  <c:v>-2.6170186271096578</c:v>
                </c:pt>
                <c:pt idx="22">
                  <c:v>-4.9111455832189961</c:v>
                </c:pt>
              </c:numCache>
            </c:numRef>
          </c:xVal>
          <c:yVal>
            <c:numRef>
              <c:f>Sheet2!$L$3:$L$25</c:f>
              <c:numCache>
                <c:formatCode>General</c:formatCode>
                <c:ptCount val="23"/>
                <c:pt idx="0">
                  <c:v>0.73758561391411859</c:v>
                </c:pt>
                <c:pt idx="1">
                  <c:v>2.3989793474290386</c:v>
                </c:pt>
                <c:pt idx="2">
                  <c:v>1.575113527500112</c:v>
                </c:pt>
                <c:pt idx="3">
                  <c:v>5.0434966520116831</c:v>
                </c:pt>
                <c:pt idx="4">
                  <c:v>5.2764952164978105</c:v>
                </c:pt>
                <c:pt idx="5">
                  <c:v>1.1694684852427391</c:v>
                </c:pt>
                <c:pt idx="6">
                  <c:v>4.9062867525303364</c:v>
                </c:pt>
                <c:pt idx="7">
                  <c:v>3.1629050720570508</c:v>
                </c:pt>
                <c:pt idx="8">
                  <c:v>4.7293641023567101</c:v>
                </c:pt>
                <c:pt idx="9">
                  <c:v>1.2067454460252556</c:v>
                </c:pt>
                <c:pt idx="10">
                  <c:v>2.7505877068354727</c:v>
                </c:pt>
                <c:pt idx="11">
                  <c:v>2.775340752658388</c:v>
                </c:pt>
                <c:pt idx="12">
                  <c:v>0.20023150599003803</c:v>
                </c:pt>
                <c:pt idx="13">
                  <c:v>2.315762679436884</c:v>
                </c:pt>
                <c:pt idx="14">
                  <c:v>4.9699893922634297</c:v>
                </c:pt>
                <c:pt idx="15">
                  <c:v>3.4589229798453456</c:v>
                </c:pt>
                <c:pt idx="16">
                  <c:v>2.6483363374532529</c:v>
                </c:pt>
                <c:pt idx="17">
                  <c:v>2.3178789446735677</c:v>
                </c:pt>
                <c:pt idx="18">
                  <c:v>1.2723410351748745</c:v>
                </c:pt>
                <c:pt idx="19">
                  <c:v>1.9201792145757799</c:v>
                </c:pt>
                <c:pt idx="20">
                  <c:v>2.8781473261987922</c:v>
                </c:pt>
                <c:pt idx="21">
                  <c:v>3.0532143616890126</c:v>
                </c:pt>
                <c:pt idx="22">
                  <c:v>5.5105568664445501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A-4962-9B6C-CA8A1ED0B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240112"/>
        <c:axId val="689192208"/>
      </c:scatterChart>
      <c:valAx>
        <c:axId val="140224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192208"/>
        <c:crosses val="autoZero"/>
        <c:crossBetween val="midCat"/>
      </c:valAx>
      <c:valAx>
        <c:axId val="6891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24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Sheet2!$B$3:$B$25</c:f>
              <c:numCache>
                <c:formatCode>General</c:formatCode>
                <c:ptCount val="23"/>
                <c:pt idx="0">
                  <c:v>2.3148942262756917</c:v>
                </c:pt>
                <c:pt idx="1">
                  <c:v>4.0470700881314876</c:v>
                </c:pt>
                <c:pt idx="2">
                  <c:v>9.5638105142273333E-2</c:v>
                </c:pt>
                <c:pt idx="3">
                  <c:v>2.5916909732858091</c:v>
                </c:pt>
                <c:pt idx="4">
                  <c:v>4.4908653706228279</c:v>
                </c:pt>
                <c:pt idx="5">
                  <c:v>2.0208979285083739</c:v>
                </c:pt>
                <c:pt idx="6">
                  <c:v>0.78700008747438155</c:v>
                </c:pt>
                <c:pt idx="7">
                  <c:v>1.5092730955123805</c:v>
                </c:pt>
                <c:pt idx="8">
                  <c:v>1.5234531501036153</c:v>
                </c:pt>
                <c:pt idx="9">
                  <c:v>0.1124319394321599</c:v>
                </c:pt>
                <c:pt idx="10">
                  <c:v>1.0166915342214562</c:v>
                </c:pt>
                <c:pt idx="11">
                  <c:v>2.3480673449555081</c:v>
                </c:pt>
                <c:pt idx="12">
                  <c:v>3.3086989918200227</c:v>
                </c:pt>
                <c:pt idx="13">
                  <c:v>3.0248026211096803</c:v>
                </c:pt>
                <c:pt idx="14">
                  <c:v>3.4845448000566943</c:v>
                </c:pt>
                <c:pt idx="15">
                  <c:v>3.8354618244283905</c:v>
                </c:pt>
                <c:pt idx="16">
                  <c:v>2.0752422535987862</c:v>
                </c:pt>
                <c:pt idx="17">
                  <c:v>4.8271520592035309</c:v>
                </c:pt>
                <c:pt idx="18">
                  <c:v>3.8431529255554646</c:v>
                </c:pt>
                <c:pt idx="19">
                  <c:v>0.20091965926483157</c:v>
                </c:pt>
                <c:pt idx="20">
                  <c:v>2.3155938694246245</c:v>
                </c:pt>
                <c:pt idx="21">
                  <c:v>4.2583816929225362</c:v>
                </c:pt>
                <c:pt idx="22">
                  <c:v>2.5116184976799225</c:v>
                </c:pt>
              </c:numCache>
            </c:numRef>
          </c:xVal>
          <c:yVal>
            <c:numRef>
              <c:f>Sheet2!$D$3:$D$25</c:f>
              <c:numCache>
                <c:formatCode>General</c:formatCode>
                <c:ptCount val="23"/>
                <c:pt idx="0">
                  <c:v>3.043193107544659</c:v>
                </c:pt>
                <c:pt idx="1">
                  <c:v>4.2246508764043966</c:v>
                </c:pt>
                <c:pt idx="2">
                  <c:v>0.42732398693266771</c:v>
                </c:pt>
                <c:pt idx="3">
                  <c:v>3.1540952701869447</c:v>
                </c:pt>
                <c:pt idx="4">
                  <c:v>5.3450434631738828</c:v>
                </c:pt>
                <c:pt idx="5">
                  <c:v>2.843092864460067</c:v>
                </c:pt>
                <c:pt idx="6">
                  <c:v>0.81152509401630002</c:v>
                </c:pt>
                <c:pt idx="7">
                  <c:v>1.7261534242618404</c:v>
                </c:pt>
                <c:pt idx="8">
                  <c:v>1.6392490341231363</c:v>
                </c:pt>
                <c:pt idx="9">
                  <c:v>0.78696740933635057</c:v>
                </c:pt>
                <c:pt idx="10">
                  <c:v>1.6637647352697225</c:v>
                </c:pt>
                <c:pt idx="11">
                  <c:v>2.6685501508150495</c:v>
                </c:pt>
                <c:pt idx="12">
                  <c:v>3.5785825337474022</c:v>
                </c:pt>
                <c:pt idx="13">
                  <c:v>3.303004960803082</c:v>
                </c:pt>
                <c:pt idx="14">
                  <c:v>3.4918286426718335</c:v>
                </c:pt>
                <c:pt idx="15">
                  <c:v>4.3420187924141</c:v>
                </c:pt>
                <c:pt idx="16">
                  <c:v>2.9922193687207721</c:v>
                </c:pt>
                <c:pt idx="17">
                  <c:v>5.5591072958059558</c:v>
                </c:pt>
                <c:pt idx="18">
                  <c:v>4.465782853626294</c:v>
                </c:pt>
                <c:pt idx="19">
                  <c:v>0.98790708029974716</c:v>
                </c:pt>
                <c:pt idx="20">
                  <c:v>2.9261820733219981</c:v>
                </c:pt>
                <c:pt idx="21">
                  <c:v>5.2452945315659436</c:v>
                </c:pt>
                <c:pt idx="22">
                  <c:v>3.0311821403825103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D8-48D2-A970-C64E5A40A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240112"/>
        <c:axId val="689192208"/>
      </c:scatterChart>
      <c:valAx>
        <c:axId val="140224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192208"/>
        <c:crosses val="autoZero"/>
        <c:crossBetween val="midCat"/>
      </c:valAx>
      <c:valAx>
        <c:axId val="6891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24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Sheet2!$F$3:$F$25</c:f>
              <c:numCache>
                <c:formatCode>General</c:formatCode>
                <c:ptCount val="23"/>
                <c:pt idx="0">
                  <c:v>3.9734169810540014</c:v>
                </c:pt>
                <c:pt idx="1">
                  <c:v>1.6151011940681681</c:v>
                </c:pt>
                <c:pt idx="2">
                  <c:v>4.2596987528813219</c:v>
                </c:pt>
                <c:pt idx="3">
                  <c:v>1.224789092013399</c:v>
                </c:pt>
                <c:pt idx="4">
                  <c:v>4.0897403644921084</c:v>
                </c:pt>
                <c:pt idx="5">
                  <c:v>1.1695352005350035</c:v>
                </c:pt>
                <c:pt idx="6">
                  <c:v>3.9717179677717369</c:v>
                </c:pt>
                <c:pt idx="7">
                  <c:v>3.5916177527521818</c:v>
                </c:pt>
                <c:pt idx="8">
                  <c:v>3.0319059205009697</c:v>
                </c:pt>
                <c:pt idx="9">
                  <c:v>1.0022233332395252</c:v>
                </c:pt>
                <c:pt idx="10">
                  <c:v>9.8057057969419548E-3</c:v>
                </c:pt>
                <c:pt idx="11">
                  <c:v>2.6571731579256062</c:v>
                </c:pt>
                <c:pt idx="12">
                  <c:v>0.80546697695756453</c:v>
                </c:pt>
                <c:pt idx="13">
                  <c:v>2.7178568969832728</c:v>
                </c:pt>
                <c:pt idx="14">
                  <c:v>0.93950055958686995</c:v>
                </c:pt>
                <c:pt idx="15">
                  <c:v>3.0860102378524457</c:v>
                </c:pt>
                <c:pt idx="16">
                  <c:v>1.2968245821167206</c:v>
                </c:pt>
                <c:pt idx="17">
                  <c:v>4.1460515717415314</c:v>
                </c:pt>
                <c:pt idx="18">
                  <c:v>4.1248308144984396</c:v>
                </c:pt>
                <c:pt idx="19">
                  <c:v>1.0266982404522595</c:v>
                </c:pt>
                <c:pt idx="20">
                  <c:v>0.61053026550116518</c:v>
                </c:pt>
                <c:pt idx="21">
                  <c:v>2.3497933625134655</c:v>
                </c:pt>
                <c:pt idx="22">
                  <c:v>3.9456636236659763</c:v>
                </c:pt>
              </c:numCache>
            </c:numRef>
          </c:xVal>
          <c:yVal>
            <c:numRef>
              <c:f>Sheet2!$H$3:$H$25</c:f>
              <c:numCache>
                <c:formatCode>General</c:formatCode>
                <c:ptCount val="23"/>
                <c:pt idx="0">
                  <c:v>-3.9241779975734334</c:v>
                </c:pt>
                <c:pt idx="1">
                  <c:v>-1.3569241510999768</c:v>
                </c:pt>
                <c:pt idx="2">
                  <c:v>-3.5950264002417072</c:v>
                </c:pt>
                <c:pt idx="3">
                  <c:v>-1.0041438174236379</c:v>
                </c:pt>
                <c:pt idx="4">
                  <c:v>-3.4564004722447859</c:v>
                </c:pt>
                <c:pt idx="5">
                  <c:v>-0.81028095174953452</c:v>
                </c:pt>
                <c:pt idx="6">
                  <c:v>-3.8324788883669112</c:v>
                </c:pt>
                <c:pt idx="7">
                  <c:v>-3.3279044741289852</c:v>
                </c:pt>
                <c:pt idx="8">
                  <c:v>-2.6609371589646376</c:v>
                </c:pt>
                <c:pt idx="9">
                  <c:v>-0.39492588937894357</c:v>
                </c:pt>
                <c:pt idx="10">
                  <c:v>0.31118549939959772</c:v>
                </c:pt>
                <c:pt idx="11">
                  <c:v>-2.0056978836649697</c:v>
                </c:pt>
                <c:pt idx="12">
                  <c:v>-4.1295270893506819E-2</c:v>
                </c:pt>
                <c:pt idx="13">
                  <c:v>-2.7036202327016361</c:v>
                </c:pt>
                <c:pt idx="14">
                  <c:v>-0.77327196099174378</c:v>
                </c:pt>
                <c:pt idx="15">
                  <c:v>-2.1350577847388101</c:v>
                </c:pt>
                <c:pt idx="16">
                  <c:v>-0.78874375968362231</c:v>
                </c:pt>
                <c:pt idx="17">
                  <c:v>-3.3338437213938708</c:v>
                </c:pt>
                <c:pt idx="18">
                  <c:v>-3.4963012292848603</c:v>
                </c:pt>
                <c:pt idx="19">
                  <c:v>-0.32403978742108919</c:v>
                </c:pt>
                <c:pt idx="20">
                  <c:v>-0.19526606577079264</c:v>
                </c:pt>
                <c:pt idx="21">
                  <c:v>-2.0640094853334898</c:v>
                </c:pt>
                <c:pt idx="22">
                  <c:v>-3.7702252222851076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4-4552-8E65-3223E522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240112"/>
        <c:axId val="689192208"/>
      </c:scatterChart>
      <c:valAx>
        <c:axId val="140224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192208"/>
        <c:crosses val="autoZero"/>
        <c:crossBetween val="midCat"/>
      </c:valAx>
      <c:valAx>
        <c:axId val="6891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24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Sheet2!$J$3:$J$25</c:f>
              <c:numCache>
                <c:formatCode>General</c:formatCode>
                <c:ptCount val="23"/>
                <c:pt idx="0">
                  <c:v>-0.662051818576464</c:v>
                </c:pt>
                <c:pt idx="1">
                  <c:v>-1.7425535142430715</c:v>
                </c:pt>
                <c:pt idx="2">
                  <c:v>-0.71306129708851473</c:v>
                </c:pt>
                <c:pt idx="3">
                  <c:v>-4.309931417988917</c:v>
                </c:pt>
                <c:pt idx="4">
                  <c:v>-4.9239165587970914</c:v>
                </c:pt>
                <c:pt idx="5">
                  <c:v>-0.30480366655103452</c:v>
                </c:pt>
                <c:pt idx="6">
                  <c:v>-4.5886328513466728</c:v>
                </c:pt>
                <c:pt idx="7">
                  <c:v>-3.065121002870332</c:v>
                </c:pt>
                <c:pt idx="8">
                  <c:v>-4.5277967574951763</c:v>
                </c:pt>
                <c:pt idx="9">
                  <c:v>-0.79452655410822803</c:v>
                </c:pt>
                <c:pt idx="10">
                  <c:v>-2.3075621217663906</c:v>
                </c:pt>
                <c:pt idx="11">
                  <c:v>-2.4657224559952375</c:v>
                </c:pt>
                <c:pt idx="12">
                  <c:v>-9.3965049348541108E-2</c:v>
                </c:pt>
                <c:pt idx="13">
                  <c:v>-1.4074824760834863</c:v>
                </c:pt>
                <c:pt idx="14">
                  <c:v>-4.0533759857606171</c:v>
                </c:pt>
                <c:pt idx="15">
                  <c:v>-2.6159150802351334</c:v>
                </c:pt>
                <c:pt idx="16">
                  <c:v>-1.746228376748844</c:v>
                </c:pt>
                <c:pt idx="17">
                  <c:v>-1.7288286587665391</c:v>
                </c:pt>
                <c:pt idx="18">
                  <c:v>-0.59206707780958823</c:v>
                </c:pt>
                <c:pt idx="19">
                  <c:v>-1.8449106333672038</c:v>
                </c:pt>
                <c:pt idx="20">
                  <c:v>-2.316164683608219</c:v>
                </c:pt>
                <c:pt idx="21">
                  <c:v>-2.6170186271096578</c:v>
                </c:pt>
                <c:pt idx="22">
                  <c:v>-4.9111455832189961</c:v>
                </c:pt>
              </c:numCache>
            </c:numRef>
          </c:xVal>
          <c:yVal>
            <c:numRef>
              <c:f>Sheet2!$L$3:$L$25</c:f>
              <c:numCache>
                <c:formatCode>General</c:formatCode>
                <c:ptCount val="23"/>
                <c:pt idx="0">
                  <c:v>0.73758561391411859</c:v>
                </c:pt>
                <c:pt idx="1">
                  <c:v>2.3989793474290386</c:v>
                </c:pt>
                <c:pt idx="2">
                  <c:v>1.575113527500112</c:v>
                </c:pt>
                <c:pt idx="3">
                  <c:v>5.0434966520116831</c:v>
                </c:pt>
                <c:pt idx="4">
                  <c:v>5.2764952164978105</c:v>
                </c:pt>
                <c:pt idx="5">
                  <c:v>1.1694684852427391</c:v>
                </c:pt>
                <c:pt idx="6">
                  <c:v>4.9062867525303364</c:v>
                </c:pt>
                <c:pt idx="7">
                  <c:v>3.1629050720570508</c:v>
                </c:pt>
                <c:pt idx="8">
                  <c:v>4.7293641023567101</c:v>
                </c:pt>
                <c:pt idx="9">
                  <c:v>1.2067454460252556</c:v>
                </c:pt>
                <c:pt idx="10">
                  <c:v>2.7505877068354727</c:v>
                </c:pt>
                <c:pt idx="11">
                  <c:v>2.775340752658388</c:v>
                </c:pt>
                <c:pt idx="12">
                  <c:v>0.20023150599003803</c:v>
                </c:pt>
                <c:pt idx="13">
                  <c:v>2.315762679436884</c:v>
                </c:pt>
                <c:pt idx="14">
                  <c:v>4.9699893922634297</c:v>
                </c:pt>
                <c:pt idx="15">
                  <c:v>3.4589229798453456</c:v>
                </c:pt>
                <c:pt idx="16">
                  <c:v>2.6483363374532529</c:v>
                </c:pt>
                <c:pt idx="17">
                  <c:v>2.3178789446735677</c:v>
                </c:pt>
                <c:pt idx="18">
                  <c:v>1.2723410351748745</c:v>
                </c:pt>
                <c:pt idx="19">
                  <c:v>1.9201792145757799</c:v>
                </c:pt>
                <c:pt idx="20">
                  <c:v>2.8781473261987922</c:v>
                </c:pt>
                <c:pt idx="21">
                  <c:v>3.0532143616890126</c:v>
                </c:pt>
                <c:pt idx="22">
                  <c:v>5.5105568664445501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97-4098-8B1C-3B73F8AAE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240112"/>
        <c:axId val="689192208"/>
      </c:scatterChart>
      <c:valAx>
        <c:axId val="140224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192208"/>
        <c:crosses val="autoZero"/>
        <c:crossBetween val="midCat"/>
      </c:valAx>
      <c:valAx>
        <c:axId val="68919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24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304800</xdr:colOff>
      <xdr:row>16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16</xdr:row>
      <xdr:rowOff>133350</xdr:rowOff>
    </xdr:from>
    <xdr:to>
      <xdr:col>17</xdr:col>
      <xdr:colOff>304800</xdr:colOff>
      <xdr:row>31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114300</xdr:rowOff>
    </xdr:from>
    <xdr:to>
      <xdr:col>17</xdr:col>
      <xdr:colOff>304800</xdr:colOff>
      <xdr:row>46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20</xdr:col>
      <xdr:colOff>304800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20</xdr:col>
      <xdr:colOff>304800</xdr:colOff>
      <xdr:row>45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8"/>
  <sheetViews>
    <sheetView tabSelected="1" topLeftCell="F1" workbookViewId="0">
      <selection activeCell="S22" sqref="S22"/>
    </sheetView>
  </sheetViews>
  <sheetFormatPr defaultRowHeight="15" x14ac:dyDescent="0.25"/>
  <sheetData>
    <row r="1" spans="1:26" ht="15.75" thickBot="1" x14ac:dyDescent="0.3">
      <c r="A1" s="16" t="s">
        <v>8</v>
      </c>
      <c r="B1" s="16"/>
      <c r="C1" s="16"/>
      <c r="D1" s="16"/>
      <c r="E1" s="16" t="s">
        <v>9</v>
      </c>
      <c r="F1" s="16"/>
      <c r="G1" s="16"/>
      <c r="H1" s="16"/>
      <c r="I1" s="16" t="s">
        <v>10</v>
      </c>
      <c r="J1" s="16"/>
      <c r="K1" s="16"/>
      <c r="L1" s="16"/>
      <c r="N1" s="16" t="s">
        <v>14</v>
      </c>
      <c r="O1" s="16"/>
      <c r="P1" s="16"/>
      <c r="Q1" s="16"/>
    </row>
    <row r="2" spans="1:26" ht="15.75" thickBot="1" x14ac:dyDescent="0.3">
      <c r="A2" t="s">
        <v>0</v>
      </c>
      <c r="B2" t="s">
        <v>1</v>
      </c>
      <c r="C2" t="s">
        <v>2</v>
      </c>
      <c r="D2" t="s">
        <v>3</v>
      </c>
      <c r="E2" t="s">
        <v>0</v>
      </c>
      <c r="F2" t="s">
        <v>1</v>
      </c>
      <c r="G2" t="s">
        <v>2</v>
      </c>
      <c r="H2" t="s">
        <v>3</v>
      </c>
      <c r="I2" t="s">
        <v>0</v>
      </c>
      <c r="J2" t="s">
        <v>1</v>
      </c>
      <c r="K2" t="s">
        <v>2</v>
      </c>
      <c r="L2" t="s">
        <v>3</v>
      </c>
      <c r="N2" t="s">
        <v>11</v>
      </c>
      <c r="O2" t="s">
        <v>12</v>
      </c>
      <c r="P2" t="s">
        <v>2</v>
      </c>
      <c r="Q2" t="s">
        <v>3</v>
      </c>
      <c r="R2" t="s">
        <v>13</v>
      </c>
      <c r="U2" s="1"/>
      <c r="V2" s="2"/>
      <c r="W2" s="7" t="s">
        <v>4</v>
      </c>
      <c r="X2" s="8" t="s">
        <v>5</v>
      </c>
      <c r="Y2" s="8" t="s">
        <v>6</v>
      </c>
      <c r="Z2" s="9" t="s">
        <v>7</v>
      </c>
    </row>
    <row r="3" spans="1:26" x14ac:dyDescent="0.25">
      <c r="A3">
        <v>1970</v>
      </c>
      <c r="B3">
        <v>22.386701290067204</v>
      </c>
      <c r="C3">
        <v>9.6253979035038961E-2</v>
      </c>
      <c r="D3">
        <v>0.10277782386556711</v>
      </c>
      <c r="E3">
        <v>1970</v>
      </c>
      <c r="F3">
        <v>-7.0885616191524381</v>
      </c>
      <c r="G3">
        <v>0.36665572427308479</v>
      </c>
      <c r="H3">
        <v>1.407270402227434E-2</v>
      </c>
      <c r="I3">
        <v>1970</v>
      </c>
      <c r="J3">
        <v>19.483681466788195</v>
      </c>
      <c r="K3">
        <v>6.9782881161128581E-3</v>
      </c>
      <c r="L3">
        <v>0.13933150574531405</v>
      </c>
      <c r="N3">
        <v>111</v>
      </c>
      <c r="O3">
        <v>1.0929173245864388E-2</v>
      </c>
      <c r="P3">
        <v>0.6191364266533782</v>
      </c>
      <c r="Q3">
        <v>9.6407498584542006E-3</v>
      </c>
      <c r="R3">
        <v>3</v>
      </c>
      <c r="U3" s="13" t="s">
        <v>1</v>
      </c>
      <c r="V3" s="10" t="s">
        <v>8</v>
      </c>
      <c r="W3" s="3">
        <f>AVERAGE(B3:B40)</f>
        <v>6.6393652579259914</v>
      </c>
      <c r="X3" s="3">
        <f>_xlfn.VAR.P(B3:B40)</f>
        <v>1684.493475389781</v>
      </c>
      <c r="Y3" s="3">
        <f>_xlfn.STDEV.P(B3:B40)</f>
        <v>41.042581246673329</v>
      </c>
      <c r="Z3" s="4">
        <f>ABS(W3/Y3)</f>
        <v>0.16176773137201597</v>
      </c>
    </row>
    <row r="4" spans="1:26" x14ac:dyDescent="0.25">
      <c r="A4">
        <v>1971</v>
      </c>
      <c r="B4">
        <v>5.8992502797113966</v>
      </c>
      <c r="C4">
        <v>0.6356591825268556</v>
      </c>
      <c r="D4">
        <v>8.7620927100043877E-3</v>
      </c>
      <c r="E4">
        <v>1971</v>
      </c>
      <c r="F4">
        <v>-4.4566655438091942</v>
      </c>
      <c r="G4">
        <v>0.53950581919504215</v>
      </c>
      <c r="H4">
        <v>6.4142287270758658E-3</v>
      </c>
      <c r="I4">
        <v>1971</v>
      </c>
      <c r="J4">
        <v>13.538343420633728</v>
      </c>
      <c r="K4">
        <v>7.5925677141700593E-2</v>
      </c>
      <c r="L4">
        <v>6.287813921243246E-2</v>
      </c>
      <c r="N4">
        <v>112</v>
      </c>
      <c r="O4">
        <v>2.4310310857168022E-2</v>
      </c>
      <c r="P4">
        <v>0.79548601403875452</v>
      </c>
      <c r="Q4">
        <v>2.6305745481668419E-3</v>
      </c>
      <c r="R4">
        <v>3</v>
      </c>
      <c r="U4" s="14"/>
      <c r="V4" s="11" t="s">
        <v>9</v>
      </c>
      <c r="W4" s="3">
        <f>AVERAGE(F3:F40)</f>
        <v>3.9331393086258806</v>
      </c>
      <c r="X4" s="3">
        <f>_xlfn.VAR.P(F3:F40)</f>
        <v>2940.3337294702428</v>
      </c>
      <c r="Y4" s="3">
        <f>_xlfn.STDEV.P(F3:F40)</f>
        <v>54.224844208814865</v>
      </c>
      <c r="Z4" s="4">
        <f>ABS(W4/Y4)</f>
        <v>7.2533897810378667E-2</v>
      </c>
    </row>
    <row r="5" spans="1:26" ht="15.75" thickBot="1" x14ac:dyDescent="0.3">
      <c r="A5">
        <v>1972</v>
      </c>
      <c r="B5">
        <v>-16.443339649190122</v>
      </c>
      <c r="C5">
        <v>0.30392394581416049</v>
      </c>
      <c r="D5">
        <v>4.0589441285988292E-2</v>
      </c>
      <c r="E5">
        <v>1972</v>
      </c>
      <c r="F5">
        <v>-20.121715372565397</v>
      </c>
      <c r="G5">
        <v>7.3312213694935513E-2</v>
      </c>
      <c r="H5">
        <v>5.3345221026334766E-2</v>
      </c>
      <c r="I5">
        <v>1972</v>
      </c>
      <c r="J5">
        <v>35.367949984571304</v>
      </c>
      <c r="K5">
        <v>6.2088806413971222E-2</v>
      </c>
      <c r="L5">
        <v>6.9244438436553368E-2</v>
      </c>
      <c r="N5">
        <v>122</v>
      </c>
      <c r="O5">
        <v>-6.2413901170494487E-2</v>
      </c>
      <c r="P5">
        <v>0.55541341513975251</v>
      </c>
      <c r="Q5">
        <v>1.3540184258514665E-2</v>
      </c>
      <c r="R5">
        <v>3</v>
      </c>
      <c r="U5" s="15"/>
      <c r="V5" s="12" t="s">
        <v>10</v>
      </c>
      <c r="W5" s="3">
        <f>AVERAGE(J3:J40)</f>
        <v>12.802451010778727</v>
      </c>
      <c r="X5" s="3">
        <f>_xlfn.VAR.P(J3:J40)</f>
        <v>5943.5277684549801</v>
      </c>
      <c r="Y5" s="3">
        <f>_xlfn.STDEV.P(J3:J40)</f>
        <v>77.094278441755847</v>
      </c>
      <c r="Z5" s="4">
        <f>ABS(W5/Y5)</f>
        <v>0.16606227166975671</v>
      </c>
    </row>
    <row r="6" spans="1:26" x14ac:dyDescent="0.25">
      <c r="A6">
        <v>1973</v>
      </c>
      <c r="B6">
        <v>3.1323746816422511</v>
      </c>
      <c r="C6">
        <v>0.90561764035269565</v>
      </c>
      <c r="D6">
        <v>5.5105015026335469E-4</v>
      </c>
      <c r="E6">
        <v>1973</v>
      </c>
      <c r="F6">
        <v>-22.866469830463171</v>
      </c>
      <c r="G6">
        <v>0.35499606580734988</v>
      </c>
      <c r="H6">
        <v>1.4517143862876503E-2</v>
      </c>
      <c r="I6">
        <v>1973</v>
      </c>
      <c r="J6">
        <v>-29.15510289092866</v>
      </c>
      <c r="K6">
        <v>0.36553855466881779</v>
      </c>
      <c r="L6">
        <v>1.6739135629083801E-2</v>
      </c>
      <c r="N6">
        <v>124</v>
      </c>
      <c r="O6">
        <v>-5.8217865517040231E-2</v>
      </c>
      <c r="P6">
        <v>0.58834896539402415</v>
      </c>
      <c r="Q6">
        <v>1.1419331010631306E-2</v>
      </c>
      <c r="R6">
        <v>3</v>
      </c>
      <c r="U6" s="13" t="s">
        <v>12</v>
      </c>
      <c r="V6" s="10" t="s">
        <v>8</v>
      </c>
      <c r="W6" s="3">
        <f>AVERAGEIF($R$3:$R$198,3,$O$3:$O$198)</f>
        <v>-3.4381085176025838E-2</v>
      </c>
      <c r="X6" s="3"/>
      <c r="Y6" s="3"/>
      <c r="Z6" s="4"/>
    </row>
    <row r="7" spans="1:26" x14ac:dyDescent="0.25">
      <c r="A7">
        <v>1974</v>
      </c>
      <c r="B7">
        <v>46.818216544309223</v>
      </c>
      <c r="C7">
        <v>0.12683655007997266</v>
      </c>
      <c r="D7">
        <v>8.7322602285566986E-2</v>
      </c>
      <c r="E7">
        <v>1974</v>
      </c>
      <c r="F7">
        <v>-9.5475048641022422</v>
      </c>
      <c r="G7">
        <v>0.48394733336742923</v>
      </c>
      <c r="H7">
        <v>8.3399729235331677E-3</v>
      </c>
      <c r="I7">
        <v>1974</v>
      </c>
      <c r="J7">
        <v>16.006145574375306</v>
      </c>
      <c r="K7">
        <v>0.31473389041517108</v>
      </c>
      <c r="L7">
        <v>2.0622201010227936E-2</v>
      </c>
      <c r="N7">
        <v>128</v>
      </c>
      <c r="O7">
        <v>-6.6625557725615611E-2</v>
      </c>
      <c r="P7">
        <v>0.51058100911575632</v>
      </c>
      <c r="Q7">
        <v>1.6828597074448948E-2</v>
      </c>
      <c r="R7">
        <v>3</v>
      </c>
      <c r="U7" s="14"/>
      <c r="V7" s="11" t="s">
        <v>9</v>
      </c>
      <c r="W7" s="3">
        <f>AVERAGEIF($R$3:$R$198,2,$O$3:$O$198)</f>
        <v>-5.5482963560395872E-2</v>
      </c>
      <c r="X7" s="3"/>
      <c r="Y7" s="3"/>
      <c r="Z7" s="4"/>
    </row>
    <row r="8" spans="1:26" ht="15.75" thickBot="1" x14ac:dyDescent="0.3">
      <c r="A8">
        <v>1975</v>
      </c>
      <c r="B8">
        <v>-41.467357544895073</v>
      </c>
      <c r="C8">
        <v>0.15137412799727554</v>
      </c>
      <c r="D8">
        <v>7.7523548655314745E-2</v>
      </c>
      <c r="E8">
        <v>1975</v>
      </c>
      <c r="F8">
        <v>-26.626957455001527</v>
      </c>
      <c r="G8">
        <v>7.8007132268782198E-2</v>
      </c>
      <c r="H8">
        <v>5.1704451689988606E-2</v>
      </c>
      <c r="I8">
        <v>1975</v>
      </c>
      <c r="J8">
        <v>-17.053631845632804</v>
      </c>
      <c r="K8">
        <v>0.34964823843176362</v>
      </c>
      <c r="L8">
        <v>1.7872853494583674E-2</v>
      </c>
      <c r="N8">
        <v>132</v>
      </c>
      <c r="O8">
        <v>-6.5743687978310469E-2</v>
      </c>
      <c r="P8">
        <v>0.52188972233709008</v>
      </c>
      <c r="Q8">
        <v>1.5952475238547703E-2</v>
      </c>
      <c r="R8">
        <v>3</v>
      </c>
      <c r="U8" s="15"/>
      <c r="V8" s="12" t="s">
        <v>10</v>
      </c>
      <c r="W8" s="5">
        <f>AVERAGEIF($R$3:$R$198,1,$O$3:$O$198)</f>
        <v>5.6594858111999366E-2</v>
      </c>
      <c r="X8" s="5"/>
      <c r="Y8" s="5"/>
      <c r="Z8" s="6"/>
    </row>
    <row r="9" spans="1:26" x14ac:dyDescent="0.25">
      <c r="A9">
        <v>1976</v>
      </c>
      <c r="B9">
        <v>58.960747202007127</v>
      </c>
      <c r="C9">
        <v>1.9257090884651416E-2</v>
      </c>
      <c r="D9">
        <v>0.19322281751912518</v>
      </c>
      <c r="E9">
        <v>1976</v>
      </c>
      <c r="F9">
        <v>-10.2213761429625</v>
      </c>
      <c r="G9">
        <v>0.4554014116953794</v>
      </c>
      <c r="H9">
        <v>9.4787085820033923E-3</v>
      </c>
      <c r="I9">
        <v>1976</v>
      </c>
      <c r="J9">
        <v>345.17887385360086</v>
      </c>
      <c r="K9">
        <v>1.8009269303998789E-2</v>
      </c>
      <c r="L9">
        <v>0.10894432580741098</v>
      </c>
      <c r="N9">
        <v>134</v>
      </c>
      <c r="O9">
        <v>-6.8639211539314141E-2</v>
      </c>
      <c r="P9">
        <v>0.53423153451147098</v>
      </c>
      <c r="Q9">
        <v>1.5033016411737488E-2</v>
      </c>
      <c r="R9">
        <v>3</v>
      </c>
    </row>
    <row r="10" spans="1:26" x14ac:dyDescent="0.25">
      <c r="A10">
        <v>1977</v>
      </c>
      <c r="B10">
        <v>15.512842030546112</v>
      </c>
      <c r="C10">
        <v>0.48975085941689378</v>
      </c>
      <c r="D10">
        <v>1.8530758840628492E-2</v>
      </c>
      <c r="E10">
        <v>1977</v>
      </c>
      <c r="F10">
        <v>12.539417929181461</v>
      </c>
      <c r="G10">
        <v>0.29041819146159542</v>
      </c>
      <c r="H10">
        <v>1.8923374130543236E-2</v>
      </c>
      <c r="I10">
        <v>1977</v>
      </c>
      <c r="J10">
        <v>9.5447177302533817</v>
      </c>
      <c r="K10">
        <v>0.57456782630914827</v>
      </c>
      <c r="L10">
        <v>6.4754530785842146E-3</v>
      </c>
      <c r="N10">
        <v>135</v>
      </c>
      <c r="O10">
        <v>-0.15599084698290111</v>
      </c>
      <c r="P10">
        <v>0.39770408561258164</v>
      </c>
      <c r="Q10">
        <v>8.0540589837627019E-2</v>
      </c>
      <c r="R10">
        <v>3</v>
      </c>
    </row>
    <row r="11" spans="1:26" x14ac:dyDescent="0.25">
      <c r="A11">
        <v>1978</v>
      </c>
      <c r="B11">
        <v>-3.7083911698037326</v>
      </c>
      <c r="C11">
        <v>0.89902419844458881</v>
      </c>
      <c r="D11">
        <v>6.3113446353046943E-4</v>
      </c>
      <c r="E11">
        <v>1978</v>
      </c>
      <c r="F11">
        <v>14.410293005574303</v>
      </c>
      <c r="G11">
        <v>0.14073591473944891</v>
      </c>
      <c r="H11">
        <v>3.641047082694171E-2</v>
      </c>
      <c r="I11">
        <v>1978</v>
      </c>
      <c r="J11">
        <v>5.119897493568101</v>
      </c>
      <c r="K11">
        <v>0.68051565780367174</v>
      </c>
      <c r="L11">
        <v>3.489493952221312E-3</v>
      </c>
      <c r="N11">
        <v>136</v>
      </c>
      <c r="O11">
        <v>-7.6475536371771818E-2</v>
      </c>
      <c r="P11">
        <v>0.48957018368319039</v>
      </c>
      <c r="Q11">
        <v>1.8546042746166891E-2</v>
      </c>
      <c r="R11">
        <v>3</v>
      </c>
    </row>
    <row r="12" spans="1:26" x14ac:dyDescent="0.25">
      <c r="A12">
        <v>1979</v>
      </c>
      <c r="B12">
        <v>-17.421758996235823</v>
      </c>
      <c r="C12">
        <v>0.42021960575925554</v>
      </c>
      <c r="D12">
        <v>2.5150830677173941E-2</v>
      </c>
      <c r="E12">
        <v>1979</v>
      </c>
      <c r="F12">
        <v>-11.740358998019984</v>
      </c>
      <c r="G12">
        <v>0.33439261712627144</v>
      </c>
      <c r="H12">
        <v>1.5801467425738069E-2</v>
      </c>
      <c r="I12">
        <v>1979</v>
      </c>
      <c r="J12">
        <v>-27.890264081911852</v>
      </c>
      <c r="K12">
        <v>8.7577036373417919E-2</v>
      </c>
      <c r="L12">
        <v>5.8391774855527379E-2</v>
      </c>
      <c r="N12">
        <v>137</v>
      </c>
      <c r="O12">
        <v>-2.6612173966957954E-2</v>
      </c>
      <c r="P12">
        <v>0.80236407675554022</v>
      </c>
      <c r="Q12">
        <v>2.4531493939127236E-3</v>
      </c>
      <c r="R12">
        <v>3</v>
      </c>
    </row>
    <row r="13" spans="1:26" x14ac:dyDescent="0.25">
      <c r="A13">
        <v>1980</v>
      </c>
      <c r="B13">
        <v>-18.834854867870998</v>
      </c>
      <c r="C13">
        <v>0.45066310700764045</v>
      </c>
      <c r="D13">
        <v>2.1237769341347024E-2</v>
      </c>
      <c r="E13">
        <v>1980</v>
      </c>
      <c r="F13">
        <v>-15.476054772432533</v>
      </c>
      <c r="G13">
        <v>0.32394652775733268</v>
      </c>
      <c r="H13">
        <v>1.6493225412999579E-2</v>
      </c>
      <c r="I13">
        <v>1980</v>
      </c>
      <c r="J13">
        <v>2.8720808346715709</v>
      </c>
      <c r="K13">
        <v>0.87965866865359699</v>
      </c>
      <c r="L13">
        <v>4.6295070031732166E-4</v>
      </c>
      <c r="N13">
        <v>138</v>
      </c>
      <c r="O13">
        <v>-7.0349649097115968E-2</v>
      </c>
      <c r="P13">
        <v>0.49617561075161964</v>
      </c>
      <c r="Q13">
        <v>1.799317663799771E-2</v>
      </c>
      <c r="R13">
        <v>3</v>
      </c>
    </row>
    <row r="14" spans="1:26" x14ac:dyDescent="0.25">
      <c r="A14">
        <v>1981</v>
      </c>
      <c r="B14">
        <v>99.424612901581995</v>
      </c>
      <c r="C14">
        <v>5.1905744147933178E-4</v>
      </c>
      <c r="D14">
        <v>0.35446250166308002</v>
      </c>
      <c r="E14">
        <v>1981</v>
      </c>
      <c r="F14">
        <v>-7.8542594805854282</v>
      </c>
      <c r="G14">
        <v>0.43553263774876605</v>
      </c>
      <c r="H14">
        <v>1.0339300759517056E-2</v>
      </c>
      <c r="I14">
        <v>1981</v>
      </c>
      <c r="J14">
        <v>26.268814632054518</v>
      </c>
      <c r="K14">
        <v>0.13480848427659678</v>
      </c>
      <c r="L14">
        <v>4.2489464421810896E-2</v>
      </c>
      <c r="N14">
        <v>142</v>
      </c>
      <c r="O14">
        <v>-0.12448560097199075</v>
      </c>
      <c r="P14">
        <v>0.26412503952214533</v>
      </c>
      <c r="Q14">
        <v>4.7713089843096856E-2</v>
      </c>
      <c r="R14">
        <v>3</v>
      </c>
    </row>
    <row r="15" spans="1:26" x14ac:dyDescent="0.25">
      <c r="A15">
        <v>1982</v>
      </c>
      <c r="B15">
        <v>5.7821952854671625</v>
      </c>
      <c r="C15">
        <v>0.74990627183522152</v>
      </c>
      <c r="D15">
        <v>3.6874563281817929E-3</v>
      </c>
      <c r="E15">
        <v>1982</v>
      </c>
      <c r="F15">
        <v>-4.2251732107234652</v>
      </c>
      <c r="G15">
        <v>0.67713404234942898</v>
      </c>
      <c r="H15">
        <v>2.9590874049209015E-3</v>
      </c>
      <c r="I15">
        <v>1982</v>
      </c>
      <c r="J15">
        <v>1.5312814699319588</v>
      </c>
      <c r="K15">
        <v>0.91234104669065241</v>
      </c>
      <c r="L15">
        <v>2.3528083359936058E-4</v>
      </c>
      <c r="N15">
        <v>144</v>
      </c>
      <c r="O15">
        <v>-2.9338185490648958E-2</v>
      </c>
      <c r="P15">
        <v>0.8155529695988244</v>
      </c>
      <c r="Q15">
        <v>2.1311972560302817E-3</v>
      </c>
      <c r="R15">
        <v>3</v>
      </c>
    </row>
    <row r="16" spans="1:26" x14ac:dyDescent="0.25">
      <c r="A16">
        <v>1983</v>
      </c>
      <c r="B16">
        <v>10.989017041030467</v>
      </c>
      <c r="C16">
        <v>0.6041161984421981</v>
      </c>
      <c r="D16">
        <v>9.7263486572101154E-3</v>
      </c>
      <c r="E16">
        <v>1983</v>
      </c>
      <c r="F16">
        <v>5.9071316361916422</v>
      </c>
      <c r="G16">
        <v>0.57162438005039806</v>
      </c>
      <c r="H16">
        <v>5.4544585473901286E-3</v>
      </c>
      <c r="I16">
        <v>1983</v>
      </c>
      <c r="J16">
        <v>-1.6004777579857117</v>
      </c>
      <c r="K16">
        <v>0.92943767903107521</v>
      </c>
      <c r="L16">
        <v>1.5224371301636452E-4</v>
      </c>
      <c r="N16">
        <v>146</v>
      </c>
      <c r="O16">
        <v>-0.14601283852234814</v>
      </c>
      <c r="P16">
        <v>0.13615573716213883</v>
      </c>
      <c r="Q16">
        <v>8.3381662860644634E-2</v>
      </c>
      <c r="R16">
        <v>3</v>
      </c>
    </row>
    <row r="17" spans="1:18" x14ac:dyDescent="0.25">
      <c r="A17">
        <v>1984</v>
      </c>
      <c r="B17">
        <v>55.674849419022962</v>
      </c>
      <c r="C17">
        <v>1.1057761462549703E-3</v>
      </c>
      <c r="D17">
        <v>0.32068750577689764</v>
      </c>
      <c r="E17">
        <v>1984</v>
      </c>
      <c r="F17">
        <v>-10.850071842586075</v>
      </c>
      <c r="G17">
        <v>0.27929068932475093</v>
      </c>
      <c r="H17">
        <v>1.9809348262808446E-2</v>
      </c>
      <c r="I17">
        <v>1984</v>
      </c>
      <c r="J17">
        <v>27.219839181471436</v>
      </c>
      <c r="K17">
        <v>0.12672128295928434</v>
      </c>
      <c r="L17">
        <v>4.4272047622811894E-2</v>
      </c>
      <c r="N17">
        <v>156</v>
      </c>
      <c r="O17">
        <v>4.4156398649191068E-2</v>
      </c>
      <c r="P17">
        <v>0.62008141861090338</v>
      </c>
      <c r="Q17">
        <v>9.5891046821067194E-3</v>
      </c>
      <c r="R17">
        <v>3</v>
      </c>
    </row>
    <row r="18" spans="1:18" x14ac:dyDescent="0.25">
      <c r="A18">
        <v>1985</v>
      </c>
      <c r="B18">
        <v>-8.121180116566606</v>
      </c>
      <c r="C18">
        <v>0.51300767632025801</v>
      </c>
      <c r="D18">
        <v>1.5437660323723179E-2</v>
      </c>
      <c r="E18">
        <v>1985</v>
      </c>
      <c r="F18">
        <v>-19.281152245799145</v>
      </c>
      <c r="G18">
        <v>0.1630162985072123</v>
      </c>
      <c r="H18">
        <v>3.2716168804930557E-2</v>
      </c>
      <c r="I18">
        <v>1985</v>
      </c>
      <c r="J18">
        <v>-32.308006168020761</v>
      </c>
      <c r="K18">
        <v>4.463685279445765E-2</v>
      </c>
      <c r="L18">
        <v>7.5302464902407218E-2</v>
      </c>
      <c r="N18">
        <v>158</v>
      </c>
      <c r="O18">
        <v>2.509109837596173E-2</v>
      </c>
      <c r="P18">
        <v>0.81394944073154685</v>
      </c>
      <c r="Q18">
        <v>2.1690677288859206E-3</v>
      </c>
      <c r="R18">
        <v>3</v>
      </c>
    </row>
    <row r="19" spans="1:18" x14ac:dyDescent="0.25">
      <c r="A19">
        <v>1986</v>
      </c>
      <c r="B19">
        <v>-104.2297445118777</v>
      </c>
      <c r="C19">
        <v>5.3944467562954419E-3</v>
      </c>
      <c r="D19">
        <v>0.24525024528061767</v>
      </c>
      <c r="E19">
        <v>1986</v>
      </c>
      <c r="F19">
        <v>33.772892605010888</v>
      </c>
      <c r="G19">
        <v>2.3752139460410798E-2</v>
      </c>
      <c r="H19">
        <v>8.2331014547385117E-2</v>
      </c>
      <c r="I19">
        <v>1986</v>
      </c>
      <c r="J19">
        <v>5.0865508578829921</v>
      </c>
      <c r="K19">
        <v>0.83026398471511342</v>
      </c>
      <c r="L19">
        <v>8.9182154472100539E-4</v>
      </c>
      <c r="N19">
        <v>163</v>
      </c>
      <c r="O19">
        <v>-1.0115799464110153E-2</v>
      </c>
      <c r="P19">
        <v>0.92739195067841695</v>
      </c>
      <c r="Q19">
        <v>3.860565947988448E-4</v>
      </c>
      <c r="R19" t="e">
        <v>#N/A</v>
      </c>
    </row>
    <row r="20" spans="1:18" x14ac:dyDescent="0.25">
      <c r="A20">
        <v>1987</v>
      </c>
      <c r="B20">
        <v>17.219837121283248</v>
      </c>
      <c r="C20">
        <v>0.3418080356583072</v>
      </c>
      <c r="D20">
        <v>3.2318729472511798E-2</v>
      </c>
      <c r="E20">
        <v>1987</v>
      </c>
      <c r="F20">
        <v>24.587664201505831</v>
      </c>
      <c r="G20">
        <v>4.3739401638397478E-2</v>
      </c>
      <c r="H20">
        <v>6.6057517426564405E-2</v>
      </c>
      <c r="I20">
        <v>1987</v>
      </c>
      <c r="J20">
        <v>5.2653453089812476</v>
      </c>
      <c r="K20">
        <v>0.83152477740903152</v>
      </c>
      <c r="L20">
        <v>8.6170366837623469E-4</v>
      </c>
      <c r="N20">
        <v>172</v>
      </c>
      <c r="O20">
        <v>-6.1625845991919795E-2</v>
      </c>
      <c r="P20">
        <v>0.58292912733266788</v>
      </c>
      <c r="Q20">
        <v>1.1752333082452715E-2</v>
      </c>
      <c r="R20">
        <v>3</v>
      </c>
    </row>
    <row r="21" spans="1:18" x14ac:dyDescent="0.25">
      <c r="A21">
        <v>1988</v>
      </c>
      <c r="B21">
        <v>65.246341515624948</v>
      </c>
      <c r="C21">
        <v>3.2360152626773351E-4</v>
      </c>
      <c r="D21">
        <v>0.37482256969217853</v>
      </c>
      <c r="E21">
        <v>1988</v>
      </c>
      <c r="F21">
        <v>19.651193812970277</v>
      </c>
      <c r="G21">
        <v>9.8504161090200812E-2</v>
      </c>
      <c r="H21">
        <v>4.4836243875327031E-2</v>
      </c>
      <c r="I21">
        <v>1988</v>
      </c>
      <c r="J21">
        <v>-36.675846630197348</v>
      </c>
      <c r="K21">
        <v>9.9490844938901896E-2</v>
      </c>
      <c r="L21">
        <v>5.0371858099159894E-2</v>
      </c>
      <c r="N21">
        <v>174</v>
      </c>
      <c r="O21">
        <v>-1.4198395724145118E-2</v>
      </c>
      <c r="P21">
        <v>0.91174137098789676</v>
      </c>
      <c r="Q21">
        <v>4.8159595723240578E-4</v>
      </c>
      <c r="R21">
        <v>3</v>
      </c>
    </row>
    <row r="22" spans="1:18" x14ac:dyDescent="0.25">
      <c r="A22">
        <v>1989</v>
      </c>
      <c r="B22">
        <v>36.231562635838259</v>
      </c>
      <c r="C22">
        <v>8.5367609655198462E-2</v>
      </c>
      <c r="D22">
        <v>0.10200207671063655</v>
      </c>
      <c r="E22">
        <v>1989</v>
      </c>
      <c r="F22">
        <v>21.848400646145496</v>
      </c>
      <c r="G22">
        <v>5.3798275665238551E-2</v>
      </c>
      <c r="H22">
        <v>6.0585412081034962E-2</v>
      </c>
      <c r="I22">
        <v>1989</v>
      </c>
      <c r="J22">
        <v>42.054364093462247</v>
      </c>
      <c r="K22">
        <v>8.7897407027175151E-3</v>
      </c>
      <c r="L22">
        <v>0.1225572046074962</v>
      </c>
      <c r="N22">
        <v>176</v>
      </c>
      <c r="O22">
        <v>9.7791015692351754E-2</v>
      </c>
      <c r="P22">
        <v>0.45933214141336254</v>
      </c>
      <c r="Q22">
        <v>2.1237792881679707E-2</v>
      </c>
      <c r="R22">
        <v>3</v>
      </c>
    </row>
    <row r="23" spans="1:18" x14ac:dyDescent="0.25">
      <c r="A23">
        <v>1990</v>
      </c>
      <c r="B23">
        <v>-90.775435211685505</v>
      </c>
      <c r="C23">
        <v>1.6452125148806924E-5</v>
      </c>
      <c r="D23">
        <v>0.49041711162446611</v>
      </c>
      <c r="E23">
        <v>1990</v>
      </c>
      <c r="F23">
        <v>-34.971577215342577</v>
      </c>
      <c r="G23">
        <v>4.388972916479026E-2</v>
      </c>
      <c r="H23">
        <v>6.4912574259737399E-2</v>
      </c>
      <c r="I23">
        <v>1990</v>
      </c>
      <c r="J23">
        <v>-143.83758358275009</v>
      </c>
      <c r="K23">
        <v>2.5949925003738575E-8</v>
      </c>
      <c r="L23">
        <v>0.44565280809359553</v>
      </c>
      <c r="N23">
        <v>178</v>
      </c>
      <c r="O23">
        <v>-5.5677823224418957E-2</v>
      </c>
      <c r="P23">
        <v>0.61755328082531902</v>
      </c>
      <c r="Q23">
        <v>9.7276549505695975E-3</v>
      </c>
      <c r="R23">
        <v>3</v>
      </c>
    </row>
    <row r="24" spans="1:18" x14ac:dyDescent="0.25">
      <c r="A24">
        <v>1991</v>
      </c>
      <c r="B24">
        <v>9.3366230762806772</v>
      </c>
      <c r="C24">
        <v>0.6143286998489117</v>
      </c>
      <c r="D24">
        <v>9.1892983480097445E-3</v>
      </c>
      <c r="E24">
        <v>1991</v>
      </c>
      <c r="F24">
        <v>26.221758003317586</v>
      </c>
      <c r="G24">
        <v>0.11009818840860638</v>
      </c>
      <c r="H24">
        <v>4.065698582188737E-2</v>
      </c>
      <c r="I24">
        <v>1991</v>
      </c>
      <c r="J24">
        <v>278.75527238273452</v>
      </c>
      <c r="K24">
        <v>1.2756258824371084E-5</v>
      </c>
      <c r="L24">
        <v>0.28190537724722298</v>
      </c>
      <c r="N24">
        <v>181</v>
      </c>
      <c r="O24">
        <v>-7.4958585286621263E-2</v>
      </c>
      <c r="P24">
        <v>0.38785170460450669</v>
      </c>
      <c r="Q24">
        <v>2.8811611830513284E-2</v>
      </c>
      <c r="R24">
        <v>3</v>
      </c>
    </row>
    <row r="25" spans="1:18" x14ac:dyDescent="0.25">
      <c r="A25">
        <v>1992</v>
      </c>
      <c r="B25">
        <v>-43.631276196487306</v>
      </c>
      <c r="C25">
        <v>1.2915754972392897E-2</v>
      </c>
      <c r="D25">
        <v>0.20119315129010074</v>
      </c>
      <c r="E25">
        <v>1992</v>
      </c>
      <c r="F25">
        <v>-90.381073768026411</v>
      </c>
      <c r="G25">
        <v>6.0056599231511137E-3</v>
      </c>
      <c r="H25">
        <v>0.11549513414508883</v>
      </c>
      <c r="I25">
        <v>1992</v>
      </c>
      <c r="J25">
        <v>-3.2295066405373092</v>
      </c>
      <c r="K25">
        <v>0.78650899533220675</v>
      </c>
      <c r="L25">
        <v>1.2749266855456298E-3</v>
      </c>
      <c r="N25">
        <v>182</v>
      </c>
      <c r="O25">
        <v>-7.5518770085441236E-2</v>
      </c>
      <c r="P25">
        <v>0.53234940358531357</v>
      </c>
      <c r="Q25">
        <v>1.517081571866874E-2</v>
      </c>
      <c r="R25">
        <v>3</v>
      </c>
    </row>
    <row r="26" spans="1:18" x14ac:dyDescent="0.25">
      <c r="A26">
        <v>1993</v>
      </c>
      <c r="B26">
        <v>59.326230107228191</v>
      </c>
      <c r="C26">
        <v>0.16634118099396397</v>
      </c>
      <c r="D26">
        <v>6.2858259335776379E-2</v>
      </c>
      <c r="E26">
        <v>1993</v>
      </c>
      <c r="F26">
        <v>306.39990781781597</v>
      </c>
      <c r="G26">
        <v>2.1617563964299131E-14</v>
      </c>
      <c r="H26">
        <v>0.5680932233804088</v>
      </c>
      <c r="I26">
        <v>1993</v>
      </c>
      <c r="J26">
        <v>37.418565285393107</v>
      </c>
      <c r="K26">
        <v>5.1499670821669542E-2</v>
      </c>
      <c r="L26">
        <v>5.886320543861534E-2</v>
      </c>
      <c r="N26">
        <v>184</v>
      </c>
      <c r="O26">
        <v>-6.7852663753982273E-2</v>
      </c>
      <c r="P26">
        <v>0.58566979617414527</v>
      </c>
      <c r="Q26">
        <v>1.1583176341733559E-2</v>
      </c>
      <c r="R26">
        <v>3</v>
      </c>
    </row>
    <row r="27" spans="1:18" x14ac:dyDescent="0.25">
      <c r="A27">
        <v>1994</v>
      </c>
      <c r="B27">
        <v>40.164941640776405</v>
      </c>
      <c r="C27">
        <v>0.23030699439768512</v>
      </c>
      <c r="D27">
        <v>4.4645594123240206E-2</v>
      </c>
      <c r="E27">
        <v>1994</v>
      </c>
      <c r="F27">
        <v>-13.516255728206177</v>
      </c>
      <c r="G27">
        <v>0.24464270924120077</v>
      </c>
      <c r="H27">
        <v>1.9287674422257095E-2</v>
      </c>
      <c r="I27">
        <v>1994</v>
      </c>
      <c r="J27">
        <v>-15.346584581501855</v>
      </c>
      <c r="K27">
        <v>0.53656262562949375</v>
      </c>
      <c r="L27">
        <v>6.092311144231588E-3</v>
      </c>
      <c r="N27">
        <v>186</v>
      </c>
      <c r="O27">
        <v>5.1444147204832225E-3</v>
      </c>
      <c r="P27">
        <v>0.97687837105769071</v>
      </c>
      <c r="Q27">
        <v>3.2934233897052856E-5</v>
      </c>
      <c r="R27">
        <v>2</v>
      </c>
    </row>
    <row r="28" spans="1:18" x14ac:dyDescent="0.25">
      <c r="A28">
        <v>1995</v>
      </c>
      <c r="B28">
        <v>-4.4812764251707247</v>
      </c>
      <c r="C28">
        <v>0.85968910950699073</v>
      </c>
      <c r="D28">
        <v>9.9136964643720127E-4</v>
      </c>
      <c r="E28">
        <v>1995</v>
      </c>
      <c r="F28">
        <v>34.338635277590797</v>
      </c>
      <c r="G28">
        <v>2.8296597811957279E-3</v>
      </c>
      <c r="H28">
        <v>0.11876376243461195</v>
      </c>
      <c r="I28">
        <v>1995</v>
      </c>
      <c r="J28">
        <v>-25.347645124516948</v>
      </c>
      <c r="K28">
        <v>0.13986495481951547</v>
      </c>
      <c r="L28">
        <v>3.426825754428986E-2</v>
      </c>
      <c r="N28">
        <v>193</v>
      </c>
      <c r="O28">
        <v>6.837970175345863E-2</v>
      </c>
      <c r="P28">
        <v>0.5918969612418713</v>
      </c>
      <c r="Q28">
        <v>1.1204640159997892E-2</v>
      </c>
      <c r="R28">
        <v>3</v>
      </c>
    </row>
    <row r="29" spans="1:18" x14ac:dyDescent="0.25">
      <c r="A29">
        <v>1996</v>
      </c>
      <c r="B29">
        <v>15.983762246228826</v>
      </c>
      <c r="C29">
        <v>0.38608865516957624</v>
      </c>
      <c r="D29">
        <v>2.2172012869589364E-2</v>
      </c>
      <c r="E29">
        <v>1996</v>
      </c>
      <c r="F29">
        <v>-22.186278328966406</v>
      </c>
      <c r="G29">
        <v>0.27133996720385178</v>
      </c>
      <c r="H29">
        <v>1.7015525603825132E-2</v>
      </c>
      <c r="I29">
        <v>1996</v>
      </c>
      <c r="J29">
        <v>8.0426182987437951</v>
      </c>
      <c r="K29">
        <v>0.5978944018892558</v>
      </c>
      <c r="L29">
        <v>4.3711103372013893E-3</v>
      </c>
      <c r="N29">
        <v>196</v>
      </c>
      <c r="O29">
        <v>0.10676102533948269</v>
      </c>
      <c r="P29">
        <v>0.4322202501991641</v>
      </c>
      <c r="Q29">
        <v>2.3894493019820273E-2</v>
      </c>
      <c r="R29">
        <v>3</v>
      </c>
    </row>
    <row r="30" spans="1:18" x14ac:dyDescent="0.25">
      <c r="A30">
        <v>1997</v>
      </c>
      <c r="B30">
        <v>29.971343993197152</v>
      </c>
      <c r="C30">
        <v>0.12280900583719111</v>
      </c>
      <c r="D30">
        <v>6.8597902529765054E-2</v>
      </c>
      <c r="E30">
        <v>1997</v>
      </c>
      <c r="F30">
        <v>-8.3739305852237056</v>
      </c>
      <c r="G30">
        <v>0.22454817824866918</v>
      </c>
      <c r="H30">
        <v>2.0418200490419203E-2</v>
      </c>
      <c r="I30">
        <v>1997</v>
      </c>
      <c r="J30">
        <v>11.862719640197204</v>
      </c>
      <c r="K30">
        <v>0.12764232057632882</v>
      </c>
      <c r="L30">
        <v>3.5888505250688651E-2</v>
      </c>
      <c r="N30">
        <v>199</v>
      </c>
      <c r="O30">
        <v>0.21105818370881207</v>
      </c>
      <c r="P30">
        <v>0.14784917699149561</v>
      </c>
      <c r="Q30">
        <v>7.8822682569089864E-2</v>
      </c>
      <c r="R30">
        <v>2</v>
      </c>
    </row>
    <row r="31" spans="1:18" x14ac:dyDescent="0.25">
      <c r="A31">
        <v>1998</v>
      </c>
      <c r="B31">
        <v>-64.000238288011403</v>
      </c>
      <c r="C31">
        <v>3.4039327083139736E-3</v>
      </c>
      <c r="D31">
        <v>0.22580135988123606</v>
      </c>
      <c r="E31">
        <v>1998</v>
      </c>
      <c r="F31">
        <v>12.944939107262265</v>
      </c>
      <c r="G31">
        <v>5.7229930272604423E-2</v>
      </c>
      <c r="H31">
        <v>4.8648615115176597E-2</v>
      </c>
      <c r="I31">
        <v>1998</v>
      </c>
      <c r="J31">
        <v>15.60955783838819</v>
      </c>
      <c r="K31">
        <v>0.11209272148696658</v>
      </c>
      <c r="L31">
        <v>3.8380890357401554E-2</v>
      </c>
      <c r="N31">
        <v>213</v>
      </c>
      <c r="O31">
        <v>-4.7662846147059713E-2</v>
      </c>
      <c r="P31">
        <v>0.85296192975325968</v>
      </c>
      <c r="Q31">
        <v>1.345934584567221E-3</v>
      </c>
      <c r="R31">
        <v>2</v>
      </c>
    </row>
    <row r="32" spans="1:18" x14ac:dyDescent="0.25">
      <c r="A32">
        <v>1999</v>
      </c>
      <c r="B32">
        <v>50.549492509426962</v>
      </c>
      <c r="C32">
        <v>4.8467822241288769E-4</v>
      </c>
      <c r="D32">
        <v>0.30454582774080763</v>
      </c>
      <c r="E32">
        <v>1999</v>
      </c>
      <c r="F32">
        <v>0.44147463243638213</v>
      </c>
      <c r="G32">
        <v>0.95815176364847288</v>
      </c>
      <c r="H32">
        <v>3.7976604580158835E-5</v>
      </c>
      <c r="I32">
        <v>1999</v>
      </c>
      <c r="J32">
        <v>14.321021908894355</v>
      </c>
      <c r="K32">
        <v>0.15347722488127721</v>
      </c>
      <c r="L32">
        <v>3.0624274941043583E-2</v>
      </c>
      <c r="N32">
        <v>218</v>
      </c>
      <c r="O32">
        <v>-4.4639333606099507E-2</v>
      </c>
      <c r="P32">
        <v>0.580635391076322</v>
      </c>
      <c r="Q32">
        <v>1.1895118322474918E-2</v>
      </c>
      <c r="R32">
        <v>1</v>
      </c>
    </row>
    <row r="33" spans="1:18" x14ac:dyDescent="0.25">
      <c r="A33">
        <v>2000</v>
      </c>
      <c r="B33">
        <v>32.161554793224397</v>
      </c>
      <c r="C33">
        <v>8.7175976288261361E-2</v>
      </c>
      <c r="D33">
        <v>8.3613469716668165E-2</v>
      </c>
      <c r="E33">
        <v>2000</v>
      </c>
      <c r="F33">
        <v>-12.076743359564112</v>
      </c>
      <c r="G33">
        <v>8.2764338461529308E-2</v>
      </c>
      <c r="H33">
        <v>4.0662185765893311E-2</v>
      </c>
      <c r="I33">
        <v>2000</v>
      </c>
      <c r="J33">
        <v>-17.259032290943725</v>
      </c>
      <c r="K33">
        <v>4.2229449397360889E-2</v>
      </c>
      <c r="L33">
        <v>6.1045040394938965E-2</v>
      </c>
      <c r="N33">
        <v>223</v>
      </c>
      <c r="O33">
        <v>5.328047160978145E-2</v>
      </c>
      <c r="P33">
        <v>0.79077899307266875</v>
      </c>
      <c r="Q33">
        <v>2.7557967482740864E-3</v>
      </c>
      <c r="R33">
        <v>2</v>
      </c>
    </row>
    <row r="34" spans="1:18" x14ac:dyDescent="0.25">
      <c r="A34">
        <v>2001</v>
      </c>
      <c r="B34">
        <v>-37.624079242691657</v>
      </c>
      <c r="C34">
        <v>2.231143913064032E-3</v>
      </c>
      <c r="D34">
        <v>0.24341861455845759</v>
      </c>
      <c r="E34">
        <v>2001</v>
      </c>
      <c r="F34">
        <v>-2.2424387577276725</v>
      </c>
      <c r="G34">
        <v>0.6970286721387744</v>
      </c>
      <c r="H34">
        <v>2.0056404463992816E-3</v>
      </c>
      <c r="I34">
        <v>2001</v>
      </c>
      <c r="J34">
        <v>-16.056329068278014</v>
      </c>
      <c r="K34">
        <v>4.1648415776140729E-2</v>
      </c>
      <c r="L34">
        <v>5.8773860838447378E-2</v>
      </c>
      <c r="N34">
        <v>228</v>
      </c>
      <c r="O34">
        <v>0.10022966939370738</v>
      </c>
      <c r="P34">
        <v>0.43095921513874746</v>
      </c>
      <c r="Q34">
        <v>2.4024099460200454E-2</v>
      </c>
      <c r="R34">
        <v>2</v>
      </c>
    </row>
    <row r="35" spans="1:18" x14ac:dyDescent="0.25">
      <c r="A35">
        <v>2002</v>
      </c>
      <c r="B35">
        <v>-2.2724934713614706</v>
      </c>
      <c r="C35">
        <v>0.88442391786797203</v>
      </c>
      <c r="D35">
        <v>6.304926470033223E-4</v>
      </c>
      <c r="E35">
        <v>2002</v>
      </c>
      <c r="F35">
        <v>-5.1008184526073679</v>
      </c>
      <c r="G35">
        <v>0.47406084304694474</v>
      </c>
      <c r="H35">
        <v>6.7648517126578378E-3</v>
      </c>
      <c r="I35">
        <v>2002</v>
      </c>
      <c r="J35">
        <v>-13.524019336634471</v>
      </c>
      <c r="K35">
        <v>2.9098113623714672E-2</v>
      </c>
      <c r="L35">
        <v>6.7149688707841881E-2</v>
      </c>
      <c r="N35">
        <v>233</v>
      </c>
      <c r="O35">
        <v>-6.1423499446408555E-2</v>
      </c>
      <c r="P35">
        <v>0.65044734808666371</v>
      </c>
      <c r="Q35">
        <v>8.0184428317084944E-3</v>
      </c>
      <c r="R35">
        <v>2</v>
      </c>
    </row>
    <row r="36" spans="1:18" x14ac:dyDescent="0.25">
      <c r="A36">
        <v>2003</v>
      </c>
      <c r="B36">
        <v>-6.3926787144951085</v>
      </c>
      <c r="C36">
        <v>0.78867945882985269</v>
      </c>
      <c r="D36">
        <v>2.1418713261158739E-3</v>
      </c>
      <c r="E36">
        <v>2003</v>
      </c>
      <c r="F36">
        <v>10.900606359795523</v>
      </c>
      <c r="G36">
        <v>0.11934697818537059</v>
      </c>
      <c r="H36">
        <v>3.1618785055539722E-2</v>
      </c>
      <c r="I36">
        <v>2003</v>
      </c>
      <c r="J36">
        <v>4.052739854374944</v>
      </c>
      <c r="K36">
        <v>0.72175909254267856</v>
      </c>
      <c r="L36">
        <v>1.8229414904233909E-3</v>
      </c>
      <c r="N36">
        <v>238</v>
      </c>
      <c r="O36">
        <v>-5.7708512387720703E-3</v>
      </c>
      <c r="P36">
        <v>0.93812602743791718</v>
      </c>
      <c r="Q36">
        <v>2.3622876641360424E-4</v>
      </c>
      <c r="R36">
        <v>2</v>
      </c>
    </row>
    <row r="37" spans="1:18" x14ac:dyDescent="0.25">
      <c r="A37">
        <v>2004</v>
      </c>
      <c r="B37">
        <v>11.096477595838961</v>
      </c>
      <c r="C37">
        <v>0.38292148982963459</v>
      </c>
      <c r="D37">
        <v>2.2466043948672909E-2</v>
      </c>
      <c r="E37">
        <v>2004</v>
      </c>
      <c r="F37">
        <v>-9.3472906877751285</v>
      </c>
      <c r="G37">
        <v>0.26503755048168437</v>
      </c>
      <c r="H37">
        <v>1.6106965888613711E-2</v>
      </c>
      <c r="I37">
        <v>2004</v>
      </c>
      <c r="J37">
        <v>-23.108819184326521</v>
      </c>
      <c r="K37">
        <v>4.9972196059412298E-2</v>
      </c>
      <c r="L37">
        <v>5.378261858926725E-2</v>
      </c>
      <c r="N37">
        <v>243</v>
      </c>
      <c r="O37">
        <v>-7.5024459194394322E-2</v>
      </c>
      <c r="P37">
        <v>0.57883585352414335</v>
      </c>
      <c r="Q37">
        <v>1.2007918572671028E-2</v>
      </c>
      <c r="R37">
        <v>2</v>
      </c>
    </row>
    <row r="38" spans="1:18" x14ac:dyDescent="0.25">
      <c r="A38">
        <v>2005</v>
      </c>
      <c r="B38">
        <v>27.50939853975223</v>
      </c>
      <c r="C38">
        <v>3.5869402589816898E-2</v>
      </c>
      <c r="D38">
        <v>0.11979365628480965</v>
      </c>
      <c r="E38">
        <v>2005</v>
      </c>
      <c r="F38">
        <v>-4.1742586598186717</v>
      </c>
      <c r="G38">
        <v>0.49717871206999531</v>
      </c>
      <c r="H38">
        <v>6.0072706475473581E-3</v>
      </c>
      <c r="I38">
        <v>2005</v>
      </c>
      <c r="J38">
        <v>-20.853290639673524</v>
      </c>
      <c r="K38">
        <v>1.1087546998942122E-2</v>
      </c>
      <c r="L38">
        <v>8.8638740819105832E-2</v>
      </c>
      <c r="N38">
        <v>248</v>
      </c>
      <c r="O38">
        <v>-0.19947129728709748</v>
      </c>
      <c r="P38">
        <v>9.3649076127823916E-2</v>
      </c>
      <c r="Q38">
        <v>0.10432242794727409</v>
      </c>
      <c r="R38">
        <v>2</v>
      </c>
    </row>
    <row r="39" spans="1:18" x14ac:dyDescent="0.25">
      <c r="A39">
        <v>2006</v>
      </c>
      <c r="B39">
        <v>-8.2862012178614162</v>
      </c>
      <c r="C39">
        <v>0.56476505616808637</v>
      </c>
      <c r="D39">
        <v>9.5621625188684334E-3</v>
      </c>
      <c r="E39">
        <v>2006</v>
      </c>
      <c r="F39">
        <v>-2.9994228525514464</v>
      </c>
      <c r="G39">
        <v>0.55433193395341251</v>
      </c>
      <c r="H39">
        <v>4.5595770784885303E-3</v>
      </c>
      <c r="I39">
        <v>2006</v>
      </c>
      <c r="J39">
        <v>-8.3933116429818266</v>
      </c>
      <c r="K39">
        <v>0.30871187171386849</v>
      </c>
      <c r="L39">
        <v>1.4797945283018366E-2</v>
      </c>
      <c r="N39">
        <v>253</v>
      </c>
      <c r="O39">
        <v>-0.12940053011643932</v>
      </c>
      <c r="P39">
        <v>0.22182508612014673</v>
      </c>
      <c r="Q39">
        <v>5.6834556975658312E-2</v>
      </c>
      <c r="R39">
        <v>2</v>
      </c>
    </row>
    <row r="40" spans="1:18" x14ac:dyDescent="0.25">
      <c r="A40">
        <v>2007</v>
      </c>
      <c r="B40">
        <v>0.60781297530616318</v>
      </c>
      <c r="C40">
        <v>0.97588657349416352</v>
      </c>
      <c r="D40">
        <v>2.6478875731927864E-5</v>
      </c>
      <c r="E40">
        <v>2007</v>
      </c>
      <c r="F40">
        <v>1.2213884669978223</v>
      </c>
      <c r="G40">
        <v>0.81723514728367519</v>
      </c>
      <c r="H40">
        <v>6.9788995425879019E-4</v>
      </c>
      <c r="I40">
        <v>2007</v>
      </c>
      <c r="J40">
        <v>-6.4677912345600435</v>
      </c>
      <c r="K40">
        <v>0.31912072429936222</v>
      </c>
      <c r="L40">
        <v>1.4179269974351483E-2</v>
      </c>
      <c r="N40">
        <v>258</v>
      </c>
      <c r="O40">
        <v>-3.4985966703993863E-2</v>
      </c>
      <c r="P40">
        <v>0.64021464801769423</v>
      </c>
      <c r="Q40">
        <v>8.5287765661309356E-3</v>
      </c>
      <c r="R40">
        <v>2</v>
      </c>
    </row>
    <row r="41" spans="1:18" x14ac:dyDescent="0.25">
      <c r="N41">
        <v>263</v>
      </c>
      <c r="O41">
        <v>-7.0529535392773249E-2</v>
      </c>
      <c r="P41">
        <v>0.87108613827020409</v>
      </c>
      <c r="Q41">
        <v>1.0319917450060112E-3</v>
      </c>
      <c r="R41">
        <v>1</v>
      </c>
    </row>
    <row r="42" spans="1:18" x14ac:dyDescent="0.25">
      <c r="N42">
        <v>268</v>
      </c>
      <c r="O42">
        <v>9.8420391352117817E-2</v>
      </c>
      <c r="P42">
        <v>0.38249628524296586</v>
      </c>
      <c r="Q42">
        <v>2.9458550442296394E-2</v>
      </c>
      <c r="R42">
        <v>1</v>
      </c>
    </row>
    <row r="43" spans="1:18" x14ac:dyDescent="0.25">
      <c r="N43">
        <v>273</v>
      </c>
      <c r="O43">
        <v>-9.0918104686236206E-2</v>
      </c>
      <c r="P43">
        <v>0.52317289396720024</v>
      </c>
      <c r="Q43">
        <v>1.585511940694595E-2</v>
      </c>
      <c r="R43">
        <v>2</v>
      </c>
    </row>
    <row r="44" spans="1:18" x14ac:dyDescent="0.25">
      <c r="N44">
        <v>278</v>
      </c>
      <c r="O44">
        <v>0.6804495199449978</v>
      </c>
      <c r="P44">
        <v>0.59217377626294398</v>
      </c>
      <c r="Q44">
        <v>1.1187998964997892E-2</v>
      </c>
      <c r="R44">
        <v>1</v>
      </c>
    </row>
    <row r="45" spans="1:18" x14ac:dyDescent="0.25">
      <c r="N45">
        <v>283</v>
      </c>
      <c r="O45">
        <v>-5.5521011839937739E-2</v>
      </c>
      <c r="P45">
        <v>0.43794700778521689</v>
      </c>
      <c r="Q45">
        <v>2.3312857597049486E-2</v>
      </c>
      <c r="R45">
        <v>2</v>
      </c>
    </row>
    <row r="46" spans="1:18" x14ac:dyDescent="0.25">
      <c r="N46">
        <v>288</v>
      </c>
      <c r="O46">
        <v>-8.7146694240375161E-2</v>
      </c>
      <c r="P46">
        <v>0.64265460031496546</v>
      </c>
      <c r="Q46">
        <v>8.4053703212169095E-3</v>
      </c>
      <c r="R46">
        <v>2</v>
      </c>
    </row>
    <row r="47" spans="1:18" x14ac:dyDescent="0.25">
      <c r="N47">
        <v>293</v>
      </c>
      <c r="O47">
        <v>1.9938180644304641E-2</v>
      </c>
      <c r="P47">
        <v>0.89042854420290563</v>
      </c>
      <c r="Q47">
        <v>7.4382878545242725E-4</v>
      </c>
      <c r="R47">
        <v>2</v>
      </c>
    </row>
    <row r="48" spans="1:18" x14ac:dyDescent="0.25">
      <c r="N48">
        <v>298</v>
      </c>
      <c r="O48">
        <v>2.2356441822904759E-3</v>
      </c>
      <c r="P48">
        <v>0.98811550473743615</v>
      </c>
      <c r="Q48">
        <v>8.6993739276675086E-6</v>
      </c>
      <c r="R48">
        <v>2</v>
      </c>
    </row>
    <row r="49" spans="14:18" x14ac:dyDescent="0.25">
      <c r="N49">
        <v>299</v>
      </c>
      <c r="O49">
        <v>-0.18060448322223938</v>
      </c>
      <c r="P49">
        <v>0.36492327083045106</v>
      </c>
      <c r="Q49">
        <v>3.1671087345425786E-2</v>
      </c>
      <c r="R49">
        <v>2</v>
      </c>
    </row>
    <row r="50" spans="14:18" x14ac:dyDescent="0.25">
      <c r="N50">
        <v>309</v>
      </c>
      <c r="O50">
        <v>-1.3714492400763648E-2</v>
      </c>
      <c r="P50">
        <v>0.72979107818388056</v>
      </c>
      <c r="Q50">
        <v>5.0626945790170907E-3</v>
      </c>
      <c r="R50" t="e">
        <v>#N/A</v>
      </c>
    </row>
    <row r="51" spans="14:18" x14ac:dyDescent="0.25">
      <c r="N51">
        <v>311</v>
      </c>
      <c r="O51">
        <v>2.3799913772869111E-2</v>
      </c>
      <c r="P51">
        <v>0.71927337919027057</v>
      </c>
      <c r="Q51">
        <v>5.0524521219112994E-3</v>
      </c>
      <c r="R51">
        <v>2</v>
      </c>
    </row>
    <row r="52" spans="14:18" x14ac:dyDescent="0.25">
      <c r="N52">
        <v>312</v>
      </c>
      <c r="O52">
        <v>5.1847177603823617E-2</v>
      </c>
      <c r="P52">
        <v>0.65363678047841223</v>
      </c>
      <c r="Q52">
        <v>7.8632156945109832E-3</v>
      </c>
      <c r="R52">
        <v>0</v>
      </c>
    </row>
    <row r="53" spans="14:18" x14ac:dyDescent="0.25">
      <c r="N53">
        <v>313</v>
      </c>
      <c r="O53">
        <v>3.9308693243712001E-2</v>
      </c>
      <c r="P53">
        <v>0.40167417845009601</v>
      </c>
      <c r="Q53">
        <v>2.7197494867777339E-2</v>
      </c>
      <c r="R53">
        <v>2</v>
      </c>
    </row>
    <row r="54" spans="14:18" x14ac:dyDescent="0.25">
      <c r="N54">
        <v>316</v>
      </c>
      <c r="O54">
        <v>9.2164265777388482E-2</v>
      </c>
      <c r="P54">
        <v>4.556980932217209E-2</v>
      </c>
      <c r="Q54">
        <v>0.14503233992059505</v>
      </c>
      <c r="R54">
        <v>2</v>
      </c>
    </row>
    <row r="55" spans="14:18" x14ac:dyDescent="0.25">
      <c r="N55">
        <v>321</v>
      </c>
      <c r="O55">
        <v>2.8728861922701614E-2</v>
      </c>
      <c r="P55">
        <v>0.52427951854303545</v>
      </c>
      <c r="Q55">
        <v>1.5771489926368565E-2</v>
      </c>
      <c r="R55">
        <v>1</v>
      </c>
    </row>
    <row r="56" spans="14:18" x14ac:dyDescent="0.25">
      <c r="N56">
        <v>328</v>
      </c>
      <c r="O56">
        <v>-2.3280292265447149E-4</v>
      </c>
      <c r="P56">
        <v>0.99652082030666223</v>
      </c>
      <c r="Q56">
        <v>7.4550850182042439E-7</v>
      </c>
      <c r="R56">
        <v>1</v>
      </c>
    </row>
    <row r="57" spans="14:18" x14ac:dyDescent="0.25">
      <c r="N57">
        <v>336</v>
      </c>
      <c r="O57">
        <v>0.13526988318749092</v>
      </c>
      <c r="P57">
        <v>0.22328743172377991</v>
      </c>
      <c r="Q57">
        <v>5.6486659072885415E-2</v>
      </c>
      <c r="R57">
        <v>1</v>
      </c>
    </row>
    <row r="58" spans="14:18" x14ac:dyDescent="0.25">
      <c r="N58">
        <v>339</v>
      </c>
      <c r="O58">
        <v>-5.6410598366863247E-2</v>
      </c>
      <c r="P58">
        <v>0.25216156175085902</v>
      </c>
      <c r="Q58">
        <v>5.0109795864165418E-2</v>
      </c>
      <c r="R58">
        <v>2</v>
      </c>
    </row>
    <row r="59" spans="14:18" x14ac:dyDescent="0.25">
      <c r="N59">
        <v>343</v>
      </c>
      <c r="O59">
        <v>-6.2548910991757689E-2</v>
      </c>
      <c r="P59">
        <v>0.53989844203258008</v>
      </c>
      <c r="Q59">
        <v>1.4623274432927658E-2</v>
      </c>
      <c r="R59">
        <v>2</v>
      </c>
    </row>
    <row r="60" spans="14:18" x14ac:dyDescent="0.25">
      <c r="N60">
        <v>351</v>
      </c>
      <c r="O60">
        <v>-0.16853340139444117</v>
      </c>
      <c r="P60">
        <v>0.10552503642529903</v>
      </c>
      <c r="Q60">
        <v>9.7609386737367521E-2</v>
      </c>
      <c r="R60">
        <v>0</v>
      </c>
    </row>
    <row r="61" spans="14:18" x14ac:dyDescent="0.25">
      <c r="N61">
        <v>359</v>
      </c>
      <c r="O61">
        <v>-8.8551004845419234E-3</v>
      </c>
      <c r="P61">
        <v>0.80609105731853026</v>
      </c>
      <c r="Q61">
        <v>2.3597468591380899E-3</v>
      </c>
      <c r="R61" t="e">
        <v>#N/A</v>
      </c>
    </row>
    <row r="62" spans="14:18" x14ac:dyDescent="0.25">
      <c r="N62">
        <v>361</v>
      </c>
      <c r="O62">
        <v>-6.9199108436771697E-2</v>
      </c>
      <c r="P62">
        <v>0.24076998806325733</v>
      </c>
      <c r="Q62">
        <v>5.251939299728603E-2</v>
      </c>
      <c r="R62">
        <v>2</v>
      </c>
    </row>
    <row r="63" spans="14:18" x14ac:dyDescent="0.25">
      <c r="N63">
        <v>362</v>
      </c>
      <c r="O63">
        <v>5.9003152541187903E-2</v>
      </c>
      <c r="P63">
        <v>0.287513622742332</v>
      </c>
      <c r="Q63">
        <v>4.3381052090380123E-2</v>
      </c>
      <c r="R63">
        <v>2</v>
      </c>
    </row>
    <row r="64" spans="14:18" x14ac:dyDescent="0.25">
      <c r="N64">
        <v>364</v>
      </c>
      <c r="O64">
        <v>-3.0353019723463295E-2</v>
      </c>
      <c r="P64">
        <v>0.47560346696548428</v>
      </c>
      <c r="Q64">
        <v>1.9755708987403864E-2</v>
      </c>
      <c r="R64">
        <v>2</v>
      </c>
    </row>
    <row r="65" spans="14:18" x14ac:dyDescent="0.25">
      <c r="N65">
        <v>366</v>
      </c>
      <c r="O65">
        <v>0.35204802662240248</v>
      </c>
      <c r="P65">
        <v>0.19595721463430657</v>
      </c>
      <c r="Q65">
        <v>6.3456105899763915E-2</v>
      </c>
      <c r="R65">
        <v>1</v>
      </c>
    </row>
    <row r="66" spans="14:18" x14ac:dyDescent="0.25">
      <c r="N66">
        <v>369</v>
      </c>
      <c r="O66">
        <v>-0.25789211146738883</v>
      </c>
      <c r="P66">
        <v>5.502485875957578E-2</v>
      </c>
      <c r="Q66">
        <v>0.13437568272333722</v>
      </c>
      <c r="R66">
        <v>2</v>
      </c>
    </row>
    <row r="67" spans="14:18" x14ac:dyDescent="0.25">
      <c r="N67">
        <v>419</v>
      </c>
      <c r="O67">
        <v>-4.5679424909655611E-2</v>
      </c>
      <c r="P67">
        <v>0.62910327779557029</v>
      </c>
      <c r="Q67">
        <v>9.1045924692410019E-3</v>
      </c>
      <c r="R67">
        <v>2</v>
      </c>
    </row>
    <row r="68" spans="14:18" x14ac:dyDescent="0.25">
      <c r="N68">
        <v>423</v>
      </c>
      <c r="O68">
        <v>-7.4188444961604899E-2</v>
      </c>
      <c r="P68">
        <v>0.54009515771369865</v>
      </c>
      <c r="Q68">
        <v>1.4609189007571355E-2</v>
      </c>
      <c r="R68">
        <v>3</v>
      </c>
    </row>
    <row r="69" spans="14:18" x14ac:dyDescent="0.25">
      <c r="N69">
        <v>429</v>
      </c>
      <c r="O69">
        <v>2.5564268606212991E-2</v>
      </c>
      <c r="P69">
        <v>0.93543447198240204</v>
      </c>
      <c r="Q69">
        <v>2.5727125054497701E-4</v>
      </c>
      <c r="R69">
        <v>2</v>
      </c>
    </row>
    <row r="70" spans="14:18" x14ac:dyDescent="0.25">
      <c r="N70">
        <v>433</v>
      </c>
      <c r="O70">
        <v>-0.28782742184103194</v>
      </c>
      <c r="P70">
        <v>0.66387685610636349</v>
      </c>
      <c r="Q70">
        <v>1.9654020302664388E-2</v>
      </c>
      <c r="R70">
        <v>2</v>
      </c>
    </row>
    <row r="71" spans="14:18" x14ac:dyDescent="0.25">
      <c r="N71">
        <v>436</v>
      </c>
      <c r="O71">
        <v>-8.8198859571453597E-2</v>
      </c>
      <c r="P71">
        <v>0.31321262638626013</v>
      </c>
      <c r="Q71">
        <v>3.9090683616293087E-2</v>
      </c>
      <c r="R71">
        <v>3</v>
      </c>
    </row>
    <row r="72" spans="14:18" x14ac:dyDescent="0.25">
      <c r="N72">
        <v>439</v>
      </c>
      <c r="O72">
        <v>-0.14527296803678988</v>
      </c>
      <c r="P72">
        <v>0.19485999364908493</v>
      </c>
      <c r="Q72">
        <v>6.3758329145853332E-2</v>
      </c>
      <c r="R72">
        <v>2</v>
      </c>
    </row>
    <row r="73" spans="14:18" x14ac:dyDescent="0.25">
      <c r="N73">
        <v>443</v>
      </c>
      <c r="O73">
        <v>-0.21848129179844339</v>
      </c>
      <c r="P73">
        <v>0.41801958790823679</v>
      </c>
      <c r="Q73">
        <v>2.5386811506770801E-2</v>
      </c>
      <c r="R73">
        <v>2</v>
      </c>
    </row>
    <row r="74" spans="14:18" x14ac:dyDescent="0.25">
      <c r="N74">
        <v>446</v>
      </c>
      <c r="O74">
        <v>6.9098037400785892E-2</v>
      </c>
      <c r="P74">
        <v>0.64658802333260201</v>
      </c>
      <c r="Q74">
        <v>8.208701131213969E-3</v>
      </c>
      <c r="R74">
        <v>2</v>
      </c>
    </row>
    <row r="75" spans="14:18" x14ac:dyDescent="0.25">
      <c r="N75">
        <v>449</v>
      </c>
      <c r="O75">
        <v>-0.36875263241968992</v>
      </c>
      <c r="P75">
        <v>1.4279495564182319E-2</v>
      </c>
      <c r="Q75">
        <v>0.20965548664263567</v>
      </c>
      <c r="R75">
        <v>2</v>
      </c>
    </row>
    <row r="76" spans="14:18" x14ac:dyDescent="0.25">
      <c r="N76">
        <v>453</v>
      </c>
      <c r="O76">
        <v>-0.37275838186280513</v>
      </c>
      <c r="P76">
        <v>5.351231338138307E-2</v>
      </c>
      <c r="Q76">
        <v>0.13595219402160819</v>
      </c>
      <c r="R76">
        <v>2</v>
      </c>
    </row>
    <row r="77" spans="14:18" x14ac:dyDescent="0.25">
      <c r="N77">
        <v>456</v>
      </c>
      <c r="O77">
        <v>-0.19886596285450578</v>
      </c>
      <c r="P77">
        <v>0.11315620287913572</v>
      </c>
      <c r="Q77">
        <v>9.3695686958606972E-2</v>
      </c>
      <c r="R77">
        <v>2</v>
      </c>
    </row>
    <row r="78" spans="14:18" x14ac:dyDescent="0.25">
      <c r="N78">
        <v>463</v>
      </c>
      <c r="O78">
        <v>-0.40522118690156655</v>
      </c>
      <c r="P78">
        <v>3.8623918277207868E-2</v>
      </c>
      <c r="Q78">
        <v>0.18819916763290134</v>
      </c>
      <c r="R78">
        <v>2</v>
      </c>
    </row>
    <row r="79" spans="14:18" x14ac:dyDescent="0.25">
      <c r="N79">
        <v>466</v>
      </c>
      <c r="O79">
        <v>-0.20650444940340551</v>
      </c>
      <c r="P79">
        <v>8.4644774324657057E-2</v>
      </c>
      <c r="Q79">
        <v>0.11002207202370196</v>
      </c>
      <c r="R79">
        <v>2</v>
      </c>
    </row>
    <row r="80" spans="14:18" x14ac:dyDescent="0.25">
      <c r="N80">
        <v>469</v>
      </c>
      <c r="O80">
        <v>9.19813828847761E-2</v>
      </c>
      <c r="P80">
        <v>0.58100576802082871</v>
      </c>
      <c r="Q80">
        <v>1.1871987150728347E-2</v>
      </c>
      <c r="R80">
        <v>2</v>
      </c>
    </row>
    <row r="81" spans="14:18" x14ac:dyDescent="0.25">
      <c r="N81">
        <v>474</v>
      </c>
      <c r="O81">
        <v>-0.23047246512541175</v>
      </c>
      <c r="P81">
        <v>0.33534766491194423</v>
      </c>
      <c r="Q81">
        <v>4.0398502242298129E-2</v>
      </c>
      <c r="R81">
        <v>1</v>
      </c>
    </row>
    <row r="82" spans="14:18" x14ac:dyDescent="0.25">
      <c r="N82">
        <v>487</v>
      </c>
      <c r="O82">
        <v>3.7355553461577887E-2</v>
      </c>
      <c r="P82">
        <v>0.69017281166187261</v>
      </c>
      <c r="Q82">
        <v>8.5490507107107705E-3</v>
      </c>
      <c r="R82" t="e">
        <v>#N/A</v>
      </c>
    </row>
    <row r="83" spans="14:18" x14ac:dyDescent="0.25">
      <c r="N83">
        <v>512</v>
      </c>
      <c r="O83">
        <v>-8.0795252570551535E-2</v>
      </c>
      <c r="P83">
        <v>0.60070216482088967</v>
      </c>
      <c r="Q83">
        <v>2.5720709572125244E-2</v>
      </c>
      <c r="R83">
        <v>1</v>
      </c>
    </row>
    <row r="84" spans="14:18" x14ac:dyDescent="0.25">
      <c r="N84">
        <v>513</v>
      </c>
      <c r="O84">
        <v>4.1959447351791856E-2</v>
      </c>
      <c r="P84">
        <v>0.36465527651699881</v>
      </c>
      <c r="Q84">
        <v>3.1705935003183416E-2</v>
      </c>
      <c r="R84">
        <v>1</v>
      </c>
    </row>
    <row r="85" spans="14:18" x14ac:dyDescent="0.25">
      <c r="N85">
        <v>514</v>
      </c>
      <c r="O85">
        <v>-0.12900662231107191</v>
      </c>
      <c r="P85">
        <v>0.16405003764822162</v>
      </c>
      <c r="Q85">
        <v>7.3106711887210962E-2</v>
      </c>
      <c r="R85">
        <v>1</v>
      </c>
    </row>
    <row r="86" spans="14:18" x14ac:dyDescent="0.25">
      <c r="N86">
        <v>516</v>
      </c>
      <c r="O86">
        <v>-0.23315986030055832</v>
      </c>
      <c r="P86">
        <v>0.16325894396400548</v>
      </c>
      <c r="Q86">
        <v>7.3371418157719193E-2</v>
      </c>
      <c r="R86">
        <v>2</v>
      </c>
    </row>
    <row r="87" spans="14:18" x14ac:dyDescent="0.25">
      <c r="N87">
        <v>518</v>
      </c>
      <c r="O87">
        <v>0.13432941355062281</v>
      </c>
      <c r="P87">
        <v>0.59902362468360693</v>
      </c>
      <c r="Q87">
        <v>1.8874234901088194E-2</v>
      </c>
      <c r="R87">
        <v>1</v>
      </c>
    </row>
    <row r="88" spans="14:18" x14ac:dyDescent="0.25">
      <c r="N88">
        <v>522</v>
      </c>
      <c r="O88">
        <v>-0.33048812002204553</v>
      </c>
      <c r="P88">
        <v>0.42769894479905013</v>
      </c>
      <c r="Q88">
        <v>2.436177889815927E-2</v>
      </c>
      <c r="R88">
        <v>1</v>
      </c>
    </row>
    <row r="89" spans="14:18" x14ac:dyDescent="0.25">
      <c r="N89">
        <v>524</v>
      </c>
      <c r="O89">
        <v>-0.11250233840687372</v>
      </c>
      <c r="P89">
        <v>0.12160254121941415</v>
      </c>
      <c r="Q89">
        <v>8.9671918507262971E-2</v>
      </c>
      <c r="R89">
        <v>2</v>
      </c>
    </row>
    <row r="90" spans="14:18" x14ac:dyDescent="0.25">
      <c r="N90">
        <v>528</v>
      </c>
      <c r="O90">
        <v>8.5244278622604273E-3</v>
      </c>
      <c r="P90">
        <v>0.91548686606423213</v>
      </c>
      <c r="Q90">
        <v>4.4144597765438665E-4</v>
      </c>
      <c r="R90">
        <v>3</v>
      </c>
    </row>
    <row r="91" spans="14:18" x14ac:dyDescent="0.25">
      <c r="N91">
        <v>532</v>
      </c>
      <c r="O91">
        <v>-1.3314978413480699E-2</v>
      </c>
      <c r="P91">
        <v>0.84982530584291149</v>
      </c>
      <c r="Q91">
        <v>1.4046271742917948E-3</v>
      </c>
      <c r="R91">
        <v>3</v>
      </c>
    </row>
    <row r="92" spans="14:18" x14ac:dyDescent="0.25">
      <c r="N92">
        <v>534</v>
      </c>
      <c r="O92">
        <v>9.1243911158289087E-2</v>
      </c>
      <c r="P92">
        <v>0.35686957009839371</v>
      </c>
      <c r="Q92">
        <v>3.273345833240271E-2</v>
      </c>
      <c r="R92">
        <v>2</v>
      </c>
    </row>
    <row r="93" spans="14:18" x14ac:dyDescent="0.25">
      <c r="N93">
        <v>536</v>
      </c>
      <c r="O93">
        <v>-3.0562418739120745E-2</v>
      </c>
      <c r="P93">
        <v>0.87011225766613198</v>
      </c>
      <c r="Q93">
        <v>1.0477749499869793E-3</v>
      </c>
      <c r="R93">
        <v>2</v>
      </c>
    </row>
    <row r="94" spans="14:18" x14ac:dyDescent="0.25">
      <c r="N94">
        <v>537</v>
      </c>
      <c r="O94">
        <v>-0.24010616748667696</v>
      </c>
      <c r="P94">
        <v>0.66528840154546998</v>
      </c>
      <c r="Q94">
        <v>1.4849019029146815E-2</v>
      </c>
      <c r="R94">
        <v>1</v>
      </c>
    </row>
    <row r="95" spans="14:18" x14ac:dyDescent="0.25">
      <c r="N95">
        <v>542</v>
      </c>
      <c r="O95">
        <v>0.10778694032888055</v>
      </c>
      <c r="P95">
        <v>0.47197100128105141</v>
      </c>
      <c r="Q95">
        <v>2.0079633052734303E-2</v>
      </c>
      <c r="R95">
        <v>3</v>
      </c>
    </row>
    <row r="96" spans="14:18" x14ac:dyDescent="0.25">
      <c r="N96">
        <v>544</v>
      </c>
      <c r="O96">
        <v>-0.12172027352382767</v>
      </c>
      <c r="P96">
        <v>0.44053038845470116</v>
      </c>
      <c r="Q96">
        <v>2.3054156773871903E-2</v>
      </c>
      <c r="R96">
        <v>1</v>
      </c>
    </row>
    <row r="97" spans="14:18" x14ac:dyDescent="0.25">
      <c r="N97">
        <v>546</v>
      </c>
      <c r="O97">
        <v>6.3044089919045476E-2</v>
      </c>
      <c r="P97">
        <v>0.72870194593612547</v>
      </c>
      <c r="Q97">
        <v>1.0396807719561529E-2</v>
      </c>
      <c r="R97" t="e">
        <v>#N/A</v>
      </c>
    </row>
    <row r="98" spans="14:18" x14ac:dyDescent="0.25">
      <c r="N98">
        <v>548</v>
      </c>
      <c r="O98">
        <v>-0.16598123820696142</v>
      </c>
      <c r="P98">
        <v>0.16991282531364271</v>
      </c>
      <c r="Q98">
        <v>7.1187120375219681E-2</v>
      </c>
      <c r="R98">
        <v>2</v>
      </c>
    </row>
    <row r="99" spans="14:18" x14ac:dyDescent="0.25">
      <c r="N99">
        <v>556</v>
      </c>
      <c r="O99">
        <v>9.2839427310724698E-2</v>
      </c>
      <c r="P99">
        <v>0.33507215358085973</v>
      </c>
      <c r="Q99">
        <v>3.5774279041701051E-2</v>
      </c>
      <c r="R99">
        <v>1</v>
      </c>
    </row>
    <row r="100" spans="14:18" x14ac:dyDescent="0.25">
      <c r="N100">
        <v>558</v>
      </c>
      <c r="O100">
        <v>-4.0659143077808442E-2</v>
      </c>
      <c r="P100">
        <v>0.61976175429822633</v>
      </c>
      <c r="Q100">
        <v>9.6065556602819013E-3</v>
      </c>
      <c r="R100">
        <v>1</v>
      </c>
    </row>
    <row r="101" spans="14:18" x14ac:dyDescent="0.25">
      <c r="N101">
        <v>564</v>
      </c>
      <c r="O101">
        <v>5.0139557122153997E-2</v>
      </c>
      <c r="P101">
        <v>0.51268303713638863</v>
      </c>
      <c r="Q101">
        <v>1.666325612347419E-2</v>
      </c>
      <c r="R101">
        <v>2</v>
      </c>
    </row>
    <row r="102" spans="14:18" x14ac:dyDescent="0.25">
      <c r="N102">
        <v>565</v>
      </c>
      <c r="O102">
        <v>-7.3357538987867899E-2</v>
      </c>
      <c r="P102">
        <v>0.33262340268063484</v>
      </c>
      <c r="Q102">
        <v>7.2269579642803006E-2</v>
      </c>
      <c r="R102">
        <v>2</v>
      </c>
    </row>
    <row r="103" spans="14:18" x14ac:dyDescent="0.25">
      <c r="N103">
        <v>566</v>
      </c>
      <c r="O103">
        <v>-2.5393179694877231E-2</v>
      </c>
      <c r="P103">
        <v>0.80384678752903804</v>
      </c>
      <c r="Q103">
        <v>2.4157611670247991E-3</v>
      </c>
      <c r="R103">
        <v>2</v>
      </c>
    </row>
    <row r="104" spans="14:18" x14ac:dyDescent="0.25">
      <c r="N104">
        <v>576</v>
      </c>
      <c r="O104">
        <v>-4.7494534696350607E-3</v>
      </c>
      <c r="P104">
        <v>0.9654536971174541</v>
      </c>
      <c r="Q104">
        <v>7.3545302966215864E-5</v>
      </c>
      <c r="R104">
        <v>3</v>
      </c>
    </row>
    <row r="105" spans="14:18" x14ac:dyDescent="0.25">
      <c r="N105">
        <v>578</v>
      </c>
      <c r="O105">
        <v>-8.6974252360761482E-3</v>
      </c>
      <c r="P105">
        <v>0.94311558335346035</v>
      </c>
      <c r="Q105">
        <v>1.9960721467071618E-4</v>
      </c>
      <c r="R105">
        <v>2</v>
      </c>
    </row>
    <row r="106" spans="14:18" x14ac:dyDescent="0.25">
      <c r="N106">
        <v>582</v>
      </c>
      <c r="O106">
        <v>-0.17196904906195251</v>
      </c>
      <c r="P106">
        <v>0.46115775440079676</v>
      </c>
      <c r="Q106">
        <v>2.106746410608562E-2</v>
      </c>
      <c r="R106">
        <v>1</v>
      </c>
    </row>
    <row r="107" spans="14:18" x14ac:dyDescent="0.25">
      <c r="N107">
        <v>611</v>
      </c>
      <c r="O107">
        <v>-8.9840406918179419E-2</v>
      </c>
      <c r="P107">
        <v>5.5975854040418452E-2</v>
      </c>
      <c r="Q107">
        <v>0.14977723019110145</v>
      </c>
      <c r="R107">
        <v>1</v>
      </c>
    </row>
    <row r="108" spans="14:18" x14ac:dyDescent="0.25">
      <c r="N108">
        <v>612</v>
      </c>
      <c r="O108">
        <v>-0.23322456158953372</v>
      </c>
      <c r="P108">
        <v>0.1282024150826237</v>
      </c>
      <c r="Q108">
        <v>8.6726262172617918E-2</v>
      </c>
      <c r="R108">
        <v>2</v>
      </c>
    </row>
    <row r="109" spans="14:18" x14ac:dyDescent="0.25">
      <c r="N109">
        <v>614</v>
      </c>
      <c r="O109">
        <v>-0.29210779248299013</v>
      </c>
      <c r="P109">
        <v>0.24636200757532148</v>
      </c>
      <c r="Q109">
        <v>5.1320292960332914E-2</v>
      </c>
      <c r="R109">
        <v>2</v>
      </c>
    </row>
    <row r="110" spans="14:18" x14ac:dyDescent="0.25">
      <c r="N110">
        <v>616</v>
      </c>
      <c r="O110">
        <v>0.17895510356781769</v>
      </c>
      <c r="P110">
        <v>0.17188763262055048</v>
      </c>
      <c r="Q110">
        <v>7.0556701255517829E-2</v>
      </c>
      <c r="R110">
        <v>2</v>
      </c>
    </row>
    <row r="111" spans="14:18" x14ac:dyDescent="0.25">
      <c r="N111">
        <v>618</v>
      </c>
      <c r="O111">
        <v>-4.4607336788139572E-2</v>
      </c>
      <c r="P111">
        <v>0.67006350515721746</v>
      </c>
      <c r="Q111">
        <v>7.0920215679268761E-3</v>
      </c>
      <c r="R111">
        <v>1</v>
      </c>
    </row>
    <row r="112" spans="14:18" x14ac:dyDescent="0.25">
      <c r="N112">
        <v>622</v>
      </c>
      <c r="O112">
        <v>4.7316737798107841E-2</v>
      </c>
      <c r="P112">
        <v>0.69779597603861288</v>
      </c>
      <c r="Q112">
        <v>5.8941081239725079E-3</v>
      </c>
      <c r="R112">
        <v>1</v>
      </c>
    </row>
    <row r="113" spans="14:18" x14ac:dyDescent="0.25">
      <c r="N113">
        <v>624</v>
      </c>
      <c r="O113">
        <v>8.3224153886132003E-3</v>
      </c>
      <c r="P113">
        <v>0.94032898336081061</v>
      </c>
      <c r="Q113">
        <v>2.1967780766651845E-4</v>
      </c>
      <c r="R113">
        <v>1</v>
      </c>
    </row>
    <row r="114" spans="14:18" x14ac:dyDescent="0.25">
      <c r="N114">
        <v>626</v>
      </c>
      <c r="O114">
        <v>-7.37600543022221E-2</v>
      </c>
      <c r="P114">
        <v>0.62472970314182374</v>
      </c>
      <c r="Q114">
        <v>9.3375485912159384E-3</v>
      </c>
      <c r="R114">
        <v>1</v>
      </c>
    </row>
    <row r="115" spans="14:18" x14ac:dyDescent="0.25">
      <c r="N115">
        <v>628</v>
      </c>
      <c r="O115">
        <v>-6.1296842508734947E-2</v>
      </c>
      <c r="P115">
        <v>0.75818019565446348</v>
      </c>
      <c r="Q115">
        <v>3.709417439330065E-3</v>
      </c>
      <c r="R115">
        <v>1</v>
      </c>
    </row>
    <row r="116" spans="14:18" x14ac:dyDescent="0.25">
      <c r="N116">
        <v>632</v>
      </c>
      <c r="O116">
        <v>-3.6343241733348769E-2</v>
      </c>
      <c r="P116">
        <v>0.7927053201060168</v>
      </c>
      <c r="Q116">
        <v>2.7041753016759928E-3</v>
      </c>
      <c r="R116">
        <v>1</v>
      </c>
    </row>
    <row r="117" spans="14:18" x14ac:dyDescent="0.25">
      <c r="N117">
        <v>634</v>
      </c>
      <c r="O117">
        <v>-0.23742801885415124</v>
      </c>
      <c r="P117">
        <v>0.27201547751057659</v>
      </c>
      <c r="Q117">
        <v>4.620178272814468E-2</v>
      </c>
      <c r="R117">
        <v>1</v>
      </c>
    </row>
    <row r="118" spans="14:18" x14ac:dyDescent="0.25">
      <c r="N118">
        <v>636</v>
      </c>
      <c r="O118">
        <v>0.1378364721600803</v>
      </c>
      <c r="P118">
        <v>0.52572501934823956</v>
      </c>
      <c r="Q118">
        <v>1.5662711549558339E-2</v>
      </c>
      <c r="R118">
        <v>1</v>
      </c>
    </row>
    <row r="119" spans="14:18" x14ac:dyDescent="0.25">
      <c r="N119">
        <v>638</v>
      </c>
      <c r="O119">
        <v>-2.4740274624246265E-2</v>
      </c>
      <c r="P119">
        <v>0.8587431803549711</v>
      </c>
      <c r="Q119">
        <v>1.2411387602304647E-3</v>
      </c>
      <c r="R119">
        <v>1</v>
      </c>
    </row>
    <row r="120" spans="14:18" x14ac:dyDescent="0.25">
      <c r="N120">
        <v>642</v>
      </c>
      <c r="O120">
        <v>-0.36405669040423244</v>
      </c>
      <c r="P120">
        <v>0.33007677477728425</v>
      </c>
      <c r="Q120">
        <v>3.6507394516513858E-2</v>
      </c>
      <c r="R120">
        <v>2</v>
      </c>
    </row>
    <row r="121" spans="14:18" x14ac:dyDescent="0.25">
      <c r="N121">
        <v>643</v>
      </c>
      <c r="O121">
        <v>0.14361569454649525</v>
      </c>
      <c r="P121">
        <v>0.40718077097058258</v>
      </c>
      <c r="Q121">
        <v>3.2945870411495104E-2</v>
      </c>
      <c r="R121">
        <v>1</v>
      </c>
    </row>
    <row r="122" spans="14:18" x14ac:dyDescent="0.25">
      <c r="N122">
        <v>644</v>
      </c>
      <c r="O122">
        <v>-9.7194747555491359E-2</v>
      </c>
      <c r="P122">
        <v>0.55635044234714581</v>
      </c>
      <c r="Q122">
        <v>1.3476547142491357E-2</v>
      </c>
      <c r="R122">
        <v>1</v>
      </c>
    </row>
    <row r="123" spans="14:18" x14ac:dyDescent="0.25">
      <c r="N123">
        <v>646</v>
      </c>
      <c r="O123">
        <v>-0.23559517346540146</v>
      </c>
      <c r="P123">
        <v>0.1751242369943023</v>
      </c>
      <c r="Q123">
        <v>6.9540371247798549E-2</v>
      </c>
      <c r="R123">
        <v>2</v>
      </c>
    </row>
    <row r="124" spans="14:18" x14ac:dyDescent="0.25">
      <c r="N124">
        <v>648</v>
      </c>
      <c r="O124">
        <v>-7.6728363115911746E-2</v>
      </c>
      <c r="P124">
        <v>0.40019356975182763</v>
      </c>
      <c r="Q124">
        <v>2.736666096073348E-2</v>
      </c>
      <c r="R124">
        <v>1</v>
      </c>
    </row>
    <row r="125" spans="14:18" x14ac:dyDescent="0.25">
      <c r="N125">
        <v>652</v>
      </c>
      <c r="O125">
        <v>5.6397658883974161E-2</v>
      </c>
      <c r="P125">
        <v>0.72825823521999866</v>
      </c>
      <c r="Q125">
        <v>4.7218677577133272E-3</v>
      </c>
      <c r="R125">
        <v>1</v>
      </c>
    </row>
    <row r="126" spans="14:18" x14ac:dyDescent="0.25">
      <c r="N126">
        <v>654</v>
      </c>
      <c r="O126">
        <v>-0.22159063010939895</v>
      </c>
      <c r="P126">
        <v>0.13515487065246512</v>
      </c>
      <c r="Q126">
        <v>8.3791038612578084E-2</v>
      </c>
      <c r="R126">
        <v>1</v>
      </c>
    </row>
    <row r="127" spans="14:18" x14ac:dyDescent="0.25">
      <c r="N127">
        <v>656</v>
      </c>
      <c r="O127">
        <v>9.6747983166948673E-2</v>
      </c>
      <c r="P127">
        <v>0.46205785622220708</v>
      </c>
      <c r="Q127">
        <v>2.0983867493106434E-2</v>
      </c>
      <c r="R127">
        <v>1</v>
      </c>
    </row>
    <row r="128" spans="14:18" x14ac:dyDescent="0.25">
      <c r="N128">
        <v>662</v>
      </c>
      <c r="O128">
        <v>1.8519036075225571E-2</v>
      </c>
      <c r="P128">
        <v>0.87887212227706202</v>
      </c>
      <c r="Q128">
        <v>9.1021328389284673E-4</v>
      </c>
      <c r="R128">
        <v>1</v>
      </c>
    </row>
    <row r="129" spans="14:18" x14ac:dyDescent="0.25">
      <c r="N129">
        <v>664</v>
      </c>
      <c r="O129">
        <v>2.4956640165755856E-2</v>
      </c>
      <c r="P129">
        <v>0.84571481958578221</v>
      </c>
      <c r="Q129">
        <v>1.4835049499438702E-3</v>
      </c>
      <c r="R129">
        <v>1</v>
      </c>
    </row>
    <row r="130" spans="14:18" x14ac:dyDescent="0.25">
      <c r="N130">
        <v>666</v>
      </c>
      <c r="O130">
        <v>0.18987147592130837</v>
      </c>
      <c r="P130">
        <v>0.19092166560241841</v>
      </c>
      <c r="Q130">
        <v>6.4858908649122138E-2</v>
      </c>
      <c r="R130">
        <v>1</v>
      </c>
    </row>
    <row r="131" spans="14:18" x14ac:dyDescent="0.25">
      <c r="N131">
        <v>668</v>
      </c>
      <c r="O131">
        <v>-0.11345985394760057</v>
      </c>
      <c r="P131">
        <v>0.41157142638308863</v>
      </c>
      <c r="Q131">
        <v>5.2461713041875191E-2</v>
      </c>
      <c r="R131">
        <v>1</v>
      </c>
    </row>
    <row r="132" spans="14:18" x14ac:dyDescent="0.25">
      <c r="N132">
        <v>672</v>
      </c>
      <c r="O132">
        <v>0.27731828363931676</v>
      </c>
      <c r="P132">
        <v>0.45384426466990424</v>
      </c>
      <c r="Q132">
        <v>2.175613149373623E-2</v>
      </c>
      <c r="R132">
        <v>2</v>
      </c>
    </row>
    <row r="133" spans="14:18" x14ac:dyDescent="0.25">
      <c r="N133">
        <v>674</v>
      </c>
      <c r="O133">
        <v>-0.21033879740649802</v>
      </c>
      <c r="P133">
        <v>0.15238643387262069</v>
      </c>
      <c r="Q133">
        <v>7.7156443453994861E-2</v>
      </c>
      <c r="R133">
        <v>1</v>
      </c>
    </row>
    <row r="134" spans="14:18" x14ac:dyDescent="0.25">
      <c r="N134">
        <v>676</v>
      </c>
      <c r="O134">
        <v>-6.2861373704410931E-2</v>
      </c>
      <c r="P134">
        <v>0.77489268427820868</v>
      </c>
      <c r="Q134">
        <v>3.2014913704666581E-3</v>
      </c>
      <c r="R134">
        <v>1</v>
      </c>
    </row>
    <row r="135" spans="14:18" x14ac:dyDescent="0.25">
      <c r="N135">
        <v>678</v>
      </c>
      <c r="O135">
        <v>-4.9133048179922013E-2</v>
      </c>
      <c r="P135">
        <v>0.71181165836046478</v>
      </c>
      <c r="Q135">
        <v>5.3365624521651833E-3</v>
      </c>
      <c r="R135">
        <v>1</v>
      </c>
    </row>
    <row r="136" spans="14:18" x14ac:dyDescent="0.25">
      <c r="N136">
        <v>682</v>
      </c>
      <c r="O136">
        <v>6.9080248312886946E-3</v>
      </c>
      <c r="P136">
        <v>0.96223329985586603</v>
      </c>
      <c r="Q136">
        <v>9.9621060068333378E-5</v>
      </c>
      <c r="R136">
        <v>1</v>
      </c>
    </row>
    <row r="137" spans="14:18" x14ac:dyDescent="0.25">
      <c r="N137">
        <v>684</v>
      </c>
      <c r="O137">
        <v>0.13250312413479523</v>
      </c>
      <c r="P137">
        <v>0.17853105424362839</v>
      </c>
      <c r="Q137">
        <v>6.8492544683983136E-2</v>
      </c>
      <c r="R137">
        <v>2</v>
      </c>
    </row>
    <row r="138" spans="14:18" x14ac:dyDescent="0.25">
      <c r="N138">
        <v>686</v>
      </c>
      <c r="O138">
        <v>-8.0925132012861691E-3</v>
      </c>
      <c r="P138">
        <v>0.92802783241047271</v>
      </c>
      <c r="Q138">
        <v>3.1984255084749336E-4</v>
      </c>
      <c r="R138">
        <v>2</v>
      </c>
    </row>
    <row r="139" spans="14:18" x14ac:dyDescent="0.25">
      <c r="N139">
        <v>688</v>
      </c>
      <c r="O139">
        <v>-0.1551914525443282</v>
      </c>
      <c r="P139">
        <v>0.42667091741327323</v>
      </c>
      <c r="Q139">
        <v>2.4469038267528442E-2</v>
      </c>
      <c r="R139">
        <v>1</v>
      </c>
    </row>
    <row r="140" spans="14:18" x14ac:dyDescent="0.25">
      <c r="N140">
        <v>692</v>
      </c>
      <c r="O140">
        <v>-6.4080283775979269E-2</v>
      </c>
      <c r="P140">
        <v>0.63620526515255338</v>
      </c>
      <c r="Q140">
        <v>8.7339230216494368E-3</v>
      </c>
      <c r="R140">
        <v>1</v>
      </c>
    </row>
    <row r="141" spans="14:18" x14ac:dyDescent="0.25">
      <c r="N141">
        <v>694</v>
      </c>
      <c r="O141">
        <v>-0.24187991486864757</v>
      </c>
      <c r="P141">
        <v>0.51686490468478363</v>
      </c>
      <c r="Q141">
        <v>1.8494678969834477E-2</v>
      </c>
      <c r="R141">
        <v>1</v>
      </c>
    </row>
    <row r="142" spans="14:18" x14ac:dyDescent="0.25">
      <c r="N142">
        <v>698</v>
      </c>
      <c r="O142">
        <v>0.25713647653119936</v>
      </c>
      <c r="P142">
        <v>6.3697786887410401E-2</v>
      </c>
      <c r="Q142">
        <v>0.14164410167771402</v>
      </c>
      <c r="R142">
        <v>1</v>
      </c>
    </row>
    <row r="143" spans="14:18" x14ac:dyDescent="0.25">
      <c r="N143">
        <v>714</v>
      </c>
      <c r="O143">
        <v>1.7113599217181349E-2</v>
      </c>
      <c r="P143">
        <v>0.91376359397806739</v>
      </c>
      <c r="Q143">
        <v>4.5969924666955375E-4</v>
      </c>
      <c r="R143">
        <v>1</v>
      </c>
    </row>
    <row r="144" spans="14:18" x14ac:dyDescent="0.25">
      <c r="N144">
        <v>716</v>
      </c>
      <c r="O144">
        <v>6.6229021606925884E-2</v>
      </c>
      <c r="P144">
        <v>0.80487398591859061</v>
      </c>
      <c r="Q144">
        <v>2.3900372859687602E-3</v>
      </c>
      <c r="R144">
        <v>1</v>
      </c>
    </row>
    <row r="145" spans="14:18" x14ac:dyDescent="0.25">
      <c r="N145">
        <v>718</v>
      </c>
      <c r="O145">
        <v>1.7807891325004235E-2</v>
      </c>
      <c r="P145">
        <v>0.84179664155293288</v>
      </c>
      <c r="Q145">
        <v>1.560771626600177E-3</v>
      </c>
      <c r="R145">
        <v>2</v>
      </c>
    </row>
    <row r="146" spans="14:18" x14ac:dyDescent="0.25">
      <c r="N146">
        <v>722</v>
      </c>
      <c r="O146">
        <v>-3.0990474037511463E-2</v>
      </c>
      <c r="P146">
        <v>0.81855933434795092</v>
      </c>
      <c r="Q146">
        <v>2.0611400266258295E-3</v>
      </c>
      <c r="R146">
        <v>1</v>
      </c>
    </row>
    <row r="147" spans="14:18" x14ac:dyDescent="0.25">
      <c r="N147">
        <v>724</v>
      </c>
      <c r="O147">
        <v>0.18690646369850886</v>
      </c>
      <c r="P147">
        <v>0.37653362901206566</v>
      </c>
      <c r="Q147">
        <v>3.0193583750491637E-2</v>
      </c>
      <c r="R147">
        <v>1</v>
      </c>
    </row>
    <row r="148" spans="14:18" x14ac:dyDescent="0.25">
      <c r="N148">
        <v>728</v>
      </c>
      <c r="O148">
        <v>0.19229432490860029</v>
      </c>
      <c r="P148">
        <v>0.16794622093228539</v>
      </c>
      <c r="Q148">
        <v>7.7687739914313436E-2</v>
      </c>
      <c r="R148">
        <v>1</v>
      </c>
    </row>
    <row r="149" spans="14:18" x14ac:dyDescent="0.25">
      <c r="N149">
        <v>732</v>
      </c>
      <c r="O149">
        <v>0.32274380738783365</v>
      </c>
      <c r="P149">
        <v>0.28704287938827056</v>
      </c>
      <c r="Q149">
        <v>4.3463994749375567E-2</v>
      </c>
      <c r="R149">
        <v>1</v>
      </c>
    </row>
    <row r="150" spans="14:18" x14ac:dyDescent="0.25">
      <c r="N150">
        <v>733</v>
      </c>
      <c r="O150">
        <v>3.3962420833864133</v>
      </c>
      <c r="P150">
        <v>0.20708931397006072</v>
      </c>
      <c r="Q150">
        <v>0.62870735602046879</v>
      </c>
      <c r="R150">
        <v>1</v>
      </c>
    </row>
    <row r="151" spans="14:18" x14ac:dyDescent="0.25">
      <c r="N151">
        <v>734</v>
      </c>
      <c r="O151">
        <v>0.21806164755482696</v>
      </c>
      <c r="P151">
        <v>0.15413017977929333</v>
      </c>
      <c r="Q151">
        <v>7.6530181343595238E-2</v>
      </c>
      <c r="R151">
        <v>1</v>
      </c>
    </row>
    <row r="152" spans="14:18" x14ac:dyDescent="0.25">
      <c r="N152">
        <v>738</v>
      </c>
      <c r="O152">
        <v>0.13982499396283063</v>
      </c>
      <c r="P152">
        <v>0.35421862031968121</v>
      </c>
      <c r="Q152">
        <v>3.3090122554773949E-2</v>
      </c>
      <c r="R152">
        <v>1</v>
      </c>
    </row>
    <row r="153" spans="14:18" x14ac:dyDescent="0.25">
      <c r="N153">
        <v>742</v>
      </c>
      <c r="O153">
        <v>-0.10890332015814766</v>
      </c>
      <c r="P153">
        <v>0.44673405126783838</v>
      </c>
      <c r="Q153">
        <v>2.2442079220180156E-2</v>
      </c>
      <c r="R153">
        <v>1</v>
      </c>
    </row>
    <row r="154" spans="14:18" x14ac:dyDescent="0.25">
      <c r="N154">
        <v>744</v>
      </c>
      <c r="O154">
        <v>-7.7590547580615732E-2</v>
      </c>
      <c r="P154">
        <v>0.36639957461550665</v>
      </c>
      <c r="Q154">
        <v>3.1479733222385176E-2</v>
      </c>
      <c r="R154">
        <v>2</v>
      </c>
    </row>
    <row r="155" spans="14:18" x14ac:dyDescent="0.25">
      <c r="N155">
        <v>746</v>
      </c>
      <c r="O155">
        <v>1.266520650665472E-2</v>
      </c>
      <c r="P155">
        <v>0.94599880916291945</v>
      </c>
      <c r="Q155">
        <v>1.798571495236212E-4</v>
      </c>
      <c r="R155">
        <v>1</v>
      </c>
    </row>
    <row r="156" spans="14:18" x14ac:dyDescent="0.25">
      <c r="N156">
        <v>748</v>
      </c>
      <c r="O156">
        <v>-5.895713871459274E-3</v>
      </c>
      <c r="P156">
        <v>0.96864019101267518</v>
      </c>
      <c r="Q156">
        <v>6.0597349419655444E-5</v>
      </c>
      <c r="R156">
        <v>1</v>
      </c>
    </row>
    <row r="157" spans="14:18" x14ac:dyDescent="0.25">
      <c r="N157">
        <v>754</v>
      </c>
      <c r="O157">
        <v>3.669800715400142E-2</v>
      </c>
      <c r="P157">
        <v>0.86816989529620758</v>
      </c>
      <c r="Q157">
        <v>1.0796207090754129E-3</v>
      </c>
      <c r="R157">
        <v>1</v>
      </c>
    </row>
    <row r="158" spans="14:18" x14ac:dyDescent="0.25">
      <c r="N158">
        <v>813</v>
      </c>
      <c r="O158">
        <v>-7.8064592075615474E-2</v>
      </c>
      <c r="P158">
        <v>0.54610513280309847</v>
      </c>
      <c r="Q158">
        <v>1.4183265345201534E-2</v>
      </c>
      <c r="R158">
        <v>1</v>
      </c>
    </row>
    <row r="159" spans="14:18" x14ac:dyDescent="0.25">
      <c r="N159">
        <v>819</v>
      </c>
      <c r="O159">
        <v>-2.683300644362915E-2</v>
      </c>
      <c r="P159">
        <v>0.81489304056611533</v>
      </c>
      <c r="Q159">
        <v>2.1467403010093644E-3</v>
      </c>
      <c r="R159">
        <v>2</v>
      </c>
    </row>
    <row r="160" spans="14:18" x14ac:dyDescent="0.25">
      <c r="N160">
        <v>826</v>
      </c>
      <c r="O160">
        <v>-3.8365173807837264E-3</v>
      </c>
      <c r="P160">
        <v>0.9781227202953604</v>
      </c>
      <c r="Q160">
        <v>2.9483929426921129E-5</v>
      </c>
      <c r="R160">
        <v>1</v>
      </c>
    </row>
    <row r="161" spans="14:18" x14ac:dyDescent="0.25">
      <c r="N161">
        <v>846</v>
      </c>
      <c r="O161">
        <v>6.6793363971811414E-3</v>
      </c>
      <c r="P161">
        <v>0.94064950844802431</v>
      </c>
      <c r="Q161">
        <v>2.1732003423635682E-4</v>
      </c>
      <c r="R161">
        <v>2</v>
      </c>
    </row>
    <row r="162" spans="14:18" x14ac:dyDescent="0.25">
      <c r="N162">
        <v>853</v>
      </c>
      <c r="O162">
        <v>-1.7147714534719628E-2</v>
      </c>
      <c r="P162">
        <v>0.91397231535830126</v>
      </c>
      <c r="Q162">
        <v>4.5746852890948819E-4</v>
      </c>
      <c r="R162">
        <v>1</v>
      </c>
    </row>
    <row r="163" spans="14:18" x14ac:dyDescent="0.25">
      <c r="N163">
        <v>862</v>
      </c>
      <c r="O163">
        <v>-3.4135644112185677E-2</v>
      </c>
      <c r="P163">
        <v>0.82302746953243289</v>
      </c>
      <c r="Q163">
        <v>1.9592864348617622E-3</v>
      </c>
      <c r="R163">
        <v>1</v>
      </c>
    </row>
    <row r="164" spans="14:18" x14ac:dyDescent="0.25">
      <c r="N164">
        <v>866</v>
      </c>
      <c r="O164">
        <v>9.1726317693263115E-2</v>
      </c>
      <c r="P164">
        <v>0.29379490769554306</v>
      </c>
      <c r="Q164">
        <v>4.2289935195260919E-2</v>
      </c>
      <c r="R164">
        <v>1</v>
      </c>
    </row>
    <row r="165" spans="14:18" x14ac:dyDescent="0.25">
      <c r="N165">
        <v>867</v>
      </c>
      <c r="O165">
        <v>-2.6148385693330178E-2</v>
      </c>
      <c r="P165">
        <v>0.47719005071107501</v>
      </c>
      <c r="Q165">
        <v>3.2053862649642162E-2</v>
      </c>
      <c r="R165">
        <v>1</v>
      </c>
    </row>
    <row r="166" spans="14:18" x14ac:dyDescent="0.25">
      <c r="N166">
        <v>868</v>
      </c>
      <c r="O166">
        <v>-1.5953558249990934E-2</v>
      </c>
      <c r="P166">
        <v>0.6963140318736416</v>
      </c>
      <c r="Q166">
        <v>8.6633766501509335E-3</v>
      </c>
      <c r="R166">
        <v>2</v>
      </c>
    </row>
    <row r="167" spans="14:18" x14ac:dyDescent="0.25">
      <c r="N167">
        <v>869</v>
      </c>
      <c r="O167">
        <v>-9.8200428770788037E-2</v>
      </c>
      <c r="P167">
        <v>0.53542710734583243</v>
      </c>
      <c r="Q167">
        <v>3.0232464877453347E-2</v>
      </c>
      <c r="R167">
        <v>2</v>
      </c>
    </row>
    <row r="168" spans="14:18" x14ac:dyDescent="0.25">
      <c r="N168">
        <v>911</v>
      </c>
      <c r="O168">
        <v>1.1366860081130203</v>
      </c>
      <c r="P168">
        <v>0.49010402592899016</v>
      </c>
      <c r="Q168">
        <v>2.2958400153950231E-2</v>
      </c>
      <c r="R168">
        <v>2</v>
      </c>
    </row>
    <row r="169" spans="14:18" x14ac:dyDescent="0.25">
      <c r="N169">
        <v>912</v>
      </c>
      <c r="O169">
        <v>-0.13338040963956105</v>
      </c>
      <c r="P169">
        <v>0.62582364990680639</v>
      </c>
      <c r="Q169">
        <v>1.1527709137744147E-2</v>
      </c>
      <c r="R169">
        <v>2</v>
      </c>
    </row>
    <row r="170" spans="14:18" x14ac:dyDescent="0.25">
      <c r="N170">
        <v>913</v>
      </c>
      <c r="O170">
        <v>-0.11514350277505177</v>
      </c>
      <c r="P170">
        <v>0.88948292268623985</v>
      </c>
      <c r="Q170">
        <v>9.412007377712639E-4</v>
      </c>
      <c r="R170">
        <v>2</v>
      </c>
    </row>
    <row r="171" spans="14:18" x14ac:dyDescent="0.25">
      <c r="N171">
        <v>914</v>
      </c>
      <c r="O171">
        <v>0.17732061891872825</v>
      </c>
      <c r="P171">
        <v>0.50732227500393212</v>
      </c>
      <c r="Q171">
        <v>1.7087206011102474E-2</v>
      </c>
      <c r="R171">
        <v>2</v>
      </c>
    </row>
    <row r="172" spans="14:18" x14ac:dyDescent="0.25">
      <c r="N172">
        <v>915</v>
      </c>
      <c r="O172">
        <v>1.9212470112088435E-2</v>
      </c>
      <c r="P172">
        <v>0.96000633713643113</v>
      </c>
      <c r="Q172">
        <v>1.3586466025072852E-4</v>
      </c>
      <c r="R172">
        <v>2</v>
      </c>
    </row>
    <row r="173" spans="14:18" x14ac:dyDescent="0.25">
      <c r="N173">
        <v>916</v>
      </c>
      <c r="O173">
        <v>-8.443959198560555E-2</v>
      </c>
      <c r="P173">
        <v>0.8246595640897797</v>
      </c>
      <c r="Q173">
        <v>2.3909045956418407E-3</v>
      </c>
      <c r="R173">
        <v>2</v>
      </c>
    </row>
    <row r="174" spans="14:18" x14ac:dyDescent="0.25">
      <c r="N174">
        <v>917</v>
      </c>
      <c r="O174">
        <v>-0.37366740752091893</v>
      </c>
      <c r="P174">
        <v>0.12382569907841484</v>
      </c>
      <c r="Q174">
        <v>0.10904654576638417</v>
      </c>
      <c r="R174">
        <v>1</v>
      </c>
    </row>
    <row r="175" spans="14:18" x14ac:dyDescent="0.25">
      <c r="N175">
        <v>918</v>
      </c>
      <c r="O175">
        <v>-0.41121882635921225</v>
      </c>
      <c r="P175">
        <v>0.56887249227125891</v>
      </c>
      <c r="Q175">
        <v>1.2645004053401743E-2</v>
      </c>
      <c r="R175">
        <v>2</v>
      </c>
    </row>
    <row r="176" spans="14:18" x14ac:dyDescent="0.25">
      <c r="N176">
        <v>921</v>
      </c>
      <c r="O176">
        <v>-0.26584092891350769</v>
      </c>
      <c r="P176">
        <v>0.16815268631061925</v>
      </c>
      <c r="Q176">
        <v>8.8447063793472558E-2</v>
      </c>
      <c r="R176">
        <v>1</v>
      </c>
    </row>
    <row r="177" spans="14:18" x14ac:dyDescent="0.25">
      <c r="N177">
        <v>922</v>
      </c>
      <c r="O177">
        <v>-1.919716989710081E-2</v>
      </c>
      <c r="P177">
        <v>0.9648550891740082</v>
      </c>
      <c r="Q177">
        <v>8.6261571258683389E-5</v>
      </c>
      <c r="R177">
        <v>2</v>
      </c>
    </row>
    <row r="178" spans="14:18" x14ac:dyDescent="0.25">
      <c r="N178">
        <v>923</v>
      </c>
      <c r="O178">
        <v>8.9194219840217748E-2</v>
      </c>
      <c r="P178">
        <v>0.82361805070867544</v>
      </c>
      <c r="Q178">
        <v>2.4198339165771854E-3</v>
      </c>
      <c r="R178">
        <v>1</v>
      </c>
    </row>
    <row r="179" spans="14:18" x14ac:dyDescent="0.25">
      <c r="N179">
        <v>924</v>
      </c>
      <c r="O179">
        <v>5.3908964496699248E-2</v>
      </c>
      <c r="P179">
        <v>0.62884985991958864</v>
      </c>
      <c r="Q179">
        <v>9.1179925309701204E-3</v>
      </c>
      <c r="R179">
        <v>2</v>
      </c>
    </row>
    <row r="180" spans="14:18" x14ac:dyDescent="0.25">
      <c r="N180">
        <v>925</v>
      </c>
      <c r="O180">
        <v>0.89088970820743507</v>
      </c>
      <c r="P180">
        <v>0.43572767522617017</v>
      </c>
      <c r="Q180">
        <v>2.9189462182024783E-2</v>
      </c>
      <c r="R180">
        <v>1</v>
      </c>
    </row>
    <row r="181" spans="14:18" x14ac:dyDescent="0.25">
      <c r="N181">
        <v>926</v>
      </c>
      <c r="O181">
        <v>-0.197715691995133</v>
      </c>
      <c r="P181">
        <v>0.47110117107340699</v>
      </c>
      <c r="Q181">
        <v>2.5009320265933721E-2</v>
      </c>
      <c r="R181">
        <v>2</v>
      </c>
    </row>
    <row r="182" spans="14:18" x14ac:dyDescent="0.25">
      <c r="N182">
        <v>927</v>
      </c>
      <c r="O182">
        <v>0.32935257058430839</v>
      </c>
      <c r="P182">
        <v>0.13065519630530925</v>
      </c>
      <c r="Q182">
        <v>0.10541077226944895</v>
      </c>
      <c r="R182">
        <v>1</v>
      </c>
    </row>
    <row r="183" spans="14:18" x14ac:dyDescent="0.25">
      <c r="N183">
        <v>935</v>
      </c>
      <c r="O183">
        <v>-0.17607028359302906</v>
      </c>
      <c r="P183">
        <v>0.22805240014108047</v>
      </c>
      <c r="Q183">
        <v>7.9627260550045209E-2</v>
      </c>
      <c r="R183">
        <v>3</v>
      </c>
    </row>
    <row r="184" spans="14:18" x14ac:dyDescent="0.25">
      <c r="N184">
        <v>936</v>
      </c>
      <c r="O184">
        <v>-4.4845392806321716E-2</v>
      </c>
      <c r="P184">
        <v>0.79059989439212319</v>
      </c>
      <c r="Q184">
        <v>3.608008922705519E-3</v>
      </c>
      <c r="R184">
        <v>3</v>
      </c>
    </row>
    <row r="185" spans="14:18" x14ac:dyDescent="0.25">
      <c r="N185">
        <v>939</v>
      </c>
      <c r="O185">
        <v>6.7978963152224153E-2</v>
      </c>
      <c r="P185">
        <v>0.74342498938065305</v>
      </c>
      <c r="Q185">
        <v>5.4773918001803645E-3</v>
      </c>
      <c r="R185">
        <v>3</v>
      </c>
    </row>
    <row r="186" spans="14:18" x14ac:dyDescent="0.25">
      <c r="N186">
        <v>941</v>
      </c>
      <c r="O186">
        <v>-2.0435226720559675E-2</v>
      </c>
      <c r="P186">
        <v>0.93511868192122871</v>
      </c>
      <c r="Q186">
        <v>3.2312073953333353E-4</v>
      </c>
      <c r="R186">
        <v>3</v>
      </c>
    </row>
    <row r="187" spans="14:18" x14ac:dyDescent="0.25">
      <c r="N187">
        <v>942</v>
      </c>
      <c r="O187">
        <v>-0.31993991073683503</v>
      </c>
      <c r="P187">
        <v>0.21608761748218042</v>
      </c>
      <c r="Q187">
        <v>9.3933927975491271E-2</v>
      </c>
      <c r="R187">
        <v>2</v>
      </c>
    </row>
    <row r="188" spans="14:18" x14ac:dyDescent="0.25">
      <c r="N188">
        <v>943</v>
      </c>
      <c r="O188">
        <v>-7.1108048563098866E-2</v>
      </c>
      <c r="P188">
        <v>0.72033751851165662</v>
      </c>
      <c r="Q188">
        <v>1.0192746013185316E-2</v>
      </c>
      <c r="R188">
        <v>2</v>
      </c>
    </row>
    <row r="189" spans="14:18" x14ac:dyDescent="0.25">
      <c r="N189">
        <v>944</v>
      </c>
      <c r="O189">
        <v>-0.15100043247718314</v>
      </c>
      <c r="P189">
        <v>0.17510593287992626</v>
      </c>
      <c r="Q189">
        <v>6.9546061084050148E-2</v>
      </c>
      <c r="R189">
        <v>2</v>
      </c>
    </row>
    <row r="190" spans="14:18" x14ac:dyDescent="0.25">
      <c r="N190">
        <v>946</v>
      </c>
      <c r="O190">
        <v>-9.4738690726393668E-2</v>
      </c>
      <c r="P190">
        <v>0.58170672896938869</v>
      </c>
      <c r="Q190">
        <v>1.7184770067528277E-2</v>
      </c>
      <c r="R190">
        <v>3</v>
      </c>
    </row>
    <row r="191" spans="14:18" x14ac:dyDescent="0.25">
      <c r="N191">
        <v>948</v>
      </c>
      <c r="O191">
        <v>-0.20106167002062969</v>
      </c>
      <c r="P191">
        <v>0.48480439730489655</v>
      </c>
      <c r="Q191">
        <v>1.8952520174699283E-2</v>
      </c>
      <c r="R191">
        <v>1</v>
      </c>
    </row>
    <row r="192" spans="14:18" x14ac:dyDescent="0.25">
      <c r="N192">
        <v>960</v>
      </c>
      <c r="O192">
        <v>-0.10909771188290918</v>
      </c>
      <c r="P192">
        <v>0.50211495676577544</v>
      </c>
      <c r="Q192">
        <v>2.1726818858926911E-2</v>
      </c>
      <c r="R192">
        <v>2</v>
      </c>
    </row>
    <row r="193" spans="14:18" x14ac:dyDescent="0.25">
      <c r="N193">
        <v>961</v>
      </c>
      <c r="O193">
        <v>-1.6530737106282816E-2</v>
      </c>
      <c r="P193">
        <v>0.90612656925573154</v>
      </c>
      <c r="Q193">
        <v>6.7793157224205203E-4</v>
      </c>
      <c r="R193">
        <v>3</v>
      </c>
    </row>
    <row r="194" spans="14:18" x14ac:dyDescent="0.25">
      <c r="N194">
        <v>962</v>
      </c>
      <c r="O194">
        <v>-2.0005800686519207E-2</v>
      </c>
      <c r="P194">
        <v>0.89705391986523642</v>
      </c>
      <c r="Q194">
        <v>8.1601730703206865E-4</v>
      </c>
      <c r="R194">
        <v>2</v>
      </c>
    </row>
    <row r="195" spans="14:18" x14ac:dyDescent="0.25">
      <c r="N195">
        <v>963</v>
      </c>
      <c r="O195">
        <v>4.6705670741224751E-3</v>
      </c>
      <c r="P195">
        <v>0.97513781787020071</v>
      </c>
      <c r="Q195">
        <v>5.8836012195140341E-5</v>
      </c>
      <c r="R195">
        <v>2</v>
      </c>
    </row>
    <row r="196" spans="14:18" x14ac:dyDescent="0.25">
      <c r="N196">
        <v>964</v>
      </c>
      <c r="O196">
        <v>-6.2804662869727662E-2</v>
      </c>
      <c r="P196">
        <v>0.63191590917378826</v>
      </c>
      <c r="Q196">
        <v>8.956673770867507E-3</v>
      </c>
      <c r="R196">
        <v>2</v>
      </c>
    </row>
    <row r="197" spans="14:18" x14ac:dyDescent="0.25">
      <c r="N197">
        <v>967</v>
      </c>
      <c r="O197">
        <v>-8.3793820063799429E-2</v>
      </c>
      <c r="P197">
        <v>0.53348084586026023</v>
      </c>
      <c r="Q197">
        <v>3.0517302715009187E-2</v>
      </c>
      <c r="R197">
        <v>2</v>
      </c>
    </row>
    <row r="198" spans="14:18" x14ac:dyDescent="0.25">
      <c r="N198">
        <v>968</v>
      </c>
      <c r="O198">
        <v>9.5961865452434209E-2</v>
      </c>
      <c r="P198">
        <v>0.65118749389696129</v>
      </c>
      <c r="Q198">
        <v>7.9822592620401034E-3</v>
      </c>
      <c r="R198">
        <v>2</v>
      </c>
    </row>
  </sheetData>
  <mergeCells count="6">
    <mergeCell ref="U6:U8"/>
    <mergeCell ref="A1:D1"/>
    <mergeCell ref="E1:H1"/>
    <mergeCell ref="I1:L1"/>
    <mergeCell ref="N1:Q1"/>
    <mergeCell ref="U3:U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8"/>
  <sheetViews>
    <sheetView topLeftCell="F1" workbookViewId="0">
      <selection activeCell="U2" sqref="U2:Z8"/>
    </sheetView>
  </sheetViews>
  <sheetFormatPr defaultRowHeight="15" x14ac:dyDescent="0.25"/>
  <sheetData>
    <row r="1" spans="1:26" ht="15.75" thickBot="1" x14ac:dyDescent="0.3">
      <c r="A1" s="16" t="s">
        <v>8</v>
      </c>
      <c r="B1" s="16"/>
      <c r="C1" s="16"/>
      <c r="D1" s="16"/>
      <c r="E1" s="16" t="s">
        <v>9</v>
      </c>
      <c r="F1" s="16"/>
      <c r="G1" s="16"/>
      <c r="H1" s="16"/>
      <c r="I1" s="16" t="s">
        <v>10</v>
      </c>
      <c r="J1" s="16"/>
      <c r="K1" s="16"/>
      <c r="L1" s="16"/>
      <c r="N1" s="16" t="s">
        <v>14</v>
      </c>
      <c r="O1" s="16"/>
      <c r="P1" s="16"/>
      <c r="Q1" s="16"/>
      <c r="R1" s="16"/>
    </row>
    <row r="2" spans="1:26" ht="15.75" thickBot="1" x14ac:dyDescent="0.3">
      <c r="A2" t="s">
        <v>0</v>
      </c>
      <c r="B2" t="s">
        <v>1</v>
      </c>
      <c r="C2" t="s">
        <v>2</v>
      </c>
      <c r="D2" t="s">
        <v>3</v>
      </c>
      <c r="E2" t="s">
        <v>0</v>
      </c>
      <c r="F2" t="s">
        <v>1</v>
      </c>
      <c r="G2" t="s">
        <v>2</v>
      </c>
      <c r="H2" t="s">
        <v>3</v>
      </c>
      <c r="I2" t="s">
        <v>0</v>
      </c>
      <c r="J2" t="s">
        <v>1</v>
      </c>
      <c r="K2" t="s">
        <v>2</v>
      </c>
      <c r="L2" t="s">
        <v>3</v>
      </c>
      <c r="N2" t="s">
        <v>11</v>
      </c>
      <c r="O2" t="s">
        <v>12</v>
      </c>
      <c r="P2" t="s">
        <v>2</v>
      </c>
      <c r="Q2" t="s">
        <v>3</v>
      </c>
      <c r="R2" t="s">
        <v>13</v>
      </c>
      <c r="U2" s="1"/>
      <c r="V2" s="2"/>
      <c r="W2" s="7" t="s">
        <v>4</v>
      </c>
      <c r="X2" s="8" t="s">
        <v>5</v>
      </c>
      <c r="Y2" s="8" t="s">
        <v>6</v>
      </c>
      <c r="Z2" s="9" t="s">
        <v>7</v>
      </c>
    </row>
    <row r="3" spans="1:26" x14ac:dyDescent="0.25">
      <c r="A3">
        <v>1970</v>
      </c>
      <c r="B3">
        <v>-20.492610627385261</v>
      </c>
      <c r="C3">
        <v>0.21874920957454852</v>
      </c>
      <c r="D3">
        <v>5.7574926317434438E-2</v>
      </c>
      <c r="E3">
        <v>1970</v>
      </c>
      <c r="F3">
        <v>-1.9847930831244764</v>
      </c>
      <c r="G3">
        <v>0.72525385077716809</v>
      </c>
      <c r="H3">
        <v>2.1456836147382141E-3</v>
      </c>
      <c r="I3">
        <v>1970</v>
      </c>
      <c r="J3">
        <v>0.98981046930086802</v>
      </c>
      <c r="K3">
        <v>0.84123560720193014</v>
      </c>
      <c r="L3">
        <v>8.2694108208403172E-4</v>
      </c>
      <c r="N3">
        <v>111</v>
      </c>
      <c r="O3">
        <v>-2.1213919363172733E-2</v>
      </c>
      <c r="P3">
        <v>0.35622931002911118</v>
      </c>
      <c r="Q3">
        <v>1.3525420144662514E-2</v>
      </c>
      <c r="R3">
        <v>3</v>
      </c>
      <c r="U3" s="13" t="s">
        <v>1</v>
      </c>
      <c r="V3" s="10" t="s">
        <v>8</v>
      </c>
      <c r="W3" s="3">
        <f>AVERAGE(B3:B40)</f>
        <v>-10.961910704801651</v>
      </c>
      <c r="X3" s="3">
        <f>_xlfn.VAR.P(B3:B40)</f>
        <v>1810.495416314167</v>
      </c>
      <c r="Y3" s="3">
        <f>_xlfn.STDEV.P(B3:B40)</f>
        <v>42.549916760367076</v>
      </c>
      <c r="Z3" s="4">
        <f>ABS(W3/Y3)</f>
        <v>0.25762472736520303</v>
      </c>
    </row>
    <row r="4" spans="1:26" x14ac:dyDescent="0.25">
      <c r="A4">
        <v>1971</v>
      </c>
      <c r="B4">
        <v>3.5408809370909191</v>
      </c>
      <c r="C4">
        <v>0.81644168217080493</v>
      </c>
      <c r="D4">
        <v>2.1103595455501667E-3</v>
      </c>
      <c r="E4">
        <v>1971</v>
      </c>
      <c r="F4">
        <v>-2.7356073768331948</v>
      </c>
      <c r="G4">
        <v>0.60128547345757544</v>
      </c>
      <c r="H4">
        <v>4.6566552927042038E-3</v>
      </c>
      <c r="I4">
        <v>1971</v>
      </c>
      <c r="J4">
        <v>7.1315614297599081</v>
      </c>
      <c r="K4">
        <v>0.158729080743579</v>
      </c>
      <c r="L4">
        <v>4.0123709365953553E-2</v>
      </c>
      <c r="N4">
        <v>112</v>
      </c>
      <c r="O4">
        <v>4.8402206682162607E-2</v>
      </c>
      <c r="P4">
        <v>0.46524010900652901</v>
      </c>
      <c r="Q4">
        <v>8.4955226879326329E-3</v>
      </c>
      <c r="R4">
        <v>3</v>
      </c>
      <c r="U4" s="14"/>
      <c r="V4" s="11" t="s">
        <v>9</v>
      </c>
      <c r="W4" s="3">
        <f>AVERAGE(F3:F40)</f>
        <v>-2.3742357800619751</v>
      </c>
      <c r="X4" s="3">
        <f>_xlfn.VAR.P(F3:F40)</f>
        <v>265.35745374517637</v>
      </c>
      <c r="Y4" s="3">
        <f>_xlfn.STDEV.P(F3:F40)</f>
        <v>16.289796000723165</v>
      </c>
      <c r="Z4" s="4">
        <f>ABS(W4/Y4)</f>
        <v>0.14574987801913381</v>
      </c>
    </row>
    <row r="5" spans="1:26" ht="15.75" thickBot="1" x14ac:dyDescent="0.3">
      <c r="A5">
        <v>1972</v>
      </c>
      <c r="B5">
        <v>-3.9109014267871789</v>
      </c>
      <c r="C5">
        <v>0.84309246433112917</v>
      </c>
      <c r="D5">
        <v>1.5349928714459837E-3</v>
      </c>
      <c r="E5">
        <v>1972</v>
      </c>
      <c r="F5">
        <v>-6.5465135213409678</v>
      </c>
      <c r="G5">
        <v>0.42371275625957727</v>
      </c>
      <c r="H5">
        <v>1.087997397032614E-2</v>
      </c>
      <c r="I5">
        <v>1972</v>
      </c>
      <c r="J5">
        <v>34.746399391264568</v>
      </c>
      <c r="K5">
        <v>4.4392191636480434E-3</v>
      </c>
      <c r="L5">
        <v>0.15369082069388396</v>
      </c>
      <c r="N5">
        <v>122</v>
      </c>
      <c r="O5">
        <v>-8.6105481117310936E-2</v>
      </c>
      <c r="P5">
        <v>0.38250771704549802</v>
      </c>
      <c r="Q5">
        <v>1.5926004461853216E-2</v>
      </c>
      <c r="R5">
        <v>3</v>
      </c>
      <c r="U5" s="15"/>
      <c r="V5" s="12" t="s">
        <v>10</v>
      </c>
      <c r="W5" s="3">
        <f>AVERAGE(J3:J40)</f>
        <v>16.00759381303973</v>
      </c>
      <c r="X5" s="3">
        <f>_xlfn.VAR.P(J3:J40)</f>
        <v>6485.8737733662656</v>
      </c>
      <c r="Y5" s="3">
        <f>_xlfn.STDEV.P(J3:J40)</f>
        <v>80.534922694234112</v>
      </c>
      <c r="Z5" s="4">
        <f>ABS(W5/Y5)</f>
        <v>0.19876586799264154</v>
      </c>
    </row>
    <row r="6" spans="1:26" x14ac:dyDescent="0.25">
      <c r="A6">
        <v>1973</v>
      </c>
      <c r="B6">
        <v>-101.17371778803123</v>
      </c>
      <c r="C6">
        <v>4.338259119266132E-4</v>
      </c>
      <c r="D6">
        <v>0.38432509087084643</v>
      </c>
      <c r="E6">
        <v>1973</v>
      </c>
      <c r="F6">
        <v>-53.269010260607388</v>
      </c>
      <c r="G6">
        <v>1.911210540457439E-3</v>
      </c>
      <c r="H6">
        <v>0.15180091621975589</v>
      </c>
      <c r="I6">
        <v>1973</v>
      </c>
      <c r="J6">
        <v>-49.91330377569782</v>
      </c>
      <c r="K6">
        <v>1.5963349221443855E-2</v>
      </c>
      <c r="L6">
        <v>0.11282353375384468</v>
      </c>
      <c r="N6">
        <v>124</v>
      </c>
      <c r="O6">
        <v>-7.199547708978131E-2</v>
      </c>
      <c r="P6">
        <v>0.405390127269042</v>
      </c>
      <c r="Q6">
        <v>1.2395417225333438E-2</v>
      </c>
      <c r="R6">
        <v>3</v>
      </c>
      <c r="U6" s="13" t="s">
        <v>12</v>
      </c>
      <c r="V6" s="10" t="s">
        <v>8</v>
      </c>
      <c r="W6" s="3">
        <v>-6.9281198803908248E-2</v>
      </c>
      <c r="X6" s="3"/>
      <c r="Y6" s="3"/>
      <c r="Z6" s="4"/>
    </row>
    <row r="7" spans="1:26" x14ac:dyDescent="0.25">
      <c r="A7">
        <v>1974</v>
      </c>
      <c r="B7">
        <v>-104.94269480113127</v>
      </c>
      <c r="C7">
        <v>2.916110663289851E-3</v>
      </c>
      <c r="D7">
        <v>0.29330601337239748</v>
      </c>
      <c r="E7">
        <v>1974</v>
      </c>
      <c r="F7">
        <v>-29.444916302521943</v>
      </c>
      <c r="G7">
        <v>1.837769960887521E-3</v>
      </c>
      <c r="H7">
        <v>0.15284376051922155</v>
      </c>
      <c r="I7">
        <v>1974</v>
      </c>
      <c r="J7">
        <v>2.0002673316270965</v>
      </c>
      <c r="K7">
        <v>0.84964823356238395</v>
      </c>
      <c r="L7">
        <v>7.4062909345085082E-4</v>
      </c>
      <c r="N7">
        <v>128</v>
      </c>
      <c r="O7">
        <v>-6.3742273112270473E-2</v>
      </c>
      <c r="P7">
        <v>0.4986129766786892</v>
      </c>
      <c r="Q7">
        <v>9.5928111311380793E-3</v>
      </c>
      <c r="R7">
        <v>3</v>
      </c>
      <c r="U7" s="14"/>
      <c r="V7" s="11" t="s">
        <v>9</v>
      </c>
      <c r="W7" s="3">
        <v>-0.13062233387059202</v>
      </c>
      <c r="X7" s="3"/>
      <c r="Y7" s="3"/>
      <c r="Z7" s="4"/>
    </row>
    <row r="8" spans="1:26" ht="15.75" thickBot="1" x14ac:dyDescent="0.3">
      <c r="A8">
        <v>1975</v>
      </c>
      <c r="B8">
        <v>48.174157871210262</v>
      </c>
      <c r="C8">
        <v>0.17382152434236076</v>
      </c>
      <c r="D8">
        <v>6.9946951252521816E-2</v>
      </c>
      <c r="E8">
        <v>1975</v>
      </c>
      <c r="F8">
        <v>-2.8924751190524809</v>
      </c>
      <c r="G8">
        <v>0.79306752564225014</v>
      </c>
      <c r="H8">
        <v>1.1756182353372946E-3</v>
      </c>
      <c r="I8">
        <v>1975</v>
      </c>
      <c r="J8">
        <v>10.874901035693147</v>
      </c>
      <c r="K8">
        <v>0.36590541019508493</v>
      </c>
      <c r="L8">
        <v>1.6713751813948519E-2</v>
      </c>
      <c r="N8">
        <v>132</v>
      </c>
      <c r="O8">
        <v>-3.0661156687596208E-2</v>
      </c>
      <c r="P8">
        <v>0.7217094453008166</v>
      </c>
      <c r="Q8">
        <v>2.2830714475672309E-3</v>
      </c>
      <c r="R8">
        <v>3</v>
      </c>
      <c r="U8" s="15"/>
      <c r="V8" s="12" t="s">
        <v>10</v>
      </c>
      <c r="W8" s="5">
        <v>1.0043293442281781E-2</v>
      </c>
      <c r="X8" s="5"/>
      <c r="Y8" s="5"/>
      <c r="Z8" s="6"/>
    </row>
    <row r="9" spans="1:26" x14ac:dyDescent="0.25">
      <c r="A9">
        <v>1976</v>
      </c>
      <c r="B9">
        <v>-35.256244841148124</v>
      </c>
      <c r="C9">
        <v>0.27209154379110601</v>
      </c>
      <c r="D9">
        <v>4.6187469128513459E-2</v>
      </c>
      <c r="E9">
        <v>1976</v>
      </c>
      <c r="F9">
        <v>-10.425793350318527</v>
      </c>
      <c r="G9">
        <v>0.28941333187403012</v>
      </c>
      <c r="H9">
        <v>1.9001630007750792E-2</v>
      </c>
      <c r="I9">
        <v>1976</v>
      </c>
      <c r="J9">
        <v>452.20897077038421</v>
      </c>
      <c r="K9">
        <v>1.7634780113368486E-7</v>
      </c>
      <c r="L9">
        <v>0.42998939103038514</v>
      </c>
      <c r="N9">
        <v>134</v>
      </c>
      <c r="O9">
        <v>-6.5146789602025662E-2</v>
      </c>
      <c r="P9">
        <v>0.46734417290626407</v>
      </c>
      <c r="Q9">
        <v>9.4723878222325864E-3</v>
      </c>
      <c r="R9">
        <v>3</v>
      </c>
    </row>
    <row r="10" spans="1:26" x14ac:dyDescent="0.25">
      <c r="A10">
        <v>1977</v>
      </c>
      <c r="B10">
        <v>-2.6111107277585783</v>
      </c>
      <c r="C10">
        <v>0.92461538097931695</v>
      </c>
      <c r="D10">
        <v>3.5097860814947701E-4</v>
      </c>
      <c r="E10">
        <v>1977</v>
      </c>
      <c r="F10">
        <v>-11.40163835307839</v>
      </c>
      <c r="G10">
        <v>0.18083656596554301</v>
      </c>
      <c r="H10">
        <v>3.0145364972821387E-2</v>
      </c>
      <c r="I10">
        <v>1977</v>
      </c>
      <c r="J10">
        <v>-12.70182639840637</v>
      </c>
      <c r="K10">
        <v>0.2548905733119991</v>
      </c>
      <c r="L10">
        <v>2.6371784643411944E-2</v>
      </c>
      <c r="N10">
        <v>135</v>
      </c>
      <c r="O10">
        <v>-0.22021526514635001</v>
      </c>
      <c r="P10">
        <v>0.28264261907671356</v>
      </c>
      <c r="Q10">
        <v>0.12670567959770118</v>
      </c>
      <c r="R10">
        <v>3</v>
      </c>
    </row>
    <row r="11" spans="1:26" x14ac:dyDescent="0.25">
      <c r="A11">
        <v>1978</v>
      </c>
      <c r="B11">
        <v>-28.732090812910251</v>
      </c>
      <c r="C11">
        <v>0.41856415844670269</v>
      </c>
      <c r="D11">
        <v>2.5328232560781871E-2</v>
      </c>
      <c r="E11">
        <v>1978</v>
      </c>
      <c r="F11">
        <v>-0.83609089115381019</v>
      </c>
      <c r="G11">
        <v>0.90642340084088646</v>
      </c>
      <c r="H11">
        <v>2.3617278884369153E-4</v>
      </c>
      <c r="I11">
        <v>1978</v>
      </c>
      <c r="J11">
        <v>-13.900665245826216</v>
      </c>
      <c r="K11">
        <v>8.5476331748955095E-2</v>
      </c>
      <c r="L11">
        <v>5.9152660237900445E-2</v>
      </c>
      <c r="N11">
        <v>136</v>
      </c>
      <c r="O11">
        <v>-2.2921954864123691E-2</v>
      </c>
      <c r="P11">
        <v>0.78975125887440822</v>
      </c>
      <c r="Q11">
        <v>1.2800906233423337E-3</v>
      </c>
      <c r="R11">
        <v>3</v>
      </c>
    </row>
    <row r="12" spans="1:26" x14ac:dyDescent="0.25">
      <c r="A12">
        <v>1979</v>
      </c>
      <c r="B12">
        <v>12.477771022540011</v>
      </c>
      <c r="C12">
        <v>0.63832577296281223</v>
      </c>
      <c r="D12">
        <v>8.6250566988650412E-3</v>
      </c>
      <c r="E12">
        <v>1979</v>
      </c>
      <c r="F12">
        <v>3.4082404862020752</v>
      </c>
      <c r="G12">
        <v>0.69824597741952221</v>
      </c>
      <c r="H12">
        <v>2.5658858415230634E-3</v>
      </c>
      <c r="I12">
        <v>1979</v>
      </c>
      <c r="J12">
        <v>-16.990346240625275</v>
      </c>
      <c r="K12">
        <v>0.11534456306397614</v>
      </c>
      <c r="L12">
        <v>4.9832660568382869E-2</v>
      </c>
      <c r="N12">
        <v>137</v>
      </c>
      <c r="O12">
        <v>-6.5886002865895188E-2</v>
      </c>
      <c r="P12">
        <v>0.50607312151379946</v>
      </c>
      <c r="Q12">
        <v>9.2652286594921973E-3</v>
      </c>
      <c r="R12">
        <v>3</v>
      </c>
    </row>
    <row r="13" spans="1:26" x14ac:dyDescent="0.25">
      <c r="A13">
        <v>1980</v>
      </c>
      <c r="B13">
        <v>64.841660839208302</v>
      </c>
      <c r="C13">
        <v>2.3854686681622276E-2</v>
      </c>
      <c r="D13">
        <v>0.17515132464123195</v>
      </c>
      <c r="E13">
        <v>1980</v>
      </c>
      <c r="F13">
        <v>-12.398535305488704</v>
      </c>
      <c r="G13">
        <v>0.27219966174085536</v>
      </c>
      <c r="H13">
        <v>2.0397082214217432E-2</v>
      </c>
      <c r="I13">
        <v>1980</v>
      </c>
      <c r="J13">
        <v>16.990493265485703</v>
      </c>
      <c r="K13">
        <v>0.1702626162572331</v>
      </c>
      <c r="L13">
        <v>3.7276819048043253E-2</v>
      </c>
      <c r="N13">
        <v>138</v>
      </c>
      <c r="O13">
        <v>-1.9475254130313088E-2</v>
      </c>
      <c r="P13">
        <v>0.87384036736509441</v>
      </c>
      <c r="Q13">
        <v>7.7535534704065157E-4</v>
      </c>
      <c r="R13">
        <v>3</v>
      </c>
    </row>
    <row r="14" spans="1:26" x14ac:dyDescent="0.25">
      <c r="A14">
        <v>1981</v>
      </c>
      <c r="B14">
        <v>-56.033978531022136</v>
      </c>
      <c r="C14">
        <v>0.13252814286722819</v>
      </c>
      <c r="D14">
        <v>7.8961935470374112E-2</v>
      </c>
      <c r="E14">
        <v>1981</v>
      </c>
      <c r="F14">
        <v>-8.3219571228708418</v>
      </c>
      <c r="G14">
        <v>0.25000247999327185</v>
      </c>
      <c r="H14">
        <v>2.2365253678174768E-2</v>
      </c>
      <c r="I14">
        <v>1981</v>
      </c>
      <c r="J14">
        <v>-4.6443037058061467</v>
      </c>
      <c r="K14">
        <v>0.69712554128704274</v>
      </c>
      <c r="L14">
        <v>2.9368816927868302E-3</v>
      </c>
      <c r="N14">
        <v>142</v>
      </c>
      <c r="O14">
        <v>-0.10641116092724161</v>
      </c>
      <c r="P14">
        <v>0.2050710058355428</v>
      </c>
      <c r="Q14">
        <v>3.3240248033560293E-2</v>
      </c>
      <c r="R14">
        <v>3</v>
      </c>
    </row>
    <row r="15" spans="1:26" x14ac:dyDescent="0.25">
      <c r="A15">
        <v>1982</v>
      </c>
      <c r="B15">
        <v>-39.99762109090954</v>
      </c>
      <c r="C15">
        <v>5.6605362424042092E-2</v>
      </c>
      <c r="D15">
        <v>0.12374911002615607</v>
      </c>
      <c r="E15">
        <v>1982</v>
      </c>
      <c r="F15">
        <v>4.3461230780650899</v>
      </c>
      <c r="G15">
        <v>0.55185813849969589</v>
      </c>
      <c r="H15">
        <v>6.0327454715011219E-3</v>
      </c>
      <c r="I15">
        <v>1982</v>
      </c>
      <c r="J15">
        <v>-12.205329711772197</v>
      </c>
      <c r="K15">
        <v>0.18826224995638086</v>
      </c>
      <c r="L15">
        <v>3.3053728140461591E-2</v>
      </c>
      <c r="N15">
        <v>144</v>
      </c>
      <c r="O15">
        <v>2.6992097609583977E-2</v>
      </c>
      <c r="P15">
        <v>0.76337045930154224</v>
      </c>
      <c r="Q15">
        <v>1.724825710664124E-3</v>
      </c>
      <c r="R15">
        <v>3</v>
      </c>
    </row>
    <row r="16" spans="1:26" x14ac:dyDescent="0.25">
      <c r="A16">
        <v>1983</v>
      </c>
      <c r="B16">
        <v>-56.560468841887037</v>
      </c>
      <c r="C16">
        <v>1.9192424282922508E-2</v>
      </c>
      <c r="D16">
        <v>0.18071347070433408</v>
      </c>
      <c r="E16">
        <v>1983</v>
      </c>
      <c r="F16">
        <v>4.3709236022308202</v>
      </c>
      <c r="G16">
        <v>0.56121306666133752</v>
      </c>
      <c r="H16">
        <v>5.7542268756946013E-3</v>
      </c>
      <c r="I16">
        <v>1983</v>
      </c>
      <c r="J16">
        <v>9.6013870349742803</v>
      </c>
      <c r="K16">
        <v>0.42815922833471076</v>
      </c>
      <c r="L16">
        <v>1.2115824043077761E-2</v>
      </c>
      <c r="N16">
        <v>146</v>
      </c>
      <c r="O16">
        <v>-0.12799990928548621</v>
      </c>
      <c r="P16">
        <v>0.19651757806718381</v>
      </c>
      <c r="Q16">
        <v>3.4504834265478013E-2</v>
      </c>
      <c r="R16">
        <v>3</v>
      </c>
    </row>
    <row r="17" spans="1:18" x14ac:dyDescent="0.25">
      <c r="A17">
        <v>1984</v>
      </c>
      <c r="B17">
        <v>-31.601276114894596</v>
      </c>
      <c r="C17">
        <v>0.15030572653847973</v>
      </c>
      <c r="D17">
        <v>7.2461207060582455E-2</v>
      </c>
      <c r="E17">
        <v>1984</v>
      </c>
      <c r="F17">
        <v>-6.166594202986496</v>
      </c>
      <c r="G17">
        <v>0.39425470443073996</v>
      </c>
      <c r="H17">
        <v>1.2329285298758652E-2</v>
      </c>
      <c r="I17">
        <v>1984</v>
      </c>
      <c r="J17">
        <v>12.063049145120209</v>
      </c>
      <c r="K17">
        <v>0.31733217171647254</v>
      </c>
      <c r="L17">
        <v>1.9227269624472298E-2</v>
      </c>
      <c r="N17">
        <v>156</v>
      </c>
      <c r="O17">
        <v>-4.0417740036875538E-2</v>
      </c>
      <c r="P17">
        <v>0.44021886392512655</v>
      </c>
      <c r="Q17">
        <v>9.4857469709430653E-3</v>
      </c>
      <c r="R17">
        <v>3</v>
      </c>
    </row>
    <row r="18" spans="1:18" x14ac:dyDescent="0.25">
      <c r="A18">
        <v>1985</v>
      </c>
      <c r="B18">
        <v>34.336529919863843</v>
      </c>
      <c r="C18">
        <v>1.4983155181567254E-2</v>
      </c>
      <c r="D18">
        <v>0.19354786579169303</v>
      </c>
      <c r="E18">
        <v>1985</v>
      </c>
      <c r="F18">
        <v>6.1510664207495171</v>
      </c>
      <c r="G18">
        <v>0.53946128698623097</v>
      </c>
      <c r="H18">
        <v>6.4156329309981164E-3</v>
      </c>
      <c r="I18">
        <v>1985</v>
      </c>
      <c r="J18">
        <v>4.2643751534160135</v>
      </c>
      <c r="K18">
        <v>0.69889402513023668</v>
      </c>
      <c r="L18">
        <v>2.9009791658594075E-3</v>
      </c>
      <c r="N18">
        <v>158</v>
      </c>
      <c r="O18">
        <v>-0.11653247989630483</v>
      </c>
      <c r="P18">
        <v>0.22726611765607069</v>
      </c>
      <c r="Q18">
        <v>2.5034494238160843E-2</v>
      </c>
      <c r="R18">
        <v>3</v>
      </c>
    </row>
    <row r="19" spans="1:18" x14ac:dyDescent="0.25">
      <c r="A19">
        <v>1986</v>
      </c>
      <c r="B19">
        <v>37.058431179422072</v>
      </c>
      <c r="C19">
        <v>0.43680283545757648</v>
      </c>
      <c r="D19">
        <v>2.1743655050411981E-2</v>
      </c>
      <c r="E19">
        <v>1986</v>
      </c>
      <c r="F19">
        <v>24.68484904879729</v>
      </c>
      <c r="G19">
        <v>2.2836665564031532E-2</v>
      </c>
      <c r="H19">
        <v>8.338280472178583E-2</v>
      </c>
      <c r="I19">
        <v>1986</v>
      </c>
      <c r="J19">
        <v>15.12166585462637</v>
      </c>
      <c r="K19">
        <v>0.34129274584318603</v>
      </c>
      <c r="L19">
        <v>1.7429116592331928E-2</v>
      </c>
      <c r="N19">
        <v>163</v>
      </c>
      <c r="O19">
        <v>-4.0843204271601317E-3</v>
      </c>
      <c r="P19">
        <v>0.97133819768213003</v>
      </c>
      <c r="Q19">
        <v>6.0026761304898812E-5</v>
      </c>
      <c r="R19" t="e">
        <v>#N/A</v>
      </c>
    </row>
    <row r="20" spans="1:18" x14ac:dyDescent="0.25">
      <c r="A20">
        <v>1987</v>
      </c>
      <c r="B20">
        <v>0.1124732457799003</v>
      </c>
      <c r="C20">
        <v>0.99588515033937142</v>
      </c>
      <c r="D20">
        <v>9.6700126639426287E-7</v>
      </c>
      <c r="E20">
        <v>1987</v>
      </c>
      <c r="F20">
        <v>8.4853252961006511</v>
      </c>
      <c r="G20">
        <v>0.34435585645630928</v>
      </c>
      <c r="H20">
        <v>1.4914657767477912E-2</v>
      </c>
      <c r="I20">
        <v>1987</v>
      </c>
      <c r="J20">
        <v>-10.039643912922832</v>
      </c>
      <c r="K20">
        <v>0.56435136970608157</v>
      </c>
      <c r="L20">
        <v>6.3078140138196348E-3</v>
      </c>
      <c r="N20">
        <v>172</v>
      </c>
      <c r="O20">
        <v>-0.14063039847431363</v>
      </c>
      <c r="P20">
        <v>0.16898853415729567</v>
      </c>
      <c r="Q20">
        <v>3.9043114448125027E-2</v>
      </c>
      <c r="R20">
        <v>3</v>
      </c>
    </row>
    <row r="21" spans="1:18" x14ac:dyDescent="0.25">
      <c r="A21">
        <v>1988</v>
      </c>
      <c r="B21">
        <v>-54.206675622540743</v>
      </c>
      <c r="C21">
        <v>1.8923509621763122E-2</v>
      </c>
      <c r="D21">
        <v>0.18144764539127556</v>
      </c>
      <c r="E21">
        <v>1988</v>
      </c>
      <c r="F21">
        <v>5.2800444193637164</v>
      </c>
      <c r="G21">
        <v>0.54505197056702037</v>
      </c>
      <c r="H21">
        <v>6.1364202661955414E-3</v>
      </c>
      <c r="I21">
        <v>1988</v>
      </c>
      <c r="J21">
        <v>-23.84325974981061</v>
      </c>
      <c r="K21">
        <v>0.12935557647097801</v>
      </c>
      <c r="L21">
        <v>4.2864421867176428E-2</v>
      </c>
      <c r="N21">
        <v>174</v>
      </c>
      <c r="O21">
        <v>-7.0445790806475742E-2</v>
      </c>
      <c r="P21">
        <v>0.42979806908043894</v>
      </c>
      <c r="Q21">
        <v>1.1802839763901063E-2</v>
      </c>
      <c r="R21">
        <v>3</v>
      </c>
    </row>
    <row r="22" spans="1:18" x14ac:dyDescent="0.25">
      <c r="A22">
        <v>1989</v>
      </c>
      <c r="B22">
        <v>-37.128223192377746</v>
      </c>
      <c r="C22">
        <v>0.14273511947828763</v>
      </c>
      <c r="D22">
        <v>7.5123463294937243E-2</v>
      </c>
      <c r="E22">
        <v>1989</v>
      </c>
      <c r="F22">
        <v>2.6499281097127616</v>
      </c>
      <c r="G22">
        <v>0.75108654299657929</v>
      </c>
      <c r="H22">
        <v>1.6896064026067359E-3</v>
      </c>
      <c r="I22">
        <v>1989</v>
      </c>
      <c r="J22">
        <v>63.136393788574395</v>
      </c>
      <c r="K22">
        <v>6.4575691492912583E-11</v>
      </c>
      <c r="L22">
        <v>0.55617861421763903</v>
      </c>
      <c r="N22">
        <v>176</v>
      </c>
      <c r="O22">
        <v>-1.982786092319825E-2</v>
      </c>
      <c r="P22">
        <v>0.86441849132347759</v>
      </c>
      <c r="Q22">
        <v>4.6637802757609759E-4</v>
      </c>
      <c r="R22">
        <v>3</v>
      </c>
    </row>
    <row r="23" spans="1:18" x14ac:dyDescent="0.25">
      <c r="A23">
        <v>1990</v>
      </c>
      <c r="B23">
        <v>13.545714125753186</v>
      </c>
      <c r="C23">
        <v>0.6456198396184174</v>
      </c>
      <c r="D23">
        <v>7.6588776692321225E-3</v>
      </c>
      <c r="E23">
        <v>1990</v>
      </c>
      <c r="F23">
        <v>-15.958170278138095</v>
      </c>
      <c r="G23">
        <v>0.21402819434543457</v>
      </c>
      <c r="H23">
        <v>2.5195953909408098E-2</v>
      </c>
      <c r="I23">
        <v>1990</v>
      </c>
      <c r="J23">
        <v>-57.733632138936059</v>
      </c>
      <c r="K23">
        <v>4.1920597380021678E-3</v>
      </c>
      <c r="L23">
        <v>0.14455984935688937</v>
      </c>
      <c r="N23">
        <v>178</v>
      </c>
      <c r="O23">
        <v>2.1260099239270889E-2</v>
      </c>
      <c r="P23">
        <v>0.80343854750357002</v>
      </c>
      <c r="Q23">
        <v>1.1792675048694079E-3</v>
      </c>
      <c r="R23">
        <v>3</v>
      </c>
    </row>
    <row r="24" spans="1:18" x14ac:dyDescent="0.25">
      <c r="A24">
        <v>1991</v>
      </c>
      <c r="B24">
        <v>-14.958737384686387</v>
      </c>
      <c r="C24">
        <v>0.49816836007308263</v>
      </c>
      <c r="D24">
        <v>1.6543407216137895E-2</v>
      </c>
      <c r="E24">
        <v>1991</v>
      </c>
      <c r="F24">
        <v>-4.9942319742571435</v>
      </c>
      <c r="G24">
        <v>0.67590152696635541</v>
      </c>
      <c r="H24">
        <v>2.837754914697066E-3</v>
      </c>
      <c r="I24">
        <v>1991</v>
      </c>
      <c r="J24">
        <v>191.98729535890635</v>
      </c>
      <c r="K24">
        <v>3.2923953059386012E-5</v>
      </c>
      <c r="L24">
        <v>0.25901026848182174</v>
      </c>
      <c r="N24">
        <v>181</v>
      </c>
      <c r="O24">
        <v>4.5135906950051867E-3</v>
      </c>
      <c r="P24">
        <v>0.96445545990709958</v>
      </c>
      <c r="Q24">
        <v>5.9271656776327397E-5</v>
      </c>
      <c r="R24">
        <v>3</v>
      </c>
    </row>
    <row r="25" spans="1:18" x14ac:dyDescent="0.25">
      <c r="A25">
        <v>1992</v>
      </c>
      <c r="B25">
        <v>9.0608174481783568</v>
      </c>
      <c r="C25">
        <v>0.68199634146850241</v>
      </c>
      <c r="D25">
        <v>6.0853352276322159E-3</v>
      </c>
      <c r="E25">
        <v>1992</v>
      </c>
      <c r="F25">
        <v>-1.3852113703256244</v>
      </c>
      <c r="G25">
        <v>0.95481529189914083</v>
      </c>
      <c r="H25">
        <v>5.2199541039632535E-5</v>
      </c>
      <c r="I25">
        <v>1992</v>
      </c>
      <c r="J25">
        <v>1.5270896106418874</v>
      </c>
      <c r="K25">
        <v>0.85855855051969876</v>
      </c>
      <c r="L25">
        <v>5.521495398698173E-4</v>
      </c>
      <c r="N25">
        <v>182</v>
      </c>
      <c r="O25">
        <v>-2.8385380012867913E-2</v>
      </c>
      <c r="P25">
        <v>0.77629437695552861</v>
      </c>
      <c r="Q25">
        <v>1.6982912562105712E-3</v>
      </c>
      <c r="R25">
        <v>3</v>
      </c>
    </row>
    <row r="26" spans="1:18" x14ac:dyDescent="0.25">
      <c r="A26">
        <v>1993</v>
      </c>
      <c r="B26">
        <v>-140.08337169088213</v>
      </c>
      <c r="C26">
        <v>1.779763154514504E-3</v>
      </c>
      <c r="D26">
        <v>0.28163424932908343</v>
      </c>
      <c r="E26">
        <v>1993</v>
      </c>
      <c r="F26">
        <v>40.890888224908636</v>
      </c>
      <c r="G26">
        <v>0.43128080381505518</v>
      </c>
      <c r="H26">
        <v>8.8719569293913558E-3</v>
      </c>
      <c r="I26">
        <v>1993</v>
      </c>
      <c r="J26">
        <v>1.5518015556923919</v>
      </c>
      <c r="K26">
        <v>0.91671956477102312</v>
      </c>
      <c r="L26">
        <v>1.7492651132278159E-4</v>
      </c>
      <c r="N26">
        <v>184</v>
      </c>
      <c r="O26">
        <v>-9.7955143417901014E-2</v>
      </c>
      <c r="P26">
        <v>0.37347039140950367</v>
      </c>
      <c r="Q26">
        <v>1.6536060851071732E-2</v>
      </c>
      <c r="R26">
        <v>3</v>
      </c>
    </row>
    <row r="27" spans="1:18" x14ac:dyDescent="0.25">
      <c r="A27">
        <v>1994</v>
      </c>
      <c r="B27">
        <v>-28.63681463796463</v>
      </c>
      <c r="C27">
        <v>0.39337354269046598</v>
      </c>
      <c r="D27">
        <v>2.2857714948886554E-2</v>
      </c>
      <c r="E27">
        <v>1994</v>
      </c>
      <c r="F27">
        <v>-13.230633642311876</v>
      </c>
      <c r="G27">
        <v>0.28660055696089587</v>
      </c>
      <c r="H27">
        <v>1.6205123392278753E-2</v>
      </c>
      <c r="I27">
        <v>1994</v>
      </c>
      <c r="J27">
        <v>-18.072606065857833</v>
      </c>
      <c r="K27">
        <v>0.33768986304231841</v>
      </c>
      <c r="L27">
        <v>1.4598686729413113E-2</v>
      </c>
      <c r="N27">
        <v>186</v>
      </c>
      <c r="O27">
        <v>-5.9512405838605384E-2</v>
      </c>
      <c r="P27">
        <v>0.62644050701007181</v>
      </c>
      <c r="Q27">
        <v>4.6802247253545648E-3</v>
      </c>
      <c r="R27">
        <v>2</v>
      </c>
    </row>
    <row r="28" spans="1:18" x14ac:dyDescent="0.25">
      <c r="A28">
        <v>1995</v>
      </c>
      <c r="B28">
        <v>41.213408720676419</v>
      </c>
      <c r="C28">
        <v>9.5448981076236283E-2</v>
      </c>
      <c r="D28">
        <v>8.4451679597287166E-2</v>
      </c>
      <c r="E28">
        <v>1995</v>
      </c>
      <c r="F28">
        <v>22.865979605080991</v>
      </c>
      <c r="G28">
        <v>6.039603042487228E-2</v>
      </c>
      <c r="H28">
        <v>4.8787886474039421E-2</v>
      </c>
      <c r="I28">
        <v>1995</v>
      </c>
      <c r="J28">
        <v>12.472871876117518</v>
      </c>
      <c r="K28">
        <v>0.34208654920060089</v>
      </c>
      <c r="L28">
        <v>1.4337166610040586E-2</v>
      </c>
      <c r="N28">
        <v>193</v>
      </c>
      <c r="O28">
        <v>-0.14012958081297636</v>
      </c>
      <c r="P28">
        <v>0.10299834279849655</v>
      </c>
      <c r="Q28">
        <v>4.9373095548839285E-2</v>
      </c>
      <c r="R28">
        <v>3</v>
      </c>
    </row>
    <row r="29" spans="1:18" x14ac:dyDescent="0.25">
      <c r="A29">
        <v>1996</v>
      </c>
      <c r="B29">
        <v>12.640532046692377</v>
      </c>
      <c r="C29">
        <v>0.47417392251248192</v>
      </c>
      <c r="D29">
        <v>1.5172259984547853E-2</v>
      </c>
      <c r="E29">
        <v>1996</v>
      </c>
      <c r="F29">
        <v>17.472977055687341</v>
      </c>
      <c r="G29">
        <v>0.4052399676513665</v>
      </c>
      <c r="H29">
        <v>9.777431084618815E-3</v>
      </c>
      <c r="I29">
        <v>1996</v>
      </c>
      <c r="J29">
        <v>13.740597818400245</v>
      </c>
      <c r="K29">
        <v>0.23413123577536862</v>
      </c>
      <c r="L29">
        <v>2.2045057944030666E-2</v>
      </c>
      <c r="N29">
        <v>196</v>
      </c>
      <c r="O29">
        <v>-7.8791364263100266E-2</v>
      </c>
      <c r="P29">
        <v>0.44785486228821481</v>
      </c>
      <c r="Q29">
        <v>1.2053860318398946E-2</v>
      </c>
      <c r="R29">
        <v>3</v>
      </c>
    </row>
    <row r="30" spans="1:18" x14ac:dyDescent="0.25">
      <c r="A30">
        <v>1997</v>
      </c>
      <c r="B30">
        <v>27.416544977291167</v>
      </c>
      <c r="C30">
        <v>0.14041832716649447</v>
      </c>
      <c r="D30">
        <v>6.2805303199248375E-2</v>
      </c>
      <c r="E30">
        <v>1997</v>
      </c>
      <c r="F30">
        <v>0.75462829067891846</v>
      </c>
      <c r="G30">
        <v>0.9163575842923849</v>
      </c>
      <c r="H30">
        <v>1.5424758509974268E-4</v>
      </c>
      <c r="I30">
        <v>1997</v>
      </c>
      <c r="J30">
        <v>6.7206115496666152</v>
      </c>
      <c r="K30">
        <v>0.25853014921995154</v>
      </c>
      <c r="L30">
        <v>1.9902496657418389E-2</v>
      </c>
      <c r="N30">
        <v>199</v>
      </c>
      <c r="O30">
        <v>1.0507028524488676E-2</v>
      </c>
      <c r="P30">
        <v>0.92690242598171158</v>
      </c>
      <c r="Q30">
        <v>1.6664591000370432E-4</v>
      </c>
      <c r="R30">
        <v>2</v>
      </c>
    </row>
    <row r="31" spans="1:18" x14ac:dyDescent="0.25">
      <c r="A31">
        <v>1998</v>
      </c>
      <c r="B31">
        <v>47.548598532569045</v>
      </c>
      <c r="C31">
        <v>2.665819586310646E-2</v>
      </c>
      <c r="D31">
        <v>0.13636762622497467</v>
      </c>
      <c r="E31">
        <v>1998</v>
      </c>
      <c r="F31">
        <v>35.031007363545932</v>
      </c>
      <c r="G31">
        <v>6.0082735035989491E-8</v>
      </c>
      <c r="H31">
        <v>0.33293780887589797</v>
      </c>
      <c r="I31">
        <v>1998</v>
      </c>
      <c r="J31">
        <v>9.3831170728171358</v>
      </c>
      <c r="K31">
        <v>0.21104746564736246</v>
      </c>
      <c r="L31">
        <v>2.3958783741274026E-2</v>
      </c>
      <c r="N31">
        <v>213</v>
      </c>
      <c r="O31">
        <v>-0.20768241315275995</v>
      </c>
      <c r="P31">
        <v>0.36387016594375099</v>
      </c>
      <c r="Q31">
        <v>1.6517381913082718E-2</v>
      </c>
      <c r="R31">
        <v>2</v>
      </c>
    </row>
    <row r="32" spans="1:18" x14ac:dyDescent="0.25">
      <c r="A32">
        <v>1999</v>
      </c>
      <c r="B32">
        <v>-8.5054371883017019</v>
      </c>
      <c r="C32">
        <v>0.57307156131828907</v>
      </c>
      <c r="D32">
        <v>9.4337596130220636E-3</v>
      </c>
      <c r="E32">
        <v>1999</v>
      </c>
      <c r="F32">
        <v>-17.974379552081718</v>
      </c>
      <c r="G32">
        <v>3.6022237264897186E-2</v>
      </c>
      <c r="H32">
        <v>5.8830135447625942E-2</v>
      </c>
      <c r="I32">
        <v>1999</v>
      </c>
      <c r="J32">
        <v>4.1949520322649425</v>
      </c>
      <c r="K32">
        <v>0.58656562954570779</v>
      </c>
      <c r="L32">
        <v>4.5047889318239331E-3</v>
      </c>
      <c r="N32">
        <v>218</v>
      </c>
      <c r="O32">
        <v>-0.14673474647591947</v>
      </c>
      <c r="P32">
        <v>0.12083644649377735</v>
      </c>
      <c r="Q32">
        <v>4.7448015557947976E-2</v>
      </c>
      <c r="R32">
        <v>1</v>
      </c>
    </row>
    <row r="33" spans="1:18" x14ac:dyDescent="0.25">
      <c r="A33">
        <v>2000</v>
      </c>
      <c r="B33">
        <v>-16.752675651691142</v>
      </c>
      <c r="C33">
        <v>0.35877873561455875</v>
      </c>
      <c r="D33">
        <v>2.4822356140732249E-2</v>
      </c>
      <c r="E33">
        <v>2000</v>
      </c>
      <c r="F33">
        <v>-12.102268460342444</v>
      </c>
      <c r="G33">
        <v>9.3042851573833213E-2</v>
      </c>
      <c r="H33">
        <v>3.8160320815605941E-2</v>
      </c>
      <c r="I33">
        <v>2000</v>
      </c>
      <c r="J33">
        <v>-4.7266233161434483</v>
      </c>
      <c r="K33">
        <v>0.47248231862139045</v>
      </c>
      <c r="L33">
        <v>7.8491411833937486E-3</v>
      </c>
      <c r="N33">
        <v>223</v>
      </c>
      <c r="O33">
        <v>1.468446982023049E-4</v>
      </c>
      <c r="P33">
        <v>0.99914988306200359</v>
      </c>
      <c r="Q33">
        <v>2.247836483615373E-8</v>
      </c>
      <c r="R33">
        <v>2</v>
      </c>
    </row>
    <row r="34" spans="1:18" x14ac:dyDescent="0.25">
      <c r="A34">
        <v>2001</v>
      </c>
      <c r="B34">
        <v>6.3250339185839595</v>
      </c>
      <c r="C34">
        <v>0.6148742497377111</v>
      </c>
      <c r="D34">
        <v>7.5269704450391384E-3</v>
      </c>
      <c r="E34">
        <v>2001</v>
      </c>
      <c r="F34">
        <v>-5.9510070215366193</v>
      </c>
      <c r="G34">
        <v>0.31645000500440079</v>
      </c>
      <c r="H34">
        <v>1.3203884131499422E-2</v>
      </c>
      <c r="I34">
        <v>2001</v>
      </c>
      <c r="J34">
        <v>0.30170709503941351</v>
      </c>
      <c r="K34">
        <v>0.96013239908353132</v>
      </c>
      <c r="L34">
        <v>3.6476375811944628E-5</v>
      </c>
      <c r="N34">
        <v>228</v>
      </c>
      <c r="O34">
        <v>-1.7603360950843888E-2</v>
      </c>
      <c r="P34">
        <v>0.88711189617254982</v>
      </c>
      <c r="Q34">
        <v>3.8376664076544831E-4</v>
      </c>
      <c r="R34">
        <v>2</v>
      </c>
    </row>
    <row r="35" spans="1:18" x14ac:dyDescent="0.25">
      <c r="A35">
        <v>2002</v>
      </c>
      <c r="B35">
        <v>1.435782314286205</v>
      </c>
      <c r="C35">
        <v>0.92347359204096513</v>
      </c>
      <c r="D35">
        <v>2.7537493290774595E-4</v>
      </c>
      <c r="E35">
        <v>2002</v>
      </c>
      <c r="F35">
        <v>-11.049159398257833</v>
      </c>
      <c r="G35">
        <v>0.13154066191218608</v>
      </c>
      <c r="H35">
        <v>2.9671937678006244E-2</v>
      </c>
      <c r="I35">
        <v>2002</v>
      </c>
      <c r="J35">
        <v>-3.2856040254402581</v>
      </c>
      <c r="K35">
        <v>0.48892693750614724</v>
      </c>
      <c r="L35">
        <v>6.966454687334922E-3</v>
      </c>
      <c r="N35">
        <v>233</v>
      </c>
      <c r="O35">
        <v>-0.11774325412264895</v>
      </c>
      <c r="P35">
        <v>0.24147610001206729</v>
      </c>
      <c r="Q35">
        <v>2.6799841849172834E-2</v>
      </c>
      <c r="R35">
        <v>2</v>
      </c>
    </row>
    <row r="36" spans="1:18" x14ac:dyDescent="0.25">
      <c r="A36">
        <v>2003</v>
      </c>
      <c r="B36">
        <v>27.411351826698247</v>
      </c>
      <c r="C36">
        <v>0.22444378890927202</v>
      </c>
      <c r="D36">
        <v>4.3088462355904578E-2</v>
      </c>
      <c r="E36">
        <v>2003</v>
      </c>
      <c r="F36">
        <v>0.14482083449794644</v>
      </c>
      <c r="G36">
        <v>0.98416573988678924</v>
      </c>
      <c r="H36">
        <v>5.2169279429747917E-6</v>
      </c>
      <c r="I36">
        <v>2003</v>
      </c>
      <c r="J36">
        <v>0.79236281213021154</v>
      </c>
      <c r="K36">
        <v>0.92635289551509314</v>
      </c>
      <c r="L36">
        <v>1.2292625360788012E-4</v>
      </c>
      <c r="N36">
        <v>238</v>
      </c>
      <c r="O36">
        <v>7.5368121527950888E-2</v>
      </c>
      <c r="P36">
        <v>0.39289093316583201</v>
      </c>
      <c r="Q36">
        <v>1.4637866316045245E-2</v>
      </c>
      <c r="R36">
        <v>2</v>
      </c>
    </row>
    <row r="37" spans="1:18" x14ac:dyDescent="0.25">
      <c r="A37">
        <v>2004</v>
      </c>
      <c r="B37">
        <v>-1.1336277425106582</v>
      </c>
      <c r="C37">
        <v>0.92612839227990684</v>
      </c>
      <c r="D37">
        <v>2.5654864296498214E-4</v>
      </c>
      <c r="E37">
        <v>2004</v>
      </c>
      <c r="F37">
        <v>-13.060448686221479</v>
      </c>
      <c r="G37">
        <v>0.12303079108038253</v>
      </c>
      <c r="H37">
        <v>3.060953755515694E-2</v>
      </c>
      <c r="I37">
        <v>2004</v>
      </c>
      <c r="J37">
        <v>-19.473129069638293</v>
      </c>
      <c r="K37">
        <v>2.7680277818824962E-2</v>
      </c>
      <c r="L37">
        <v>6.7371950500486055E-2</v>
      </c>
      <c r="N37">
        <v>243</v>
      </c>
      <c r="O37">
        <v>-0.18510469568981652</v>
      </c>
      <c r="P37">
        <v>0.1612995073031393</v>
      </c>
      <c r="Q37">
        <v>3.8103430903862479E-2</v>
      </c>
      <c r="R37">
        <v>2</v>
      </c>
    </row>
    <row r="38" spans="1:18" x14ac:dyDescent="0.25">
      <c r="A38">
        <v>2005</v>
      </c>
      <c r="B38">
        <v>-9.1889648993563053</v>
      </c>
      <c r="C38">
        <v>0.46809064784893506</v>
      </c>
      <c r="D38">
        <v>1.5142578232953507E-2</v>
      </c>
      <c r="E38">
        <v>2005</v>
      </c>
      <c r="F38">
        <v>-5.0076915583470587</v>
      </c>
      <c r="G38">
        <v>0.42135075095068042</v>
      </c>
      <c r="H38">
        <v>8.4157332325940359E-3</v>
      </c>
      <c r="I38">
        <v>2005</v>
      </c>
      <c r="J38">
        <v>-12.12983341746059</v>
      </c>
      <c r="K38">
        <v>5.1929752853447093E-2</v>
      </c>
      <c r="L38">
        <v>5.2906040526646825E-2</v>
      </c>
      <c r="N38">
        <v>248</v>
      </c>
      <c r="O38">
        <v>-0.23847066646425655</v>
      </c>
      <c r="P38">
        <v>6.4690504385512021E-2</v>
      </c>
      <c r="Q38">
        <v>7.7151831720565944E-2</v>
      </c>
      <c r="R38">
        <v>2</v>
      </c>
    </row>
    <row r="39" spans="1:18" x14ac:dyDescent="0.25">
      <c r="A39">
        <v>2006</v>
      </c>
      <c r="B39">
        <v>-5.6299003724050758</v>
      </c>
      <c r="C39">
        <v>0.67747643330832408</v>
      </c>
      <c r="D39">
        <v>5.0008243448285139E-3</v>
      </c>
      <c r="E39">
        <v>2006</v>
      </c>
      <c r="F39">
        <v>-13.465930783841257</v>
      </c>
      <c r="G39">
        <v>7.4142926433328742E-3</v>
      </c>
      <c r="H39">
        <v>8.9458221146573647E-2</v>
      </c>
      <c r="I39">
        <v>2006</v>
      </c>
      <c r="J39">
        <v>-3.625943726561847</v>
      </c>
      <c r="K39">
        <v>0.56015607189948513</v>
      </c>
      <c r="L39">
        <v>4.8718963554589267E-3</v>
      </c>
      <c r="N39">
        <v>253</v>
      </c>
      <c r="O39">
        <v>-5.0374519663201285E-2</v>
      </c>
      <c r="P39">
        <v>0.56707872761253775</v>
      </c>
      <c r="Q39">
        <v>6.5958561042783748E-3</v>
      </c>
      <c r="R39">
        <v>2</v>
      </c>
    </row>
    <row r="40" spans="1:18" x14ac:dyDescent="0.25">
      <c r="A40">
        <v>2007</v>
      </c>
      <c r="B40">
        <v>-6.1551517217253666</v>
      </c>
      <c r="C40">
        <v>0.74438683715083653</v>
      </c>
      <c r="D40">
        <v>3.0763244943349255E-3</v>
      </c>
      <c r="E40">
        <v>2007</v>
      </c>
      <c r="F40">
        <v>-6.1547038629383941</v>
      </c>
      <c r="G40">
        <v>0.2485937499006689</v>
      </c>
      <c r="H40">
        <v>1.7250114134889527E-2</v>
      </c>
      <c r="I40">
        <v>2007</v>
      </c>
      <c r="J40">
        <v>-0.22706605548797554</v>
      </c>
      <c r="K40">
        <v>0.96307928373898455</v>
      </c>
      <c r="L40">
        <v>3.0829573551938161E-5</v>
      </c>
      <c r="N40">
        <v>258</v>
      </c>
      <c r="O40">
        <v>-7.0164157264338028E-2</v>
      </c>
      <c r="P40">
        <v>0.30868975206833082</v>
      </c>
      <c r="Q40">
        <v>1.6442975581100416E-2</v>
      </c>
      <c r="R40">
        <v>2</v>
      </c>
    </row>
    <row r="41" spans="1:18" x14ac:dyDescent="0.25">
      <c r="N41">
        <v>263</v>
      </c>
      <c r="O41">
        <v>-8.8859111713040201E-2</v>
      </c>
      <c r="P41">
        <v>0.7302578319673021</v>
      </c>
      <c r="Q41">
        <v>2.3985073135969204E-3</v>
      </c>
      <c r="R41">
        <v>1</v>
      </c>
    </row>
    <row r="42" spans="1:18" x14ac:dyDescent="0.25">
      <c r="N42">
        <v>268</v>
      </c>
      <c r="O42">
        <v>1.5245445790396321E-2</v>
      </c>
      <c r="P42">
        <v>0.82905383876689576</v>
      </c>
      <c r="Q42">
        <v>9.4131354470405881E-4</v>
      </c>
      <c r="R42">
        <v>1</v>
      </c>
    </row>
    <row r="43" spans="1:18" x14ac:dyDescent="0.25">
      <c r="N43">
        <v>273</v>
      </c>
      <c r="O43">
        <v>-0.13683779760481024</v>
      </c>
      <c r="P43">
        <v>0.277608751426005</v>
      </c>
      <c r="Q43">
        <v>2.306989734779552E-2</v>
      </c>
      <c r="R43">
        <v>2</v>
      </c>
    </row>
    <row r="44" spans="1:18" x14ac:dyDescent="0.25">
      <c r="N44">
        <v>278</v>
      </c>
      <c r="O44">
        <v>0.78428941666420193</v>
      </c>
      <c r="P44">
        <v>0.27743529612522971</v>
      </c>
      <c r="Q44">
        <v>2.3547158034998961E-2</v>
      </c>
      <c r="R44">
        <v>1</v>
      </c>
    </row>
    <row r="45" spans="1:18" x14ac:dyDescent="0.25">
      <c r="N45">
        <v>283</v>
      </c>
      <c r="O45">
        <v>-4.156781553377565E-2</v>
      </c>
      <c r="P45">
        <v>0.31610948504833247</v>
      </c>
      <c r="Q45">
        <v>1.5950350970442284E-2</v>
      </c>
      <c r="R45">
        <v>2</v>
      </c>
    </row>
    <row r="46" spans="1:18" x14ac:dyDescent="0.25">
      <c r="N46">
        <v>288</v>
      </c>
      <c r="O46">
        <v>-0.14604761024932145</v>
      </c>
      <c r="P46">
        <v>0.29757826155858724</v>
      </c>
      <c r="Q46">
        <v>2.1679528856010433E-2</v>
      </c>
      <c r="R46">
        <v>2</v>
      </c>
    </row>
    <row r="47" spans="1:18" x14ac:dyDescent="0.25">
      <c r="N47">
        <v>293</v>
      </c>
      <c r="O47">
        <v>-5.0721085317000883E-2</v>
      </c>
      <c r="P47">
        <v>0.72320166386199902</v>
      </c>
      <c r="Q47">
        <v>2.5309131763973092E-3</v>
      </c>
      <c r="R47">
        <v>2</v>
      </c>
    </row>
    <row r="48" spans="1:18" x14ac:dyDescent="0.25">
      <c r="N48">
        <v>298</v>
      </c>
      <c r="O48">
        <v>-9.9069492512726606E-2</v>
      </c>
      <c r="P48">
        <v>0.50220043391289448</v>
      </c>
      <c r="Q48">
        <v>8.8763695268818665E-3</v>
      </c>
      <c r="R48">
        <v>2</v>
      </c>
    </row>
    <row r="49" spans="14:18" x14ac:dyDescent="0.25">
      <c r="N49">
        <v>299</v>
      </c>
      <c r="O49">
        <v>-0.10141581647483537</v>
      </c>
      <c r="P49">
        <v>0.43875996095743064</v>
      </c>
      <c r="Q49">
        <v>1.1800867890888855E-2</v>
      </c>
      <c r="R49">
        <v>2</v>
      </c>
    </row>
    <row r="50" spans="14:18" x14ac:dyDescent="0.25">
      <c r="N50">
        <v>309</v>
      </c>
      <c r="O50">
        <v>-9.249659649433719E-3</v>
      </c>
      <c r="P50">
        <v>0.82208536140271704</v>
      </c>
      <c r="Q50">
        <v>2.1488381531316048E-3</v>
      </c>
      <c r="R50" t="e">
        <v>#N/A</v>
      </c>
    </row>
    <row r="51" spans="14:18" x14ac:dyDescent="0.25">
      <c r="N51">
        <v>311</v>
      </c>
      <c r="O51">
        <v>-2.829335676226959E-2</v>
      </c>
      <c r="P51">
        <v>0.80753953794685362</v>
      </c>
      <c r="Q51">
        <v>1.1980405534047778E-3</v>
      </c>
      <c r="R51">
        <v>2</v>
      </c>
    </row>
    <row r="52" spans="14:18" x14ac:dyDescent="0.25">
      <c r="N52">
        <v>312</v>
      </c>
      <c r="O52">
        <v>3.5852789257373542E-2</v>
      </c>
      <c r="P52">
        <v>0.77191481474837398</v>
      </c>
      <c r="Q52">
        <v>3.0502845153134173E-3</v>
      </c>
      <c r="R52">
        <v>0</v>
      </c>
    </row>
    <row r="53" spans="14:18" x14ac:dyDescent="0.25">
      <c r="N53">
        <v>313</v>
      </c>
      <c r="O53">
        <v>-2.9319279218045734E-2</v>
      </c>
      <c r="P53">
        <v>0.66967490112166916</v>
      </c>
      <c r="Q53">
        <v>3.5969447212411687E-3</v>
      </c>
      <c r="R53">
        <v>2</v>
      </c>
    </row>
    <row r="54" spans="14:18" x14ac:dyDescent="0.25">
      <c r="N54">
        <v>316</v>
      </c>
      <c r="O54">
        <v>5.8061210340199038E-2</v>
      </c>
      <c r="P54">
        <v>0.46707095852536684</v>
      </c>
      <c r="Q54">
        <v>1.0627273849004748E-2</v>
      </c>
      <c r="R54">
        <v>2</v>
      </c>
    </row>
    <row r="55" spans="14:18" x14ac:dyDescent="0.25">
      <c r="N55">
        <v>321</v>
      </c>
      <c r="O55">
        <v>2.3931787676364395E-2</v>
      </c>
      <c r="P55">
        <v>0.85497172323084136</v>
      </c>
      <c r="Q55">
        <v>6.6129351373178658E-4</v>
      </c>
      <c r="R55">
        <v>1</v>
      </c>
    </row>
    <row r="56" spans="14:18" x14ac:dyDescent="0.25">
      <c r="N56">
        <v>328</v>
      </c>
      <c r="O56">
        <v>-5.4555579349495502E-2</v>
      </c>
      <c r="P56">
        <v>0.46710539869928014</v>
      </c>
      <c r="Q56">
        <v>1.0625639334406967E-2</v>
      </c>
      <c r="R56">
        <v>1</v>
      </c>
    </row>
    <row r="57" spans="14:18" x14ac:dyDescent="0.25">
      <c r="N57">
        <v>336</v>
      </c>
      <c r="O57">
        <v>6.3723505235421165E-3</v>
      </c>
      <c r="P57">
        <v>0.94022928228114</v>
      </c>
      <c r="Q57">
        <v>1.1132008892289491E-4</v>
      </c>
      <c r="R57">
        <v>1</v>
      </c>
    </row>
    <row r="58" spans="14:18" x14ac:dyDescent="0.25">
      <c r="N58">
        <v>339</v>
      </c>
      <c r="O58">
        <v>-0.164072934856167</v>
      </c>
      <c r="P58">
        <v>0.22769049993433293</v>
      </c>
      <c r="Q58">
        <v>2.8968502120175987E-2</v>
      </c>
      <c r="R58">
        <v>2</v>
      </c>
    </row>
    <row r="59" spans="14:18" x14ac:dyDescent="0.25">
      <c r="N59">
        <v>343</v>
      </c>
      <c r="O59">
        <v>-4.3298947590728248E-2</v>
      </c>
      <c r="P59">
        <v>0.64044197580806084</v>
      </c>
      <c r="Q59">
        <v>4.3105467572976952E-3</v>
      </c>
      <c r="R59">
        <v>2</v>
      </c>
    </row>
    <row r="60" spans="14:18" x14ac:dyDescent="0.25">
      <c r="N60">
        <v>351</v>
      </c>
      <c r="O60">
        <v>-0.24196074743182586</v>
      </c>
      <c r="P60">
        <v>1.6040023810830969E-2</v>
      </c>
      <c r="Q60">
        <v>0.19002496267333147</v>
      </c>
      <c r="R60">
        <v>0</v>
      </c>
    </row>
    <row r="61" spans="14:18" x14ac:dyDescent="0.25">
      <c r="N61">
        <v>359</v>
      </c>
      <c r="O61">
        <v>-1.2068041596102771E-2</v>
      </c>
      <c r="P61">
        <v>0.7289931235793794</v>
      </c>
      <c r="Q61">
        <v>3.6862162091454431E-3</v>
      </c>
      <c r="R61" t="e">
        <v>#N/A</v>
      </c>
    </row>
    <row r="62" spans="14:18" x14ac:dyDescent="0.25">
      <c r="N62">
        <v>361</v>
      </c>
      <c r="O62">
        <v>3.4737604430256218E-2</v>
      </c>
      <c r="P62">
        <v>0.87139765354833365</v>
      </c>
      <c r="Q62">
        <v>5.187752659957523E-4</v>
      </c>
      <c r="R62">
        <v>2</v>
      </c>
    </row>
    <row r="63" spans="14:18" x14ac:dyDescent="0.25">
      <c r="N63">
        <v>362</v>
      </c>
      <c r="O63">
        <v>-2.9661911050279415E-2</v>
      </c>
      <c r="P63">
        <v>0.66357612487765105</v>
      </c>
      <c r="Q63">
        <v>3.8148931092849558E-3</v>
      </c>
      <c r="R63">
        <v>2</v>
      </c>
    </row>
    <row r="64" spans="14:18" x14ac:dyDescent="0.25">
      <c r="N64">
        <v>364</v>
      </c>
      <c r="O64">
        <v>-8.5530861964433838E-2</v>
      </c>
      <c r="P64">
        <v>8.8723346673288905E-2</v>
      </c>
      <c r="Q64">
        <v>5.6847389545828464E-2</v>
      </c>
      <c r="R64">
        <v>2</v>
      </c>
    </row>
    <row r="65" spans="14:18" x14ac:dyDescent="0.25">
      <c r="N65">
        <v>366</v>
      </c>
      <c r="O65">
        <v>0.18801243840324749</v>
      </c>
      <c r="P65">
        <v>0.24216675519318684</v>
      </c>
      <c r="Q65">
        <v>2.7254727262847611E-2</v>
      </c>
      <c r="R65">
        <v>1</v>
      </c>
    </row>
    <row r="66" spans="14:18" x14ac:dyDescent="0.25">
      <c r="N66">
        <v>369</v>
      </c>
      <c r="O66">
        <v>-0.20322959197176127</v>
      </c>
      <c r="P66">
        <v>6.5674126262600802E-2</v>
      </c>
      <c r="Q66">
        <v>6.6146980926570564E-2</v>
      </c>
      <c r="R66">
        <v>2</v>
      </c>
    </row>
    <row r="67" spans="14:18" x14ac:dyDescent="0.25">
      <c r="N67">
        <v>419</v>
      </c>
      <c r="O67">
        <v>-0.21968627857615119</v>
      </c>
      <c r="P67">
        <v>3.503771328175239E-2</v>
      </c>
      <c r="Q67">
        <v>8.4217293657664838E-2</v>
      </c>
      <c r="R67">
        <v>2</v>
      </c>
    </row>
    <row r="68" spans="14:18" x14ac:dyDescent="0.25">
      <c r="N68">
        <v>423</v>
      </c>
      <c r="O68">
        <v>-5.24321500487646E-2</v>
      </c>
      <c r="P68">
        <v>0.61222094031823826</v>
      </c>
      <c r="Q68">
        <v>5.1772431055532309E-3</v>
      </c>
      <c r="R68">
        <v>3</v>
      </c>
    </row>
    <row r="69" spans="14:18" x14ac:dyDescent="0.25">
      <c r="N69">
        <v>429</v>
      </c>
      <c r="O69">
        <v>-0.13882139931087056</v>
      </c>
      <c r="P69">
        <v>0.4595413198138103</v>
      </c>
      <c r="Q69">
        <v>1.017190124225531E-2</v>
      </c>
      <c r="R69">
        <v>2</v>
      </c>
    </row>
    <row r="70" spans="14:18" x14ac:dyDescent="0.25">
      <c r="N70">
        <v>433</v>
      </c>
      <c r="O70">
        <v>-0.59329712396251466</v>
      </c>
      <c r="P70">
        <v>0.4233448008054691</v>
      </c>
      <c r="Q70">
        <v>6.5143606147791133E-2</v>
      </c>
      <c r="R70">
        <v>2</v>
      </c>
    </row>
    <row r="71" spans="14:18" x14ac:dyDescent="0.25">
      <c r="N71">
        <v>436</v>
      </c>
      <c r="O71">
        <v>-0.11746059143501057</v>
      </c>
      <c r="P71">
        <v>0.13825057574060226</v>
      </c>
      <c r="Q71">
        <v>4.2574788065630531E-2</v>
      </c>
      <c r="R71">
        <v>3</v>
      </c>
    </row>
    <row r="72" spans="14:18" x14ac:dyDescent="0.25">
      <c r="N72">
        <v>439</v>
      </c>
      <c r="O72">
        <v>-0.11117138489378296</v>
      </c>
      <c r="P72">
        <v>0.21870691362505648</v>
      </c>
      <c r="Q72">
        <v>2.9510729239772271E-2</v>
      </c>
      <c r="R72">
        <v>2</v>
      </c>
    </row>
    <row r="73" spans="14:18" x14ac:dyDescent="0.25">
      <c r="N73">
        <v>443</v>
      </c>
      <c r="O73">
        <v>-0.19239945865031452</v>
      </c>
      <c r="P73">
        <v>0.26137740012955452</v>
      </c>
      <c r="Q73">
        <v>2.4668052368180815E-2</v>
      </c>
      <c r="R73">
        <v>2</v>
      </c>
    </row>
    <row r="74" spans="14:18" x14ac:dyDescent="0.25">
      <c r="N74">
        <v>446</v>
      </c>
      <c r="O74">
        <v>-0.26872651138319731</v>
      </c>
      <c r="P74">
        <v>0.13012151397736302</v>
      </c>
      <c r="Q74">
        <v>4.4349950596603849E-2</v>
      </c>
      <c r="R74">
        <v>2</v>
      </c>
    </row>
    <row r="75" spans="14:18" x14ac:dyDescent="0.25">
      <c r="N75">
        <v>449</v>
      </c>
      <c r="O75">
        <v>-0.16036185821273879</v>
      </c>
      <c r="P75">
        <v>0.25617079891134803</v>
      </c>
      <c r="Q75">
        <v>2.5206445529604604E-2</v>
      </c>
      <c r="R75">
        <v>2</v>
      </c>
    </row>
    <row r="76" spans="14:18" x14ac:dyDescent="0.25">
      <c r="N76">
        <v>453</v>
      </c>
      <c r="O76">
        <v>-0.33107130330893475</v>
      </c>
      <c r="P76">
        <v>3.1531102004921249E-2</v>
      </c>
      <c r="Q76">
        <v>8.9169288517331413E-2</v>
      </c>
      <c r="R76">
        <v>2</v>
      </c>
    </row>
    <row r="77" spans="14:18" x14ac:dyDescent="0.25">
      <c r="N77">
        <v>456</v>
      </c>
      <c r="O77">
        <v>-0.2265577390391359</v>
      </c>
      <c r="P77">
        <v>0.12092960438848793</v>
      </c>
      <c r="Q77">
        <v>4.6508056227156258E-2</v>
      </c>
      <c r="R77">
        <v>2</v>
      </c>
    </row>
    <row r="78" spans="14:18" x14ac:dyDescent="0.25">
      <c r="N78">
        <v>463</v>
      </c>
      <c r="O78">
        <v>-0.29362169262772519</v>
      </c>
      <c r="P78">
        <v>2.7445485636429411E-2</v>
      </c>
      <c r="Q78">
        <v>0.10134195017448488</v>
      </c>
      <c r="R78">
        <v>2</v>
      </c>
    </row>
    <row r="79" spans="14:18" x14ac:dyDescent="0.25">
      <c r="N79">
        <v>466</v>
      </c>
      <c r="O79">
        <v>-0.62079216751137689</v>
      </c>
      <c r="P79">
        <v>4.0377377820037322E-2</v>
      </c>
      <c r="Q79">
        <v>8.6390565779737249E-2</v>
      </c>
      <c r="R79">
        <v>2</v>
      </c>
    </row>
    <row r="80" spans="14:18" x14ac:dyDescent="0.25">
      <c r="N80">
        <v>469</v>
      </c>
      <c r="O80">
        <v>-4.4961580027982451E-2</v>
      </c>
      <c r="P80">
        <v>0.71424994633687389</v>
      </c>
      <c r="Q80">
        <v>2.6511745229543804E-3</v>
      </c>
      <c r="R80">
        <v>2</v>
      </c>
    </row>
    <row r="81" spans="14:18" x14ac:dyDescent="0.25">
      <c r="N81">
        <v>474</v>
      </c>
      <c r="O81">
        <v>-0.4460830737198383</v>
      </c>
      <c r="P81">
        <v>5.5514048491947771E-2</v>
      </c>
      <c r="Q81">
        <v>0.15029819314501136</v>
      </c>
      <c r="R81">
        <v>1</v>
      </c>
    </row>
    <row r="82" spans="14:18" x14ac:dyDescent="0.25">
      <c r="N82">
        <v>487</v>
      </c>
      <c r="O82">
        <v>5.6306796710511385E-2</v>
      </c>
      <c r="P82">
        <v>0.54726281274982103</v>
      </c>
      <c r="Q82">
        <v>1.9382435855584079E-2</v>
      </c>
      <c r="R82" t="e">
        <v>#N/A</v>
      </c>
    </row>
    <row r="83" spans="14:18" x14ac:dyDescent="0.25">
      <c r="N83">
        <v>512</v>
      </c>
      <c r="O83">
        <v>-0.18752035025240812</v>
      </c>
      <c r="P83">
        <v>0.28152241984900139</v>
      </c>
      <c r="Q83">
        <v>0.10441454145924811</v>
      </c>
      <c r="R83">
        <v>1</v>
      </c>
    </row>
    <row r="84" spans="14:18" x14ac:dyDescent="0.25">
      <c r="N84">
        <v>513</v>
      </c>
      <c r="O84">
        <v>-0.19919177341427546</v>
      </c>
      <c r="P84">
        <v>7.0496186769339164E-2</v>
      </c>
      <c r="Q84">
        <v>6.2720866218924809E-2</v>
      </c>
      <c r="R84">
        <v>1</v>
      </c>
    </row>
    <row r="85" spans="14:18" x14ac:dyDescent="0.25">
      <c r="N85">
        <v>514</v>
      </c>
      <c r="O85">
        <v>-0.13196129305958768</v>
      </c>
      <c r="P85">
        <v>6.9672320534242355E-2</v>
      </c>
      <c r="Q85">
        <v>6.4311027138409416E-2</v>
      </c>
      <c r="R85">
        <v>1</v>
      </c>
    </row>
    <row r="86" spans="14:18" x14ac:dyDescent="0.25">
      <c r="N86">
        <v>516</v>
      </c>
      <c r="O86">
        <v>-0.22573978945617959</v>
      </c>
      <c r="P86">
        <v>0.23132377664569159</v>
      </c>
      <c r="Q86">
        <v>5.0752381596544049E-2</v>
      </c>
      <c r="R86">
        <v>2</v>
      </c>
    </row>
    <row r="87" spans="14:18" x14ac:dyDescent="0.25">
      <c r="N87">
        <v>518</v>
      </c>
      <c r="O87">
        <v>7.1383485964723756E-2</v>
      </c>
      <c r="P87">
        <v>0.80641911651241904</v>
      </c>
      <c r="Q87">
        <v>4.1302277205218507E-3</v>
      </c>
      <c r="R87">
        <v>1</v>
      </c>
    </row>
    <row r="88" spans="14:18" x14ac:dyDescent="0.25">
      <c r="N88">
        <v>522</v>
      </c>
      <c r="O88">
        <v>3.2637314239670418E-3</v>
      </c>
      <c r="P88">
        <v>0.99399265995546293</v>
      </c>
      <c r="Q88">
        <v>2.1387939151962243E-6</v>
      </c>
      <c r="R88">
        <v>1</v>
      </c>
    </row>
    <row r="89" spans="14:18" x14ac:dyDescent="0.25">
      <c r="N89">
        <v>524</v>
      </c>
      <c r="O89">
        <v>-4.4569799889241903E-2</v>
      </c>
      <c r="P89">
        <v>0.59694600292383471</v>
      </c>
      <c r="Q89">
        <v>5.5215653352884697E-3</v>
      </c>
      <c r="R89">
        <v>2</v>
      </c>
    </row>
    <row r="90" spans="14:18" x14ac:dyDescent="0.25">
      <c r="N90">
        <v>528</v>
      </c>
      <c r="O90">
        <v>-6.0539897181486911E-2</v>
      </c>
      <c r="P90">
        <v>0.57918433587231677</v>
      </c>
      <c r="Q90">
        <v>6.0713661677934683E-3</v>
      </c>
      <c r="R90">
        <v>3</v>
      </c>
    </row>
    <row r="91" spans="14:18" x14ac:dyDescent="0.25">
      <c r="N91">
        <v>532</v>
      </c>
      <c r="O91">
        <v>-3.9391545577564573E-2</v>
      </c>
      <c r="P91">
        <v>0.61496721818574152</v>
      </c>
      <c r="Q91">
        <v>4.9004168559748651E-3</v>
      </c>
      <c r="R91">
        <v>3</v>
      </c>
    </row>
    <row r="92" spans="14:18" x14ac:dyDescent="0.25">
      <c r="N92">
        <v>534</v>
      </c>
      <c r="O92">
        <v>-1.3920591257591538E-2</v>
      </c>
      <c r="P92">
        <v>0.85548502847055363</v>
      </c>
      <c r="Q92">
        <v>6.5657024846399459E-4</v>
      </c>
      <c r="R92">
        <v>2</v>
      </c>
    </row>
    <row r="93" spans="14:18" x14ac:dyDescent="0.25">
      <c r="N93">
        <v>536</v>
      </c>
      <c r="O93">
        <v>-1.6041091386828834</v>
      </c>
      <c r="P93">
        <v>0.18516304410322026</v>
      </c>
      <c r="Q93">
        <v>3.4166127070904273E-2</v>
      </c>
      <c r="R93">
        <v>2</v>
      </c>
    </row>
    <row r="94" spans="14:18" x14ac:dyDescent="0.25">
      <c r="N94">
        <v>537</v>
      </c>
      <c r="O94">
        <v>-0.4714065070023673</v>
      </c>
      <c r="P94">
        <v>0.44188118701521262</v>
      </c>
      <c r="Q94">
        <v>4.6166631914509981E-2</v>
      </c>
      <c r="R94">
        <v>1</v>
      </c>
    </row>
    <row r="95" spans="14:18" x14ac:dyDescent="0.25">
      <c r="N95">
        <v>542</v>
      </c>
      <c r="O95">
        <v>-0.16454189885926684</v>
      </c>
      <c r="P95">
        <v>0.19798681117000144</v>
      </c>
      <c r="Q95">
        <v>2.7465717380790733E-2</v>
      </c>
      <c r="R95">
        <v>3</v>
      </c>
    </row>
    <row r="96" spans="14:18" x14ac:dyDescent="0.25">
      <c r="N96">
        <v>544</v>
      </c>
      <c r="O96">
        <v>-0.12379111803714468</v>
      </c>
      <c r="P96">
        <v>0.59599781925839301</v>
      </c>
      <c r="Q96">
        <v>5.6618667349754848E-3</v>
      </c>
      <c r="R96">
        <v>1</v>
      </c>
    </row>
    <row r="97" spans="14:18" x14ac:dyDescent="0.25">
      <c r="N97">
        <v>546</v>
      </c>
      <c r="O97">
        <v>8.2550029735586422E-2</v>
      </c>
      <c r="P97">
        <v>0.6806573931850175</v>
      </c>
      <c r="Q97">
        <v>1.4606920043830462E-2</v>
      </c>
      <c r="R97" t="e">
        <v>#N/A</v>
      </c>
    </row>
    <row r="98" spans="14:18" x14ac:dyDescent="0.25">
      <c r="N98">
        <v>548</v>
      </c>
      <c r="O98">
        <v>-0.2145113724989989</v>
      </c>
      <c r="P98">
        <v>1.976949726375711E-2</v>
      </c>
      <c r="Q98">
        <v>0.10197036987625518</v>
      </c>
      <c r="R98">
        <v>2</v>
      </c>
    </row>
    <row r="99" spans="14:18" x14ac:dyDescent="0.25">
      <c r="N99">
        <v>556</v>
      </c>
      <c r="O99">
        <v>-2.6394052113187697E-2</v>
      </c>
      <c r="P99">
        <v>0.80724915553733867</v>
      </c>
      <c r="Q99">
        <v>1.2017288868870768E-3</v>
      </c>
      <c r="R99">
        <v>1</v>
      </c>
    </row>
    <row r="100" spans="14:18" x14ac:dyDescent="0.25">
      <c r="N100">
        <v>558</v>
      </c>
      <c r="O100">
        <v>-0.192519892071224</v>
      </c>
      <c r="P100">
        <v>8.2309370096167143E-3</v>
      </c>
      <c r="Q100">
        <v>0.13154299143242154</v>
      </c>
      <c r="R100">
        <v>1</v>
      </c>
    </row>
    <row r="101" spans="14:18" x14ac:dyDescent="0.25">
      <c r="N101">
        <v>564</v>
      </c>
      <c r="O101">
        <v>-8.5624412123141452E-2</v>
      </c>
      <c r="P101">
        <v>0.3347544234118891</v>
      </c>
      <c r="Q101">
        <v>1.8254264230535222E-2</v>
      </c>
      <c r="R101">
        <v>2</v>
      </c>
    </row>
    <row r="102" spans="14:18" x14ac:dyDescent="0.25">
      <c r="N102">
        <v>565</v>
      </c>
      <c r="O102">
        <v>-4.1798427682927707E-2</v>
      </c>
      <c r="P102">
        <v>0.62490546725684326</v>
      </c>
      <c r="Q102">
        <v>1.8924823012736236E-2</v>
      </c>
      <c r="R102">
        <v>2</v>
      </c>
    </row>
    <row r="103" spans="14:18" x14ac:dyDescent="0.25">
      <c r="N103">
        <v>566</v>
      </c>
      <c r="O103">
        <v>-0.16301143242600818</v>
      </c>
      <c r="P103">
        <v>6.1046120439367399E-2</v>
      </c>
      <c r="Q103">
        <v>6.7114191932158618E-2</v>
      </c>
      <c r="R103">
        <v>2</v>
      </c>
    </row>
    <row r="104" spans="14:18" x14ac:dyDescent="0.25">
      <c r="N104">
        <v>576</v>
      </c>
      <c r="O104">
        <v>-0.15185916654561912</v>
      </c>
      <c r="P104">
        <v>9.0969486761958804E-2</v>
      </c>
      <c r="Q104">
        <v>5.5001071717714289E-2</v>
      </c>
      <c r="R104">
        <v>3</v>
      </c>
    </row>
    <row r="105" spans="14:18" x14ac:dyDescent="0.25">
      <c r="N105">
        <v>578</v>
      </c>
      <c r="O105">
        <v>-0.1548671001471717</v>
      </c>
      <c r="P105">
        <v>5.6573949057206932E-2</v>
      </c>
      <c r="Q105">
        <v>6.9444859163895978E-2</v>
      </c>
      <c r="R105">
        <v>2</v>
      </c>
    </row>
    <row r="106" spans="14:18" x14ac:dyDescent="0.25">
      <c r="N106">
        <v>582</v>
      </c>
      <c r="O106">
        <v>-0.54602896393840761</v>
      </c>
      <c r="P106">
        <v>0.15587979044644656</v>
      </c>
      <c r="Q106">
        <v>3.9862056619862418E-2</v>
      </c>
      <c r="R106">
        <v>1</v>
      </c>
    </row>
    <row r="107" spans="14:18" x14ac:dyDescent="0.25">
      <c r="N107">
        <v>611</v>
      </c>
      <c r="O107">
        <v>-0.10035198571672517</v>
      </c>
      <c r="P107">
        <v>3.1566497776568982E-2</v>
      </c>
      <c r="Q107">
        <v>0.18558779666906189</v>
      </c>
      <c r="R107">
        <v>1</v>
      </c>
    </row>
    <row r="108" spans="14:18" x14ac:dyDescent="0.25">
      <c r="N108">
        <v>612</v>
      </c>
      <c r="O108">
        <v>-5.5173180520464771E-2</v>
      </c>
      <c r="P108">
        <v>0.65714496444248616</v>
      </c>
      <c r="Q108">
        <v>3.8933909085363538E-3</v>
      </c>
      <c r="R108">
        <v>2</v>
      </c>
    </row>
    <row r="109" spans="14:18" x14ac:dyDescent="0.25">
      <c r="N109">
        <v>614</v>
      </c>
      <c r="O109">
        <v>-0.25270154318462335</v>
      </c>
      <c r="P109">
        <v>0.14212661554691325</v>
      </c>
      <c r="Q109">
        <v>4.8323010136403832E-2</v>
      </c>
      <c r="R109">
        <v>2</v>
      </c>
    </row>
    <row r="110" spans="14:18" x14ac:dyDescent="0.25">
      <c r="N110">
        <v>616</v>
      </c>
      <c r="O110">
        <v>-1.5171565065797315E-2</v>
      </c>
      <c r="P110">
        <v>0.90755579267413122</v>
      </c>
      <c r="Q110">
        <v>2.6696778193646686E-4</v>
      </c>
      <c r="R110">
        <v>2</v>
      </c>
    </row>
    <row r="111" spans="14:18" x14ac:dyDescent="0.25">
      <c r="N111">
        <v>618</v>
      </c>
      <c r="O111">
        <v>-1.4251295832960911E-2</v>
      </c>
      <c r="P111">
        <v>0.88908661980835935</v>
      </c>
      <c r="Q111">
        <v>3.9281390464129817E-4</v>
      </c>
      <c r="R111">
        <v>1</v>
      </c>
    </row>
    <row r="112" spans="14:18" x14ac:dyDescent="0.25">
      <c r="N112">
        <v>622</v>
      </c>
      <c r="O112">
        <v>-1.4250842520225437E-2</v>
      </c>
      <c r="P112">
        <v>0.89168391746248077</v>
      </c>
      <c r="Q112">
        <v>3.6710842038545355E-4</v>
      </c>
      <c r="R112">
        <v>1</v>
      </c>
    </row>
    <row r="113" spans="14:18" x14ac:dyDescent="0.25">
      <c r="N113">
        <v>624</v>
      </c>
      <c r="O113">
        <v>6.7565062269797976E-3</v>
      </c>
      <c r="P113">
        <v>0.93805799845729088</v>
      </c>
      <c r="Q113">
        <v>1.2198609919167325E-4</v>
      </c>
      <c r="R113">
        <v>1</v>
      </c>
    </row>
    <row r="114" spans="14:18" x14ac:dyDescent="0.25">
      <c r="N114">
        <v>626</v>
      </c>
      <c r="O114">
        <v>-5.9942630768610762E-2</v>
      </c>
      <c r="P114">
        <v>0.62805773479656701</v>
      </c>
      <c r="Q114">
        <v>4.7300088401887042E-3</v>
      </c>
      <c r="R114">
        <v>1</v>
      </c>
    </row>
    <row r="115" spans="14:18" x14ac:dyDescent="0.25">
      <c r="N115">
        <v>628</v>
      </c>
      <c r="O115">
        <v>-0.10301695363375608</v>
      </c>
      <c r="P115">
        <v>0.42013819335311109</v>
      </c>
      <c r="Q115">
        <v>1.3043246723483448E-2</v>
      </c>
      <c r="R115">
        <v>1</v>
      </c>
    </row>
    <row r="116" spans="14:18" x14ac:dyDescent="0.25">
      <c r="N116">
        <v>632</v>
      </c>
      <c r="O116">
        <v>4.0511965751332348E-2</v>
      </c>
      <c r="P116">
        <v>0.74257356044601319</v>
      </c>
      <c r="Q116">
        <v>2.1768567627333812E-3</v>
      </c>
      <c r="R116">
        <v>1</v>
      </c>
    </row>
    <row r="117" spans="14:18" x14ac:dyDescent="0.25">
      <c r="N117">
        <v>634</v>
      </c>
      <c r="O117">
        <v>-5.9844060423174451E-2</v>
      </c>
      <c r="P117">
        <v>0.69781509885167359</v>
      </c>
      <c r="Q117">
        <v>3.0407556108863476E-3</v>
      </c>
      <c r="R117">
        <v>1</v>
      </c>
    </row>
    <row r="118" spans="14:18" x14ac:dyDescent="0.25">
      <c r="N118">
        <v>636</v>
      </c>
      <c r="O118">
        <v>-0.22550441025245435</v>
      </c>
      <c r="P118">
        <v>0.20476487076827679</v>
      </c>
      <c r="Q118">
        <v>3.3284458192782251E-2</v>
      </c>
      <c r="R118">
        <v>1</v>
      </c>
    </row>
    <row r="119" spans="14:18" x14ac:dyDescent="0.25">
      <c r="N119">
        <v>638</v>
      </c>
      <c r="O119">
        <v>-6.0203915664307208E-3</v>
      </c>
      <c r="P119">
        <v>0.95692322404860308</v>
      </c>
      <c r="Q119">
        <v>5.7770126813516676E-5</v>
      </c>
      <c r="R119">
        <v>1</v>
      </c>
    </row>
    <row r="120" spans="14:18" x14ac:dyDescent="0.25">
      <c r="N120">
        <v>642</v>
      </c>
      <c r="O120">
        <v>-0.20030270264114131</v>
      </c>
      <c r="P120">
        <v>0.42225509157519936</v>
      </c>
      <c r="Q120">
        <v>1.2925645912521988E-2</v>
      </c>
      <c r="R120">
        <v>2</v>
      </c>
    </row>
    <row r="121" spans="14:18" x14ac:dyDescent="0.25">
      <c r="N121">
        <v>643</v>
      </c>
      <c r="O121">
        <v>0.20737963760257874</v>
      </c>
      <c r="P121">
        <v>0.23113878112776859</v>
      </c>
      <c r="Q121">
        <v>6.7524799030109772E-2</v>
      </c>
      <c r="R121">
        <v>1</v>
      </c>
    </row>
    <row r="122" spans="14:18" x14ac:dyDescent="0.25">
      <c r="N122">
        <v>644</v>
      </c>
      <c r="O122">
        <v>-7.5993239158128806E-2</v>
      </c>
      <c r="P122">
        <v>0.41623336728145255</v>
      </c>
      <c r="Q122">
        <v>1.2750779717014327E-2</v>
      </c>
      <c r="R122">
        <v>1</v>
      </c>
    </row>
    <row r="123" spans="14:18" x14ac:dyDescent="0.25">
      <c r="N123">
        <v>646</v>
      </c>
      <c r="O123">
        <v>0.11540027508833857</v>
      </c>
      <c r="P123">
        <v>0.47957663720415733</v>
      </c>
      <c r="Q123">
        <v>1.0046089346615883E-2</v>
      </c>
      <c r="R123">
        <v>2</v>
      </c>
    </row>
    <row r="124" spans="14:18" x14ac:dyDescent="0.25">
      <c r="N124">
        <v>648</v>
      </c>
      <c r="O124">
        <v>-0.12695712185487543</v>
      </c>
      <c r="P124">
        <v>0.25594912494410821</v>
      </c>
      <c r="Q124">
        <v>2.5732663853500037E-2</v>
      </c>
      <c r="R124">
        <v>1</v>
      </c>
    </row>
    <row r="125" spans="14:18" x14ac:dyDescent="0.25">
      <c r="N125">
        <v>652</v>
      </c>
      <c r="O125">
        <v>-0.1634605381249091</v>
      </c>
      <c r="P125">
        <v>0.42102050399471025</v>
      </c>
      <c r="Q125">
        <v>1.2738493060281852E-2</v>
      </c>
      <c r="R125">
        <v>1</v>
      </c>
    </row>
    <row r="126" spans="14:18" x14ac:dyDescent="0.25">
      <c r="N126">
        <v>654</v>
      </c>
      <c r="O126">
        <v>-1.8133451922912275E-3</v>
      </c>
      <c r="P126">
        <v>0.9916581312965822</v>
      </c>
      <c r="Q126">
        <v>3.3630005839002663E-6</v>
      </c>
      <c r="R126">
        <v>1</v>
      </c>
    </row>
    <row r="127" spans="14:18" x14ac:dyDescent="0.25">
      <c r="N127">
        <v>656</v>
      </c>
      <c r="O127">
        <v>1.9699217888881237E-2</v>
      </c>
      <c r="P127">
        <v>0.81378586932746544</v>
      </c>
      <c r="Q127">
        <v>1.1201498687988254E-3</v>
      </c>
      <c r="R127">
        <v>1</v>
      </c>
    </row>
    <row r="128" spans="14:18" x14ac:dyDescent="0.25">
      <c r="N128">
        <v>662</v>
      </c>
      <c r="O128">
        <v>1.4760859166789677E-2</v>
      </c>
      <c r="P128">
        <v>0.888119566446682</v>
      </c>
      <c r="Q128">
        <v>3.9182457140618521E-4</v>
      </c>
      <c r="R128">
        <v>1</v>
      </c>
    </row>
    <row r="129" spans="14:18" x14ac:dyDescent="0.25">
      <c r="N129">
        <v>664</v>
      </c>
      <c r="O129">
        <v>-3.5371142984282462E-2</v>
      </c>
      <c r="P129">
        <v>0.68929829563464518</v>
      </c>
      <c r="Q129">
        <v>3.1601012574318244E-3</v>
      </c>
      <c r="R129">
        <v>1</v>
      </c>
    </row>
    <row r="130" spans="14:18" x14ac:dyDescent="0.25">
      <c r="N130">
        <v>666</v>
      </c>
      <c r="O130">
        <v>-2.8880715778014342E-2</v>
      </c>
      <c r="P130">
        <v>0.81326591339923837</v>
      </c>
      <c r="Q130">
        <v>1.1265282870547288E-3</v>
      </c>
      <c r="R130">
        <v>1</v>
      </c>
    </row>
    <row r="131" spans="14:18" x14ac:dyDescent="0.25">
      <c r="N131">
        <v>668</v>
      </c>
      <c r="O131">
        <v>-0.12298764950075358</v>
      </c>
      <c r="P131">
        <v>0.42440240016358555</v>
      </c>
      <c r="Q131">
        <v>4.9719521880414841E-2</v>
      </c>
      <c r="R131">
        <v>1</v>
      </c>
    </row>
    <row r="132" spans="14:18" x14ac:dyDescent="0.25">
      <c r="N132">
        <v>672</v>
      </c>
      <c r="O132">
        <v>4.1039826109370868E-2</v>
      </c>
      <c r="P132">
        <v>0.86375580436704136</v>
      </c>
      <c r="Q132">
        <v>5.9463901392975416E-4</v>
      </c>
      <c r="R132">
        <v>2</v>
      </c>
    </row>
    <row r="133" spans="14:18" x14ac:dyDescent="0.25">
      <c r="N133">
        <v>674</v>
      </c>
      <c r="O133">
        <v>-8.5944224203677574E-2</v>
      </c>
      <c r="P133">
        <v>0.42161275126296804</v>
      </c>
      <c r="Q133">
        <v>1.2706248400719322E-2</v>
      </c>
      <c r="R133">
        <v>1</v>
      </c>
    </row>
    <row r="134" spans="14:18" x14ac:dyDescent="0.25">
      <c r="N134">
        <v>676</v>
      </c>
      <c r="O134">
        <v>-8.145131273989397E-3</v>
      </c>
      <c r="P134">
        <v>0.95113307028333749</v>
      </c>
      <c r="Q134">
        <v>7.5866437811988874E-5</v>
      </c>
      <c r="R134">
        <v>1</v>
      </c>
    </row>
    <row r="135" spans="14:18" x14ac:dyDescent="0.25">
      <c r="N135">
        <v>678</v>
      </c>
      <c r="O135">
        <v>-5.6760327599292545E-2</v>
      </c>
      <c r="P135">
        <v>0.62431217394108907</v>
      </c>
      <c r="Q135">
        <v>4.833532665137974E-3</v>
      </c>
      <c r="R135">
        <v>1</v>
      </c>
    </row>
    <row r="136" spans="14:18" x14ac:dyDescent="0.25">
      <c r="N136">
        <v>682</v>
      </c>
      <c r="O136">
        <v>-1.7503745131272466E-2</v>
      </c>
      <c r="P136">
        <v>0.90481461621350279</v>
      </c>
      <c r="Q136">
        <v>6.3518530364614634E-4</v>
      </c>
      <c r="R136">
        <v>1</v>
      </c>
    </row>
    <row r="137" spans="14:18" x14ac:dyDescent="0.25">
      <c r="N137">
        <v>684</v>
      </c>
      <c r="O137">
        <v>-4.1173634287828872E-2</v>
      </c>
      <c r="P137">
        <v>0.66824966007061282</v>
      </c>
      <c r="Q137">
        <v>3.7031552979507332E-3</v>
      </c>
      <c r="R137">
        <v>2</v>
      </c>
    </row>
    <row r="138" spans="14:18" x14ac:dyDescent="0.25">
      <c r="N138">
        <v>686</v>
      </c>
      <c r="O138">
        <v>-1.4700135688671396E-2</v>
      </c>
      <c r="P138">
        <v>0.86246733214388971</v>
      </c>
      <c r="Q138">
        <v>5.940533274721993E-4</v>
      </c>
      <c r="R138">
        <v>2</v>
      </c>
    </row>
    <row r="139" spans="14:18" x14ac:dyDescent="0.25">
      <c r="N139">
        <v>688</v>
      </c>
      <c r="O139">
        <v>-2.5811388404862419E-2</v>
      </c>
      <c r="P139">
        <v>0.85942029684931232</v>
      </c>
      <c r="Q139">
        <v>6.3347801253554881E-4</v>
      </c>
      <c r="R139">
        <v>1</v>
      </c>
    </row>
    <row r="140" spans="14:18" x14ac:dyDescent="0.25">
      <c r="N140">
        <v>692</v>
      </c>
      <c r="O140">
        <v>9.2489396454071577E-3</v>
      </c>
      <c r="P140">
        <v>0.94234098642203878</v>
      </c>
      <c r="Q140">
        <v>1.0358005821242688E-4</v>
      </c>
      <c r="R140">
        <v>1</v>
      </c>
    </row>
    <row r="141" spans="14:18" x14ac:dyDescent="0.25">
      <c r="N141">
        <v>694</v>
      </c>
      <c r="O141">
        <v>-1.8458751161558547E-2</v>
      </c>
      <c r="P141">
        <v>0.96086676460634513</v>
      </c>
      <c r="Q141">
        <v>1.0696628528561458E-4</v>
      </c>
      <c r="R141">
        <v>1</v>
      </c>
    </row>
    <row r="142" spans="14:18" x14ac:dyDescent="0.25">
      <c r="N142">
        <v>698</v>
      </c>
      <c r="O142">
        <v>0.26177147663384165</v>
      </c>
      <c r="P142">
        <v>5.9643573966752808E-2</v>
      </c>
      <c r="Q142">
        <v>0.14578433605869967</v>
      </c>
      <c r="R142">
        <v>1</v>
      </c>
    </row>
    <row r="143" spans="14:18" x14ac:dyDescent="0.25">
      <c r="N143">
        <v>714</v>
      </c>
      <c r="O143">
        <v>4.4144075034406552E-2</v>
      </c>
      <c r="P143">
        <v>0.71210655066224438</v>
      </c>
      <c r="Q143">
        <v>2.7472235959600244E-3</v>
      </c>
      <c r="R143">
        <v>1</v>
      </c>
    </row>
    <row r="144" spans="14:18" x14ac:dyDescent="0.25">
      <c r="N144">
        <v>716</v>
      </c>
      <c r="O144">
        <v>-0.12987279453646144</v>
      </c>
      <c r="P144">
        <v>0.43100441656364186</v>
      </c>
      <c r="Q144">
        <v>1.2448678364905708E-2</v>
      </c>
      <c r="R144">
        <v>1</v>
      </c>
    </row>
    <row r="145" spans="14:18" x14ac:dyDescent="0.25">
      <c r="N145">
        <v>718</v>
      </c>
      <c r="O145">
        <v>1.1309719593035299E-2</v>
      </c>
      <c r="P145">
        <v>0.90908978201637969</v>
      </c>
      <c r="Q145">
        <v>2.6335800755228345E-4</v>
      </c>
      <c r="R145">
        <v>2</v>
      </c>
    </row>
    <row r="146" spans="14:18" x14ac:dyDescent="0.25">
      <c r="N146">
        <v>722</v>
      </c>
      <c r="O146">
        <v>0.11397113255258551</v>
      </c>
      <c r="P146">
        <v>0.35086090138896175</v>
      </c>
      <c r="Q146">
        <v>1.7427838547769525E-2</v>
      </c>
      <c r="R146">
        <v>1</v>
      </c>
    </row>
    <row r="147" spans="14:18" x14ac:dyDescent="0.25">
      <c r="N147">
        <v>724</v>
      </c>
      <c r="O147">
        <v>-9.0869691353115081E-2</v>
      </c>
      <c r="P147">
        <v>0.52869843973004549</v>
      </c>
      <c r="Q147">
        <v>7.9855138164047768E-3</v>
      </c>
      <c r="R147">
        <v>1</v>
      </c>
    </row>
    <row r="148" spans="14:18" x14ac:dyDescent="0.25">
      <c r="N148">
        <v>728</v>
      </c>
      <c r="O148">
        <v>0.12130988679233327</v>
      </c>
      <c r="P148">
        <v>0.40680049048486788</v>
      </c>
      <c r="Q148">
        <v>2.8849739536646712E-2</v>
      </c>
      <c r="R148">
        <v>1</v>
      </c>
    </row>
    <row r="149" spans="14:18" x14ac:dyDescent="0.25">
      <c r="N149">
        <v>732</v>
      </c>
      <c r="O149">
        <v>0.95797708213894006</v>
      </c>
      <c r="P149">
        <v>0.43779734052272556</v>
      </c>
      <c r="Q149">
        <v>1.1850284854970861E-2</v>
      </c>
      <c r="R149">
        <v>1</v>
      </c>
    </row>
    <row r="150" spans="14:18" x14ac:dyDescent="0.25">
      <c r="N150">
        <v>733</v>
      </c>
      <c r="O150">
        <v>3.6689449216408603</v>
      </c>
      <c r="P150">
        <v>4.4890347611236857E-2</v>
      </c>
      <c r="Q150">
        <v>0.91223444808618392</v>
      </c>
      <c r="R150">
        <v>1</v>
      </c>
    </row>
    <row r="151" spans="14:18" x14ac:dyDescent="0.25">
      <c r="N151">
        <v>734</v>
      </c>
      <c r="O151">
        <v>-6.6043505665662916E-2</v>
      </c>
      <c r="P151">
        <v>0.5824136543348517</v>
      </c>
      <c r="Q151">
        <v>6.0890999064067142E-3</v>
      </c>
      <c r="R151">
        <v>1</v>
      </c>
    </row>
    <row r="152" spans="14:18" x14ac:dyDescent="0.25">
      <c r="N152">
        <v>738</v>
      </c>
      <c r="O152">
        <v>3.905015951631511E-2</v>
      </c>
      <c r="P152">
        <v>0.73759188060175662</v>
      </c>
      <c r="Q152">
        <v>2.1357962174622935E-3</v>
      </c>
      <c r="R152">
        <v>1</v>
      </c>
    </row>
    <row r="153" spans="14:18" x14ac:dyDescent="0.25">
      <c r="N153">
        <v>742</v>
      </c>
      <c r="O153">
        <v>2.1868190788865267E-2</v>
      </c>
      <c r="P153">
        <v>0.85673762980418</v>
      </c>
      <c r="Q153">
        <v>6.4511754614204886E-4</v>
      </c>
      <c r="R153">
        <v>1</v>
      </c>
    </row>
    <row r="154" spans="14:18" x14ac:dyDescent="0.25">
      <c r="N154">
        <v>744</v>
      </c>
      <c r="O154">
        <v>-5.0509248898915919E-3</v>
      </c>
      <c r="P154">
        <v>0.94764602931441067</v>
      </c>
      <c r="Q154">
        <v>8.5371299893721719E-5</v>
      </c>
      <c r="R154">
        <v>2</v>
      </c>
    </row>
    <row r="155" spans="14:18" x14ac:dyDescent="0.25">
      <c r="N155">
        <v>746</v>
      </c>
      <c r="O155">
        <v>-0.41524693184918993</v>
      </c>
      <c r="P155">
        <v>4.1218479046259242E-2</v>
      </c>
      <c r="Q155">
        <v>7.6295462707164696E-2</v>
      </c>
      <c r="R155">
        <v>1</v>
      </c>
    </row>
    <row r="156" spans="14:18" x14ac:dyDescent="0.25">
      <c r="N156">
        <v>748</v>
      </c>
      <c r="O156">
        <v>2.9361589159342645E-3</v>
      </c>
      <c r="P156">
        <v>0.98017181210740911</v>
      </c>
      <c r="Q156">
        <v>1.2230945340085952E-5</v>
      </c>
      <c r="R156">
        <v>1</v>
      </c>
    </row>
    <row r="157" spans="14:18" x14ac:dyDescent="0.25">
      <c r="N157">
        <v>754</v>
      </c>
      <c r="O157">
        <v>-0.16686855187731051</v>
      </c>
      <c r="P157">
        <v>0.26381902053015505</v>
      </c>
      <c r="Q157">
        <v>2.4420028343140054E-2</v>
      </c>
      <c r="R157">
        <v>1</v>
      </c>
    </row>
    <row r="158" spans="14:18" x14ac:dyDescent="0.25">
      <c r="N158">
        <v>813</v>
      </c>
      <c r="O158">
        <v>-0.16794160093890279</v>
      </c>
      <c r="P158">
        <v>7.7555786674710067E-2</v>
      </c>
      <c r="Q158">
        <v>6.0991438305467938E-2</v>
      </c>
      <c r="R158">
        <v>1</v>
      </c>
    </row>
    <row r="159" spans="14:18" x14ac:dyDescent="0.25">
      <c r="N159">
        <v>819</v>
      </c>
      <c r="O159">
        <v>-7.3329696380878925E-2</v>
      </c>
      <c r="P159">
        <v>0.39158219771406189</v>
      </c>
      <c r="Q159">
        <v>1.4718420522537246E-2</v>
      </c>
      <c r="R159">
        <v>2</v>
      </c>
    </row>
    <row r="160" spans="14:18" x14ac:dyDescent="0.25">
      <c r="N160">
        <v>826</v>
      </c>
      <c r="O160">
        <v>-0.17169834879643217</v>
      </c>
      <c r="P160">
        <v>0.45582518912771264</v>
      </c>
      <c r="Q160">
        <v>1.6963652556174491E-2</v>
      </c>
      <c r="R160">
        <v>1</v>
      </c>
    </row>
    <row r="161" spans="14:18" x14ac:dyDescent="0.25">
      <c r="N161">
        <v>846</v>
      </c>
      <c r="O161">
        <v>-3.6700543345479959E-2</v>
      </c>
      <c r="P161">
        <v>0.73242553895114826</v>
      </c>
      <c r="Q161">
        <v>2.35862760724459E-3</v>
      </c>
      <c r="R161">
        <v>2</v>
      </c>
    </row>
    <row r="162" spans="14:18" x14ac:dyDescent="0.25">
      <c r="N162">
        <v>853</v>
      </c>
      <c r="O162">
        <v>-0.2455192079337338</v>
      </c>
      <c r="P162">
        <v>2.1321978597203046E-2</v>
      </c>
      <c r="Q162">
        <v>0.10152939452863841</v>
      </c>
      <c r="R162">
        <v>1</v>
      </c>
    </row>
    <row r="163" spans="14:18" x14ac:dyDescent="0.25">
      <c r="N163">
        <v>862</v>
      </c>
      <c r="O163">
        <v>-6.1831537770859916E-2</v>
      </c>
      <c r="P163">
        <v>0.54321011142997389</v>
      </c>
      <c r="Q163">
        <v>7.4388869032132598E-3</v>
      </c>
      <c r="R163">
        <v>1</v>
      </c>
    </row>
    <row r="164" spans="14:18" x14ac:dyDescent="0.25">
      <c r="N164">
        <v>866</v>
      </c>
      <c r="O164">
        <v>9.72428886101043E-2</v>
      </c>
      <c r="P164">
        <v>0.30067870700687699</v>
      </c>
      <c r="Q164">
        <v>3.1465078655819156E-2</v>
      </c>
      <c r="R164">
        <v>1</v>
      </c>
    </row>
    <row r="165" spans="14:18" x14ac:dyDescent="0.25">
      <c r="N165">
        <v>867</v>
      </c>
      <c r="O165">
        <v>-3.6486251035760593E-2</v>
      </c>
      <c r="P165">
        <v>0.36837395501448644</v>
      </c>
      <c r="Q165">
        <v>5.0830936694834628E-2</v>
      </c>
      <c r="R165">
        <v>1</v>
      </c>
    </row>
    <row r="166" spans="14:18" x14ac:dyDescent="0.25">
      <c r="N166">
        <v>868</v>
      </c>
      <c r="O166">
        <v>-4.0320157800840695E-2</v>
      </c>
      <c r="P166">
        <v>0.34034757514194036</v>
      </c>
      <c r="Q166">
        <v>5.0597316772710621E-2</v>
      </c>
      <c r="R166">
        <v>2</v>
      </c>
    </row>
    <row r="167" spans="14:18" x14ac:dyDescent="0.25">
      <c r="N167">
        <v>869</v>
      </c>
      <c r="O167">
        <v>-0.1439482327310769</v>
      </c>
      <c r="P167">
        <v>0.41186856026514529</v>
      </c>
      <c r="Q167">
        <v>5.2396873923735821E-2</v>
      </c>
      <c r="R167">
        <v>2</v>
      </c>
    </row>
    <row r="168" spans="14:18" x14ac:dyDescent="0.25">
      <c r="N168">
        <v>911</v>
      </c>
      <c r="O168">
        <v>0.10694669050696895</v>
      </c>
      <c r="P168">
        <v>0.94896461479401217</v>
      </c>
      <c r="Q168">
        <v>1.9976950347799782E-4</v>
      </c>
      <c r="R168">
        <v>2</v>
      </c>
    </row>
    <row r="169" spans="14:18" x14ac:dyDescent="0.25">
      <c r="N169">
        <v>912</v>
      </c>
      <c r="O169">
        <v>-0.23889865427524681</v>
      </c>
      <c r="P169">
        <v>0.3835267953247834</v>
      </c>
      <c r="Q169">
        <v>3.6351322930126884E-2</v>
      </c>
      <c r="R169">
        <v>2</v>
      </c>
    </row>
    <row r="170" spans="14:18" x14ac:dyDescent="0.25">
      <c r="N170">
        <v>913</v>
      </c>
      <c r="O170">
        <v>0.11983022284807482</v>
      </c>
      <c r="P170">
        <v>0.88599082452778255</v>
      </c>
      <c r="Q170">
        <v>1.0020052954394787E-3</v>
      </c>
      <c r="R170">
        <v>2</v>
      </c>
    </row>
    <row r="171" spans="14:18" x14ac:dyDescent="0.25">
      <c r="N171">
        <v>914</v>
      </c>
      <c r="O171">
        <v>-0.10189626673853963</v>
      </c>
      <c r="P171">
        <v>0.38946398671795224</v>
      </c>
      <c r="Q171">
        <v>1.1779437834955719E-2</v>
      </c>
      <c r="R171">
        <v>2</v>
      </c>
    </row>
    <row r="172" spans="14:18" x14ac:dyDescent="0.25">
      <c r="N172">
        <v>915</v>
      </c>
      <c r="O172">
        <v>0.32807068452674831</v>
      </c>
      <c r="P172">
        <v>0.38757406994878663</v>
      </c>
      <c r="Q172">
        <v>3.9532485250929561E-2</v>
      </c>
      <c r="R172">
        <v>2</v>
      </c>
    </row>
    <row r="173" spans="14:18" x14ac:dyDescent="0.25">
      <c r="N173">
        <v>916</v>
      </c>
      <c r="O173">
        <v>-0.23093457254759608</v>
      </c>
      <c r="P173">
        <v>0.54646664382671051</v>
      </c>
      <c r="Q173">
        <v>1.7578499535903847E-2</v>
      </c>
      <c r="R173">
        <v>2</v>
      </c>
    </row>
    <row r="174" spans="14:18" x14ac:dyDescent="0.25">
      <c r="N174">
        <v>917</v>
      </c>
      <c r="O174">
        <v>-0.27636439884795805</v>
      </c>
      <c r="P174">
        <v>0.26563154429043245</v>
      </c>
      <c r="Q174">
        <v>5.8632655814742973E-2</v>
      </c>
      <c r="R174">
        <v>1</v>
      </c>
    </row>
    <row r="175" spans="14:18" x14ac:dyDescent="0.25">
      <c r="N175">
        <v>918</v>
      </c>
      <c r="O175">
        <v>-0.17781084718146295</v>
      </c>
      <c r="P175">
        <v>0.69670184770679933</v>
      </c>
      <c r="Q175">
        <v>3.4862113691569441E-3</v>
      </c>
      <c r="R175">
        <v>2</v>
      </c>
    </row>
    <row r="176" spans="14:18" x14ac:dyDescent="0.25">
      <c r="N176">
        <v>921</v>
      </c>
      <c r="O176">
        <v>-0.24793495409479294</v>
      </c>
      <c r="P176">
        <v>0.20410692356894375</v>
      </c>
      <c r="Q176">
        <v>7.5622171297862084E-2</v>
      </c>
      <c r="R176">
        <v>1</v>
      </c>
    </row>
    <row r="177" spans="14:18" x14ac:dyDescent="0.25">
      <c r="N177">
        <v>922</v>
      </c>
      <c r="O177">
        <v>-0.44857634237609273</v>
      </c>
      <c r="P177">
        <v>0.29910044564472371</v>
      </c>
      <c r="Q177">
        <v>4.6774675036654445E-2</v>
      </c>
      <c r="R177">
        <v>2</v>
      </c>
    </row>
    <row r="178" spans="14:18" x14ac:dyDescent="0.25">
      <c r="N178">
        <v>923</v>
      </c>
      <c r="O178">
        <v>-0.17996850789186847</v>
      </c>
      <c r="P178">
        <v>0.65508800566083814</v>
      </c>
      <c r="Q178">
        <v>9.683649614269374E-3</v>
      </c>
      <c r="R178">
        <v>1</v>
      </c>
    </row>
    <row r="179" spans="14:18" x14ac:dyDescent="0.25">
      <c r="N179">
        <v>924</v>
      </c>
      <c r="O179">
        <v>-3.1911675280652411E-2</v>
      </c>
      <c r="P179">
        <v>0.70581358191216181</v>
      </c>
      <c r="Q179">
        <v>2.8175525895998144E-3</v>
      </c>
      <c r="R179">
        <v>2</v>
      </c>
    </row>
    <row r="180" spans="14:18" x14ac:dyDescent="0.25">
      <c r="N180">
        <v>925</v>
      </c>
      <c r="O180">
        <v>5.3577858467189262E-3</v>
      </c>
      <c r="P180">
        <v>0.99631937592750419</v>
      </c>
      <c r="Q180">
        <v>1.0377262639194029E-6</v>
      </c>
      <c r="R180">
        <v>1</v>
      </c>
    </row>
    <row r="181" spans="14:18" x14ac:dyDescent="0.25">
      <c r="N181">
        <v>926</v>
      </c>
      <c r="O181">
        <v>-0.33652901633224513</v>
      </c>
      <c r="P181">
        <v>0.21833608524744794</v>
      </c>
      <c r="Q181">
        <v>7.1219437598163626E-2</v>
      </c>
      <c r="R181">
        <v>2</v>
      </c>
    </row>
    <row r="182" spans="14:18" x14ac:dyDescent="0.25">
      <c r="N182">
        <v>927</v>
      </c>
      <c r="O182">
        <v>0.31939660911680778</v>
      </c>
      <c r="P182">
        <v>0.14702713965870362</v>
      </c>
      <c r="Q182">
        <v>9.7444510933288431E-2</v>
      </c>
      <c r="R182">
        <v>1</v>
      </c>
    </row>
    <row r="183" spans="14:18" x14ac:dyDescent="0.25">
      <c r="N183">
        <v>935</v>
      </c>
      <c r="O183">
        <v>-0.26299429904291494</v>
      </c>
      <c r="P183">
        <v>7.8068334091795671E-2</v>
      </c>
      <c r="Q183">
        <v>0.16244011360867394</v>
      </c>
      <c r="R183">
        <v>3</v>
      </c>
    </row>
    <row r="184" spans="14:18" x14ac:dyDescent="0.25">
      <c r="N184">
        <v>936</v>
      </c>
      <c r="O184">
        <v>-8.6463026764594844E-2</v>
      </c>
      <c r="P184">
        <v>0.60674426720202568</v>
      </c>
      <c r="Q184">
        <v>1.3490159970198645E-2</v>
      </c>
      <c r="R184">
        <v>3</v>
      </c>
    </row>
    <row r="185" spans="14:18" x14ac:dyDescent="0.25">
      <c r="N185">
        <v>939</v>
      </c>
      <c r="O185">
        <v>0.12271347864280507</v>
      </c>
      <c r="P185">
        <v>0.55219986153711065</v>
      </c>
      <c r="Q185">
        <v>1.7952856617510227E-2</v>
      </c>
      <c r="R185">
        <v>3</v>
      </c>
    </row>
    <row r="186" spans="14:18" x14ac:dyDescent="0.25">
      <c r="N186">
        <v>941</v>
      </c>
      <c r="O186">
        <v>-0.15150501678994915</v>
      </c>
      <c r="P186">
        <v>0.5478574589595091</v>
      </c>
      <c r="Q186">
        <v>1.7457973860380727E-2</v>
      </c>
      <c r="R186">
        <v>3</v>
      </c>
    </row>
    <row r="187" spans="14:18" x14ac:dyDescent="0.25">
      <c r="N187">
        <v>942</v>
      </c>
      <c r="O187">
        <v>-0.42946819679633264</v>
      </c>
      <c r="P187">
        <v>0.12926787347399532</v>
      </c>
      <c r="Q187">
        <v>0.13785632098758371</v>
      </c>
      <c r="R187">
        <v>2</v>
      </c>
    </row>
    <row r="188" spans="14:18" x14ac:dyDescent="0.25">
      <c r="N188">
        <v>943</v>
      </c>
      <c r="O188">
        <v>-0.14883882909454435</v>
      </c>
      <c r="P188">
        <v>0.4981066363110952</v>
      </c>
      <c r="Q188">
        <v>3.6019035953124945E-2</v>
      </c>
      <c r="R188">
        <v>2</v>
      </c>
    </row>
    <row r="189" spans="14:18" x14ac:dyDescent="0.25">
      <c r="N189">
        <v>944</v>
      </c>
      <c r="O189">
        <v>-0.1384581698115831</v>
      </c>
      <c r="P189">
        <v>8.2844050409033351E-2</v>
      </c>
      <c r="Q189">
        <v>6.1360301120213623E-2</v>
      </c>
      <c r="R189">
        <v>2</v>
      </c>
    </row>
    <row r="190" spans="14:18" x14ac:dyDescent="0.25">
      <c r="N190">
        <v>946</v>
      </c>
      <c r="O190">
        <v>-7.2949127609407874E-2</v>
      </c>
      <c r="P190">
        <v>0.68561951392760168</v>
      </c>
      <c r="Q190">
        <v>9.316228721405917E-3</v>
      </c>
      <c r="R190">
        <v>3</v>
      </c>
    </row>
    <row r="191" spans="14:18" x14ac:dyDescent="0.25">
      <c r="N191">
        <v>948</v>
      </c>
      <c r="O191">
        <v>-9.8746387650646875E-2</v>
      </c>
      <c r="P191">
        <v>0.43439754898576777</v>
      </c>
      <c r="Q191">
        <v>9.728586990881416E-3</v>
      </c>
      <c r="R191">
        <v>1</v>
      </c>
    </row>
    <row r="192" spans="14:18" x14ac:dyDescent="0.25">
      <c r="N192">
        <v>960</v>
      </c>
      <c r="O192">
        <v>-0.14917900820577021</v>
      </c>
      <c r="P192">
        <v>0.36062872363128029</v>
      </c>
      <c r="Q192">
        <v>3.9931367917516614E-2</v>
      </c>
      <c r="R192">
        <v>2</v>
      </c>
    </row>
    <row r="193" spans="14:18" x14ac:dyDescent="0.25">
      <c r="N193">
        <v>961</v>
      </c>
      <c r="O193">
        <v>7.7412740767271119E-3</v>
      </c>
      <c r="P193">
        <v>0.9563423213583836</v>
      </c>
      <c r="Q193">
        <v>1.4613700650933925E-4</v>
      </c>
      <c r="R193">
        <v>3</v>
      </c>
    </row>
    <row r="194" spans="14:18" x14ac:dyDescent="0.25">
      <c r="N194">
        <v>962</v>
      </c>
      <c r="O194">
        <v>-6.6634094970933505E-2</v>
      </c>
      <c r="P194">
        <v>0.66855888746210845</v>
      </c>
      <c r="Q194">
        <v>8.89845071061246E-3</v>
      </c>
      <c r="R194">
        <v>2</v>
      </c>
    </row>
    <row r="195" spans="14:18" x14ac:dyDescent="0.25">
      <c r="N195">
        <v>963</v>
      </c>
      <c r="O195">
        <v>1.0628712197156198E-2</v>
      </c>
      <c r="P195">
        <v>0.94655531494876377</v>
      </c>
      <c r="Q195">
        <v>2.7216791316342359E-4</v>
      </c>
      <c r="R195">
        <v>2</v>
      </c>
    </row>
    <row r="196" spans="14:18" x14ac:dyDescent="0.25">
      <c r="N196">
        <v>964</v>
      </c>
      <c r="O196">
        <v>-7.714305881491533E-2</v>
      </c>
      <c r="P196">
        <v>0.42238213671073388</v>
      </c>
      <c r="Q196">
        <v>1.2918615717004811E-2</v>
      </c>
      <c r="R196">
        <v>2</v>
      </c>
    </row>
    <row r="197" spans="14:18" x14ac:dyDescent="0.25">
      <c r="N197">
        <v>967</v>
      </c>
      <c r="O197">
        <v>-0.10482206816259432</v>
      </c>
      <c r="P197">
        <v>0.48327686841775008</v>
      </c>
      <c r="Q197">
        <v>3.8518869086891172E-2</v>
      </c>
      <c r="R197">
        <v>2</v>
      </c>
    </row>
    <row r="198" spans="14:18" x14ac:dyDescent="0.25">
      <c r="N198">
        <v>968</v>
      </c>
      <c r="O198">
        <v>5.3182003008544171E-2</v>
      </c>
      <c r="P198">
        <v>0.77856301464963218</v>
      </c>
      <c r="Q198">
        <v>1.564419698526387E-3</v>
      </c>
      <c r="R198">
        <v>2</v>
      </c>
    </row>
  </sheetData>
  <mergeCells count="6">
    <mergeCell ref="U6:U8"/>
    <mergeCell ref="A1:D1"/>
    <mergeCell ref="E1:H1"/>
    <mergeCell ref="I1:L1"/>
    <mergeCell ref="N1:R1"/>
    <mergeCell ref="U3:U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1"/>
  <sheetViews>
    <sheetView workbookViewId="0">
      <selection activeCell="T17" sqref="T17"/>
    </sheetView>
  </sheetViews>
  <sheetFormatPr defaultRowHeight="15" x14ac:dyDescent="0.25"/>
  <sheetData>
    <row r="3" spans="3:8" x14ac:dyDescent="0.25">
      <c r="E3" s="17" t="s">
        <v>15</v>
      </c>
    </row>
    <row r="4" spans="3:8" ht="15.75" thickBot="1" x14ac:dyDescent="0.3"/>
    <row r="5" spans="3:8" ht="15.75" thickBot="1" x14ac:dyDescent="0.3">
      <c r="C5" s="1"/>
      <c r="D5" s="2"/>
      <c r="E5" s="7" t="s">
        <v>4</v>
      </c>
      <c r="F5" s="8" t="s">
        <v>5</v>
      </c>
      <c r="G5" s="8" t="s">
        <v>6</v>
      </c>
      <c r="H5" s="9" t="s">
        <v>7</v>
      </c>
    </row>
    <row r="6" spans="3:8" x14ac:dyDescent="0.25">
      <c r="C6" s="13" t="s">
        <v>1</v>
      </c>
      <c r="D6" s="10" t="s">
        <v>8</v>
      </c>
      <c r="E6" s="3">
        <v>6.6393652579259914</v>
      </c>
      <c r="F6" s="3">
        <v>1684.493475389781</v>
      </c>
      <c r="G6" s="3">
        <v>41.042581246673329</v>
      </c>
      <c r="H6" s="4">
        <v>0.16176773137201597</v>
      </c>
    </row>
    <row r="7" spans="3:8" x14ac:dyDescent="0.25">
      <c r="C7" s="14"/>
      <c r="D7" s="11" t="s">
        <v>9</v>
      </c>
      <c r="E7" s="3">
        <v>3.9331393086258806</v>
      </c>
      <c r="F7" s="3">
        <v>2940.3337294702428</v>
      </c>
      <c r="G7" s="3">
        <v>54.224844208814865</v>
      </c>
      <c r="H7" s="4">
        <v>7.2533897810378667E-2</v>
      </c>
    </row>
    <row r="8" spans="3:8" ht="15.75" thickBot="1" x14ac:dyDescent="0.3">
      <c r="C8" s="15"/>
      <c r="D8" s="12" t="s">
        <v>10</v>
      </c>
      <c r="E8" s="3">
        <v>12.802451010778727</v>
      </c>
      <c r="F8" s="3">
        <v>5943.5277684549801</v>
      </c>
      <c r="G8" s="3">
        <v>77.094278441755847</v>
      </c>
      <c r="H8" s="4">
        <v>0.16606227166975671</v>
      </c>
    </row>
    <row r="9" spans="3:8" x14ac:dyDescent="0.25">
      <c r="C9" s="13" t="s">
        <v>12</v>
      </c>
      <c r="D9" s="10" t="s">
        <v>8</v>
      </c>
      <c r="E9" s="3">
        <v>-3.4381085176025838E-2</v>
      </c>
      <c r="F9" s="3"/>
      <c r="G9" s="3"/>
      <c r="H9" s="4"/>
    </row>
    <row r="10" spans="3:8" x14ac:dyDescent="0.25">
      <c r="C10" s="14"/>
      <c r="D10" s="11" t="s">
        <v>9</v>
      </c>
      <c r="E10" s="3">
        <v>-5.5482963560395872E-2</v>
      </c>
      <c r="F10" s="3"/>
      <c r="G10" s="3"/>
      <c r="H10" s="4"/>
    </row>
    <row r="11" spans="3:8" ht="15.75" thickBot="1" x14ac:dyDescent="0.3">
      <c r="C11" s="15"/>
      <c r="D11" s="12" t="s">
        <v>10</v>
      </c>
      <c r="E11" s="5">
        <v>5.6594858111999366E-2</v>
      </c>
      <c r="F11" s="5"/>
      <c r="G11" s="5"/>
      <c r="H11" s="6"/>
    </row>
    <row r="13" spans="3:8" x14ac:dyDescent="0.25">
      <c r="E13" s="17" t="s">
        <v>16</v>
      </c>
    </row>
    <row r="14" spans="3:8" ht="15.75" thickBot="1" x14ac:dyDescent="0.3"/>
    <row r="15" spans="3:8" ht="15.75" thickBot="1" x14ac:dyDescent="0.3">
      <c r="C15" s="1"/>
      <c r="D15" s="2"/>
      <c r="E15" s="7" t="s">
        <v>4</v>
      </c>
      <c r="F15" s="8" t="s">
        <v>5</v>
      </c>
      <c r="G15" s="8" t="s">
        <v>6</v>
      </c>
      <c r="H15" s="9" t="s">
        <v>7</v>
      </c>
    </row>
    <row r="16" spans="3:8" x14ac:dyDescent="0.25">
      <c r="C16" s="13" t="s">
        <v>1</v>
      </c>
      <c r="D16" s="10" t="s">
        <v>8</v>
      </c>
      <c r="E16" s="3">
        <v>-10.961910704801651</v>
      </c>
      <c r="F16" s="3">
        <v>1810.495416314167</v>
      </c>
      <c r="G16" s="3">
        <v>42.549916760367076</v>
      </c>
      <c r="H16" s="4">
        <v>0.25762472736520303</v>
      </c>
    </row>
    <row r="17" spans="3:8" x14ac:dyDescent="0.25">
      <c r="C17" s="14"/>
      <c r="D17" s="11" t="s">
        <v>9</v>
      </c>
      <c r="E17" s="3">
        <v>-2.3742357800619751</v>
      </c>
      <c r="F17" s="3">
        <v>265.35745374517637</v>
      </c>
      <c r="G17" s="3">
        <v>16.289796000723165</v>
      </c>
      <c r="H17" s="4">
        <v>0.14574987801913381</v>
      </c>
    </row>
    <row r="18" spans="3:8" ht="15.75" thickBot="1" x14ac:dyDescent="0.3">
      <c r="C18" s="15"/>
      <c r="D18" s="12" t="s">
        <v>10</v>
      </c>
      <c r="E18" s="3">
        <v>16.00759381303973</v>
      </c>
      <c r="F18" s="3">
        <v>6485.8737733662656</v>
      </c>
      <c r="G18" s="3">
        <v>80.534922694234112</v>
      </c>
      <c r="H18" s="4">
        <v>0.19876586799264154</v>
      </c>
    </row>
    <row r="19" spans="3:8" x14ac:dyDescent="0.25">
      <c r="C19" s="13" t="s">
        <v>12</v>
      </c>
      <c r="D19" s="10" t="s">
        <v>8</v>
      </c>
      <c r="E19" s="3">
        <v>-6.9281198803908248E-2</v>
      </c>
      <c r="F19" s="3"/>
      <c r="G19" s="3"/>
      <c r="H19" s="4"/>
    </row>
    <row r="20" spans="3:8" x14ac:dyDescent="0.25">
      <c r="C20" s="14"/>
      <c r="D20" s="11" t="s">
        <v>9</v>
      </c>
      <c r="E20" s="3">
        <v>-0.13062233387059202</v>
      </c>
      <c r="F20" s="3"/>
      <c r="G20" s="3"/>
      <c r="H20" s="4"/>
    </row>
    <row r="21" spans="3:8" ht="15.75" thickBot="1" x14ac:dyDescent="0.3">
      <c r="C21" s="15"/>
      <c r="D21" s="12" t="s">
        <v>10</v>
      </c>
      <c r="E21" s="5">
        <v>1.0043293442281781E-2</v>
      </c>
      <c r="F21" s="5"/>
      <c r="G21" s="5"/>
      <c r="H21" s="6"/>
    </row>
  </sheetData>
  <mergeCells count="4">
    <mergeCell ref="C6:C8"/>
    <mergeCell ref="C9:C11"/>
    <mergeCell ref="C16:C18"/>
    <mergeCell ref="C19:C2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5"/>
  <sheetViews>
    <sheetView topLeftCell="A13" workbookViewId="0">
      <selection activeCell="L3" sqref="L3"/>
    </sheetView>
  </sheetViews>
  <sheetFormatPr defaultRowHeight="15" x14ac:dyDescent="0.25"/>
  <sheetData>
    <row r="2" spans="2:12" x14ac:dyDescent="0.25">
      <c r="B2" t="s">
        <v>17</v>
      </c>
      <c r="C2" t="s">
        <v>19</v>
      </c>
      <c r="D2" t="s">
        <v>18</v>
      </c>
      <c r="F2" t="s">
        <v>17</v>
      </c>
      <c r="G2" t="s">
        <v>19</v>
      </c>
      <c r="H2" t="s">
        <v>18</v>
      </c>
      <c r="J2" t="s">
        <v>17</v>
      </c>
      <c r="K2" t="s">
        <v>19</v>
      </c>
      <c r="L2" t="s">
        <v>18</v>
      </c>
    </row>
    <row r="3" spans="2:12" x14ac:dyDescent="0.25">
      <c r="B3">
        <f ca="1">RAND()*5</f>
        <v>2.3148942262756917</v>
      </c>
      <c r="C3">
        <f ca="1">RAND()</f>
        <v>0.72829888126896714</v>
      </c>
      <c r="D3">
        <f ca="1">B3+C3</f>
        <v>3.043193107544659</v>
      </c>
      <c r="F3">
        <f ca="1">RAND()*5</f>
        <v>3.9734169810540014</v>
      </c>
      <c r="G3">
        <f ca="1">RAND()</f>
        <v>4.9238983480567988E-2</v>
      </c>
      <c r="H3">
        <f ca="1">-F3+G3</f>
        <v>-3.9241779975734334</v>
      </c>
      <c r="J3">
        <f ca="1">-RAND()*5</f>
        <v>-0.662051818576464</v>
      </c>
      <c r="K3">
        <f ca="1">RAND()</f>
        <v>7.5533795337654586E-2</v>
      </c>
      <c r="L3">
        <f ca="1">-J3+K3</f>
        <v>0.73758561391411859</v>
      </c>
    </row>
    <row r="4" spans="2:12" x14ac:dyDescent="0.25">
      <c r="B4">
        <f t="shared" ref="B4:B25" ca="1" si="0">RAND()*5</f>
        <v>4.0470700881314876</v>
      </c>
      <c r="C4">
        <f t="shared" ref="C4:C25" ca="1" si="1">RAND()</f>
        <v>0.1775807882729088</v>
      </c>
      <c r="D4">
        <f t="shared" ref="D4:D25" ca="1" si="2">B4+C4</f>
        <v>4.2246508764043966</v>
      </c>
      <c r="F4">
        <f t="shared" ref="F4:F25" ca="1" si="3">RAND()*5</f>
        <v>1.6151011940681681</v>
      </c>
      <c r="G4">
        <f t="shared" ref="G4:G25" ca="1" si="4">RAND()</f>
        <v>0.25817704296819122</v>
      </c>
      <c r="H4">
        <f t="shared" ref="H4:H25" ca="1" si="5">-F4+G4</f>
        <v>-1.3569241510999768</v>
      </c>
      <c r="J4">
        <f t="shared" ref="J4:J25" ca="1" si="6">-RAND()*5</f>
        <v>-1.7425535142430715</v>
      </c>
      <c r="K4">
        <f t="shared" ref="K4:K25" ca="1" si="7">RAND()</f>
        <v>0.65642583318596726</v>
      </c>
      <c r="L4">
        <f t="shared" ref="L4:L25" ca="1" si="8">-J4+K4</f>
        <v>2.3989793474290386</v>
      </c>
    </row>
    <row r="5" spans="2:12" x14ac:dyDescent="0.25">
      <c r="B5">
        <f t="shared" ca="1" si="0"/>
        <v>9.5638105142273333E-2</v>
      </c>
      <c r="C5">
        <f t="shared" ca="1" si="1"/>
        <v>0.33168588179039438</v>
      </c>
      <c r="D5">
        <f t="shared" ca="1" si="2"/>
        <v>0.42732398693266771</v>
      </c>
      <c r="F5">
        <f t="shared" ca="1" si="3"/>
        <v>4.2596987528813219</v>
      </c>
      <c r="G5">
        <f t="shared" ca="1" si="4"/>
        <v>0.66467235263961466</v>
      </c>
      <c r="H5">
        <f t="shared" ca="1" si="5"/>
        <v>-3.5950264002417072</v>
      </c>
      <c r="J5">
        <f t="shared" ca="1" si="6"/>
        <v>-0.71306129708851473</v>
      </c>
      <c r="K5">
        <f t="shared" ca="1" si="7"/>
        <v>0.8620522304115974</v>
      </c>
      <c r="L5">
        <f t="shared" ca="1" si="8"/>
        <v>1.575113527500112</v>
      </c>
    </row>
    <row r="6" spans="2:12" x14ac:dyDescent="0.25">
      <c r="B6">
        <f t="shared" ca="1" si="0"/>
        <v>2.5916909732858091</v>
      </c>
      <c r="C6">
        <f t="shared" ca="1" si="1"/>
        <v>0.5624042969011358</v>
      </c>
      <c r="D6">
        <f t="shared" ca="1" si="2"/>
        <v>3.1540952701869447</v>
      </c>
      <c r="F6">
        <f t="shared" ca="1" si="3"/>
        <v>1.224789092013399</v>
      </c>
      <c r="G6">
        <f t="shared" ca="1" si="4"/>
        <v>0.22064527458976113</v>
      </c>
      <c r="H6">
        <f t="shared" ca="1" si="5"/>
        <v>-1.0041438174236379</v>
      </c>
      <c r="J6">
        <f t="shared" ca="1" si="6"/>
        <v>-4.309931417988917</v>
      </c>
      <c r="K6">
        <f t="shared" ca="1" si="7"/>
        <v>0.73356523402276619</v>
      </c>
      <c r="L6">
        <f t="shared" ca="1" si="8"/>
        <v>5.0434966520116831</v>
      </c>
    </row>
    <row r="7" spans="2:12" x14ac:dyDescent="0.25">
      <c r="B7">
        <f t="shared" ca="1" si="0"/>
        <v>4.4908653706228279</v>
      </c>
      <c r="C7">
        <f t="shared" ca="1" si="1"/>
        <v>0.8541780925510547</v>
      </c>
      <c r="D7">
        <f t="shared" ca="1" si="2"/>
        <v>5.3450434631738828</v>
      </c>
      <c r="F7">
        <f t="shared" ca="1" si="3"/>
        <v>4.0897403644921084</v>
      </c>
      <c r="G7">
        <f t="shared" ca="1" si="4"/>
        <v>0.63333989224732279</v>
      </c>
      <c r="H7">
        <f t="shared" ca="1" si="5"/>
        <v>-3.4564004722447859</v>
      </c>
      <c r="J7">
        <f t="shared" ca="1" si="6"/>
        <v>-4.9239165587970914</v>
      </c>
      <c r="K7">
        <f t="shared" ca="1" si="7"/>
        <v>0.3525786577007195</v>
      </c>
      <c r="L7">
        <f t="shared" ca="1" si="8"/>
        <v>5.2764952164978105</v>
      </c>
    </row>
    <row r="8" spans="2:12" x14ac:dyDescent="0.25">
      <c r="B8">
        <f t="shared" ca="1" si="0"/>
        <v>2.0208979285083739</v>
      </c>
      <c r="C8">
        <f t="shared" ca="1" si="1"/>
        <v>0.82219493595169313</v>
      </c>
      <c r="D8">
        <f t="shared" ca="1" si="2"/>
        <v>2.843092864460067</v>
      </c>
      <c r="F8">
        <f t="shared" ca="1" si="3"/>
        <v>1.1695352005350035</v>
      </c>
      <c r="G8">
        <f t="shared" ca="1" si="4"/>
        <v>0.35925424878546897</v>
      </c>
      <c r="H8">
        <f t="shared" ca="1" si="5"/>
        <v>-0.81028095174953452</v>
      </c>
      <c r="J8">
        <f t="shared" ca="1" si="6"/>
        <v>-0.30480366655103452</v>
      </c>
      <c r="K8">
        <f t="shared" ca="1" si="7"/>
        <v>0.86466481869170464</v>
      </c>
      <c r="L8">
        <f t="shared" ca="1" si="8"/>
        <v>1.1694684852427391</v>
      </c>
    </row>
    <row r="9" spans="2:12" x14ac:dyDescent="0.25">
      <c r="B9">
        <f t="shared" ca="1" si="0"/>
        <v>0.78700008747438155</v>
      </c>
      <c r="C9">
        <f t="shared" ca="1" si="1"/>
        <v>2.452500654191847E-2</v>
      </c>
      <c r="D9">
        <f t="shared" ca="1" si="2"/>
        <v>0.81152509401630002</v>
      </c>
      <c r="F9">
        <f t="shared" ca="1" si="3"/>
        <v>3.9717179677717369</v>
      </c>
      <c r="G9">
        <f t="shared" ca="1" si="4"/>
        <v>0.13923907940482572</v>
      </c>
      <c r="H9">
        <f t="shared" ca="1" si="5"/>
        <v>-3.8324788883669112</v>
      </c>
      <c r="J9">
        <f t="shared" ca="1" si="6"/>
        <v>-4.5886328513466728</v>
      </c>
      <c r="K9">
        <f t="shared" ca="1" si="7"/>
        <v>0.31765390118366343</v>
      </c>
      <c r="L9">
        <f t="shared" ca="1" si="8"/>
        <v>4.9062867525303364</v>
      </c>
    </row>
    <row r="10" spans="2:12" x14ac:dyDescent="0.25">
      <c r="B10">
        <f t="shared" ca="1" si="0"/>
        <v>1.5092730955123805</v>
      </c>
      <c r="C10">
        <f t="shared" ca="1" si="1"/>
        <v>0.21688032874945973</v>
      </c>
      <c r="D10">
        <f t="shared" ca="1" si="2"/>
        <v>1.7261534242618404</v>
      </c>
      <c r="F10">
        <f t="shared" ca="1" si="3"/>
        <v>3.5916177527521818</v>
      </c>
      <c r="G10">
        <f t="shared" ca="1" si="4"/>
        <v>0.26371327862319682</v>
      </c>
      <c r="H10">
        <f t="shared" ca="1" si="5"/>
        <v>-3.3279044741289852</v>
      </c>
      <c r="J10">
        <f t="shared" ca="1" si="6"/>
        <v>-3.065121002870332</v>
      </c>
      <c r="K10">
        <f t="shared" ca="1" si="7"/>
        <v>9.7784069186718892E-2</v>
      </c>
      <c r="L10">
        <f t="shared" ca="1" si="8"/>
        <v>3.1629050720570508</v>
      </c>
    </row>
    <row r="11" spans="2:12" x14ac:dyDescent="0.25">
      <c r="B11">
        <f t="shared" ca="1" si="0"/>
        <v>1.5234531501036153</v>
      </c>
      <c r="C11">
        <f t="shared" ca="1" si="1"/>
        <v>0.1157958840195209</v>
      </c>
      <c r="D11">
        <f t="shared" ca="1" si="2"/>
        <v>1.6392490341231363</v>
      </c>
      <c r="F11">
        <f t="shared" ca="1" si="3"/>
        <v>3.0319059205009697</v>
      </c>
      <c r="G11">
        <f t="shared" ca="1" si="4"/>
        <v>0.37096876153633196</v>
      </c>
      <c r="H11">
        <f t="shared" ca="1" si="5"/>
        <v>-2.6609371589646376</v>
      </c>
      <c r="J11">
        <f t="shared" ca="1" si="6"/>
        <v>-4.5277967574951763</v>
      </c>
      <c r="K11">
        <f t="shared" ca="1" si="7"/>
        <v>0.20156734486153405</v>
      </c>
      <c r="L11">
        <f t="shared" ca="1" si="8"/>
        <v>4.7293641023567101</v>
      </c>
    </row>
    <row r="12" spans="2:12" x14ac:dyDescent="0.25">
      <c r="B12">
        <f t="shared" ca="1" si="0"/>
        <v>0.1124319394321599</v>
      </c>
      <c r="C12">
        <f t="shared" ca="1" si="1"/>
        <v>0.67453546990419067</v>
      </c>
      <c r="D12">
        <f t="shared" ca="1" si="2"/>
        <v>0.78696740933635057</v>
      </c>
      <c r="F12">
        <f t="shared" ca="1" si="3"/>
        <v>1.0022233332395252</v>
      </c>
      <c r="G12">
        <f t="shared" ca="1" si="4"/>
        <v>0.6072974438605816</v>
      </c>
      <c r="H12">
        <f t="shared" ca="1" si="5"/>
        <v>-0.39492588937894357</v>
      </c>
      <c r="J12">
        <f t="shared" ca="1" si="6"/>
        <v>-0.79452655410822803</v>
      </c>
      <c r="K12">
        <f t="shared" ca="1" si="7"/>
        <v>0.41221889191702754</v>
      </c>
      <c r="L12">
        <f t="shared" ca="1" si="8"/>
        <v>1.2067454460252556</v>
      </c>
    </row>
    <row r="13" spans="2:12" x14ac:dyDescent="0.25">
      <c r="B13">
        <f t="shared" ca="1" si="0"/>
        <v>1.0166915342214562</v>
      </c>
      <c r="C13">
        <f t="shared" ca="1" si="1"/>
        <v>0.64707320104826638</v>
      </c>
      <c r="D13">
        <f t="shared" ca="1" si="2"/>
        <v>1.6637647352697225</v>
      </c>
      <c r="F13">
        <f t="shared" ca="1" si="3"/>
        <v>9.8057057969419548E-3</v>
      </c>
      <c r="G13">
        <f t="shared" ca="1" si="4"/>
        <v>0.32099120519653968</v>
      </c>
      <c r="H13">
        <f t="shared" ca="1" si="5"/>
        <v>0.31118549939959772</v>
      </c>
      <c r="J13">
        <f t="shared" ca="1" si="6"/>
        <v>-2.3075621217663906</v>
      </c>
      <c r="K13">
        <f t="shared" ca="1" si="7"/>
        <v>0.44302558506908207</v>
      </c>
      <c r="L13">
        <f t="shared" ca="1" si="8"/>
        <v>2.7505877068354727</v>
      </c>
    </row>
    <row r="14" spans="2:12" x14ac:dyDescent="0.25">
      <c r="B14">
        <f t="shared" ca="1" si="0"/>
        <v>2.3480673449555081</v>
      </c>
      <c r="C14">
        <f t="shared" ca="1" si="1"/>
        <v>0.32048280585954159</v>
      </c>
      <c r="D14">
        <f t="shared" ca="1" si="2"/>
        <v>2.6685501508150495</v>
      </c>
      <c r="F14">
        <f t="shared" ca="1" si="3"/>
        <v>2.6571731579256062</v>
      </c>
      <c r="G14">
        <f t="shared" ca="1" si="4"/>
        <v>0.65147527426063645</v>
      </c>
      <c r="H14">
        <f t="shared" ca="1" si="5"/>
        <v>-2.0056978836649697</v>
      </c>
      <c r="J14">
        <f t="shared" ca="1" si="6"/>
        <v>-2.4657224559952375</v>
      </c>
      <c r="K14">
        <f t="shared" ca="1" si="7"/>
        <v>0.30961829666315066</v>
      </c>
      <c r="L14">
        <f t="shared" ca="1" si="8"/>
        <v>2.775340752658388</v>
      </c>
    </row>
    <row r="15" spans="2:12" x14ac:dyDescent="0.25">
      <c r="B15">
        <f t="shared" ca="1" si="0"/>
        <v>3.3086989918200227</v>
      </c>
      <c r="C15">
        <f t="shared" ca="1" si="1"/>
        <v>0.26988354192737951</v>
      </c>
      <c r="D15">
        <f t="shared" ca="1" si="2"/>
        <v>3.5785825337474022</v>
      </c>
      <c r="F15">
        <f t="shared" ca="1" si="3"/>
        <v>0.80546697695756453</v>
      </c>
      <c r="G15">
        <f t="shared" ca="1" si="4"/>
        <v>0.76417170606405771</v>
      </c>
      <c r="H15">
        <f t="shared" ca="1" si="5"/>
        <v>-4.1295270893506819E-2</v>
      </c>
      <c r="J15">
        <f t="shared" ca="1" si="6"/>
        <v>-9.3965049348541108E-2</v>
      </c>
      <c r="K15">
        <f t="shared" ca="1" si="7"/>
        <v>0.10626645664149692</v>
      </c>
      <c r="L15">
        <f t="shared" ca="1" si="8"/>
        <v>0.20023150599003803</v>
      </c>
    </row>
    <row r="16" spans="2:12" x14ac:dyDescent="0.25">
      <c r="B16">
        <f t="shared" ca="1" si="0"/>
        <v>3.0248026211096803</v>
      </c>
      <c r="C16">
        <f t="shared" ca="1" si="1"/>
        <v>0.27820233969340191</v>
      </c>
      <c r="D16">
        <f t="shared" ca="1" si="2"/>
        <v>3.303004960803082</v>
      </c>
      <c r="F16">
        <f t="shared" ca="1" si="3"/>
        <v>2.7178568969832728</v>
      </c>
      <c r="G16">
        <f t="shared" ca="1" si="4"/>
        <v>1.4236664281636724E-2</v>
      </c>
      <c r="H16">
        <f t="shared" ca="1" si="5"/>
        <v>-2.7036202327016361</v>
      </c>
      <c r="J16">
        <f t="shared" ca="1" si="6"/>
        <v>-1.4074824760834863</v>
      </c>
      <c r="K16">
        <f t="shared" ca="1" si="7"/>
        <v>0.90828020335339765</v>
      </c>
      <c r="L16">
        <f t="shared" ca="1" si="8"/>
        <v>2.315762679436884</v>
      </c>
    </row>
    <row r="17" spans="2:12" x14ac:dyDescent="0.25">
      <c r="B17">
        <f t="shared" ca="1" si="0"/>
        <v>3.4845448000566943</v>
      </c>
      <c r="C17">
        <f t="shared" ca="1" si="1"/>
        <v>7.2838426151390356E-3</v>
      </c>
      <c r="D17">
        <f t="shared" ca="1" si="2"/>
        <v>3.4918286426718335</v>
      </c>
      <c r="F17">
        <f t="shared" ca="1" si="3"/>
        <v>0.93950055958686995</v>
      </c>
      <c r="G17">
        <f t="shared" ca="1" si="4"/>
        <v>0.16622859859512618</v>
      </c>
      <c r="H17">
        <f t="shared" ca="1" si="5"/>
        <v>-0.77327196099174378</v>
      </c>
      <c r="J17">
        <f t="shared" ca="1" si="6"/>
        <v>-4.0533759857606171</v>
      </c>
      <c r="K17">
        <f t="shared" ca="1" si="7"/>
        <v>0.91661340650281242</v>
      </c>
      <c r="L17">
        <f t="shared" ca="1" si="8"/>
        <v>4.9699893922634297</v>
      </c>
    </row>
    <row r="18" spans="2:12" x14ac:dyDescent="0.25">
      <c r="B18">
        <f t="shared" ca="1" si="0"/>
        <v>3.8354618244283905</v>
      </c>
      <c r="C18">
        <f t="shared" ca="1" si="1"/>
        <v>0.50655696798570948</v>
      </c>
      <c r="D18">
        <f t="shared" ca="1" si="2"/>
        <v>4.3420187924141</v>
      </c>
      <c r="F18">
        <f t="shared" ca="1" si="3"/>
        <v>3.0860102378524457</v>
      </c>
      <c r="G18">
        <f t="shared" ca="1" si="4"/>
        <v>0.95095245311363563</v>
      </c>
      <c r="H18">
        <f t="shared" ca="1" si="5"/>
        <v>-2.1350577847388101</v>
      </c>
      <c r="J18">
        <f t="shared" ca="1" si="6"/>
        <v>-2.6159150802351334</v>
      </c>
      <c r="K18">
        <f t="shared" ca="1" si="7"/>
        <v>0.84300789961021194</v>
      </c>
      <c r="L18">
        <f t="shared" ca="1" si="8"/>
        <v>3.4589229798453456</v>
      </c>
    </row>
    <row r="19" spans="2:12" x14ac:dyDescent="0.25">
      <c r="B19">
        <f t="shared" ca="1" si="0"/>
        <v>2.0752422535987862</v>
      </c>
      <c r="C19">
        <f t="shared" ca="1" si="1"/>
        <v>0.91697711512198599</v>
      </c>
      <c r="D19">
        <f t="shared" ca="1" si="2"/>
        <v>2.9922193687207721</v>
      </c>
      <c r="F19">
        <f t="shared" ca="1" si="3"/>
        <v>1.2968245821167206</v>
      </c>
      <c r="G19">
        <f t="shared" ca="1" si="4"/>
        <v>0.50808082243309827</v>
      </c>
      <c r="H19">
        <f t="shared" ca="1" si="5"/>
        <v>-0.78874375968362231</v>
      </c>
      <c r="J19">
        <f t="shared" ca="1" si="6"/>
        <v>-1.746228376748844</v>
      </c>
      <c r="K19">
        <f t="shared" ca="1" si="7"/>
        <v>0.90210796070440902</v>
      </c>
      <c r="L19">
        <f t="shared" ca="1" si="8"/>
        <v>2.6483363374532529</v>
      </c>
    </row>
    <row r="20" spans="2:12" x14ac:dyDescent="0.25">
      <c r="B20">
        <f t="shared" ca="1" si="0"/>
        <v>4.8271520592035309</v>
      </c>
      <c r="C20">
        <f t="shared" ca="1" si="1"/>
        <v>0.73195523660242479</v>
      </c>
      <c r="D20">
        <f t="shared" ca="1" si="2"/>
        <v>5.5591072958059558</v>
      </c>
      <c r="F20">
        <f t="shared" ca="1" si="3"/>
        <v>4.1460515717415314</v>
      </c>
      <c r="G20">
        <f t="shared" ca="1" si="4"/>
        <v>0.81220785034766085</v>
      </c>
      <c r="H20">
        <f t="shared" ca="1" si="5"/>
        <v>-3.3338437213938708</v>
      </c>
      <c r="J20">
        <f t="shared" ca="1" si="6"/>
        <v>-1.7288286587665391</v>
      </c>
      <c r="K20">
        <f t="shared" ca="1" si="7"/>
        <v>0.58905028590702868</v>
      </c>
      <c r="L20">
        <f t="shared" ca="1" si="8"/>
        <v>2.3178789446735677</v>
      </c>
    </row>
    <row r="21" spans="2:12" x14ac:dyDescent="0.25">
      <c r="B21">
        <f t="shared" ca="1" si="0"/>
        <v>3.8431529255554646</v>
      </c>
      <c r="C21">
        <f t="shared" ca="1" si="1"/>
        <v>0.62262992807082951</v>
      </c>
      <c r="D21">
        <f t="shared" ca="1" si="2"/>
        <v>4.465782853626294</v>
      </c>
      <c r="F21">
        <f t="shared" ca="1" si="3"/>
        <v>4.1248308144984396</v>
      </c>
      <c r="G21">
        <f t="shared" ca="1" si="4"/>
        <v>0.62852958521357927</v>
      </c>
      <c r="H21">
        <f t="shared" ca="1" si="5"/>
        <v>-3.4963012292848603</v>
      </c>
      <c r="J21">
        <f t="shared" ca="1" si="6"/>
        <v>-0.59206707780958823</v>
      </c>
      <c r="K21">
        <f t="shared" ca="1" si="7"/>
        <v>0.6802739573652864</v>
      </c>
      <c r="L21">
        <f t="shared" ca="1" si="8"/>
        <v>1.2723410351748745</v>
      </c>
    </row>
    <row r="22" spans="2:12" x14ac:dyDescent="0.25">
      <c r="B22">
        <f t="shared" ca="1" si="0"/>
        <v>0.20091965926483157</v>
      </c>
      <c r="C22">
        <f t="shared" ca="1" si="1"/>
        <v>0.78698742103491559</v>
      </c>
      <c r="D22">
        <f t="shared" ca="1" si="2"/>
        <v>0.98790708029974716</v>
      </c>
      <c r="F22">
        <f t="shared" ca="1" si="3"/>
        <v>1.0266982404522595</v>
      </c>
      <c r="G22">
        <f t="shared" ca="1" si="4"/>
        <v>0.70265845303117036</v>
      </c>
      <c r="H22">
        <f t="shared" ca="1" si="5"/>
        <v>-0.32403978742108919</v>
      </c>
      <c r="J22">
        <f t="shared" ca="1" si="6"/>
        <v>-1.8449106333672038</v>
      </c>
      <c r="K22">
        <f t="shared" ca="1" si="7"/>
        <v>7.5268581208576046E-2</v>
      </c>
      <c r="L22">
        <f t="shared" ca="1" si="8"/>
        <v>1.9201792145757799</v>
      </c>
    </row>
    <row r="23" spans="2:12" x14ac:dyDescent="0.25">
      <c r="B23">
        <f t="shared" ca="1" si="0"/>
        <v>2.3155938694246245</v>
      </c>
      <c r="C23">
        <f t="shared" ca="1" si="1"/>
        <v>0.61058820389737345</v>
      </c>
      <c r="D23">
        <f t="shared" ca="1" si="2"/>
        <v>2.9261820733219981</v>
      </c>
      <c r="F23">
        <f t="shared" ca="1" si="3"/>
        <v>0.61053026550116518</v>
      </c>
      <c r="G23">
        <f t="shared" ca="1" si="4"/>
        <v>0.41526419973037254</v>
      </c>
      <c r="H23">
        <f t="shared" ca="1" si="5"/>
        <v>-0.19526606577079264</v>
      </c>
      <c r="J23">
        <f t="shared" ca="1" si="6"/>
        <v>-2.316164683608219</v>
      </c>
      <c r="K23">
        <f t="shared" ca="1" si="7"/>
        <v>0.56198264259057307</v>
      </c>
      <c r="L23">
        <f t="shared" ca="1" si="8"/>
        <v>2.8781473261987922</v>
      </c>
    </row>
    <row r="24" spans="2:12" x14ac:dyDescent="0.25">
      <c r="B24">
        <f t="shared" ca="1" si="0"/>
        <v>4.2583816929225362</v>
      </c>
      <c r="C24">
        <f t="shared" ca="1" si="1"/>
        <v>0.98691283864340706</v>
      </c>
      <c r="D24">
        <f t="shared" ca="1" si="2"/>
        <v>5.2452945315659436</v>
      </c>
      <c r="F24">
        <f t="shared" ca="1" si="3"/>
        <v>2.3497933625134655</v>
      </c>
      <c r="G24">
        <f t="shared" ca="1" si="4"/>
        <v>0.28578387717997566</v>
      </c>
      <c r="H24">
        <f t="shared" ca="1" si="5"/>
        <v>-2.0640094853334898</v>
      </c>
      <c r="J24">
        <f t="shared" ca="1" si="6"/>
        <v>-2.6170186271096578</v>
      </c>
      <c r="K24">
        <f t="shared" ca="1" si="7"/>
        <v>0.43619573457935457</v>
      </c>
      <c r="L24">
        <f t="shared" ca="1" si="8"/>
        <v>3.0532143616890126</v>
      </c>
    </row>
    <row r="25" spans="2:12" x14ac:dyDescent="0.25">
      <c r="B25">
        <f t="shared" ca="1" si="0"/>
        <v>2.5116184976799225</v>
      </c>
      <c r="C25">
        <f t="shared" ca="1" si="1"/>
        <v>0.51956364270258759</v>
      </c>
      <c r="D25">
        <f t="shared" ca="1" si="2"/>
        <v>3.0311821403825103</v>
      </c>
      <c r="F25">
        <f t="shared" ca="1" si="3"/>
        <v>3.9456636236659763</v>
      </c>
      <c r="G25">
        <f t="shared" ca="1" si="4"/>
        <v>0.17543840138086864</v>
      </c>
      <c r="H25">
        <f t="shared" ca="1" si="5"/>
        <v>-3.7702252222851076</v>
      </c>
      <c r="J25">
        <f t="shared" ca="1" si="6"/>
        <v>-4.9111455832189961</v>
      </c>
      <c r="K25">
        <f t="shared" ca="1" si="7"/>
        <v>0.59941128322555426</v>
      </c>
      <c r="L25">
        <f t="shared" ca="1" si="8"/>
        <v>5.5105568664445501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MXWD</vt:lpstr>
      <vt:lpstr>Sp500</vt:lpstr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chuang</dc:creator>
  <cp:lastModifiedBy>chuang</cp:lastModifiedBy>
  <cp:lastPrinted>2016-10-13T13:55:25Z</cp:lastPrinted>
  <dcterms:created xsi:type="dcterms:W3CDTF">2016-10-12T16:06:52Z</dcterms:created>
  <dcterms:modified xsi:type="dcterms:W3CDTF">2016-10-13T13:55:45Z</dcterms:modified>
</cp:coreProperties>
</file>